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/>
  <mc:AlternateContent xmlns:mc="http://schemas.openxmlformats.org/markup-compatibility/2006">
    <mc:Choice Requires="x15">
      <x15ac:absPath xmlns:x15ac="http://schemas.microsoft.com/office/spreadsheetml/2010/11/ac" url="C:\Users\Sunny\OneDrive\Desktop\"/>
    </mc:Choice>
  </mc:AlternateContent>
  <xr:revisionPtr revIDLastSave="0" documentId="8_{E37E051A-0311-4E8E-92F0-C33CAE550E47}" xr6:coauthVersionLast="47" xr6:coauthVersionMax="47" xr10:uidLastSave="{00000000-0000-0000-0000-000000000000}"/>
  <bookViews>
    <workbookView xWindow="0" yWindow="0" windowWidth="23040" windowHeight="8676" firstSheet="6" activeTab="6" xr2:uid="{00000000-000D-0000-FFFF-FFFF00000000}"/>
  </bookViews>
  <sheets>
    <sheet name="IMDB_Movies" sheetId="1" r:id="rId1"/>
    <sheet name="sheet1" sheetId="9" r:id="rId2"/>
    <sheet name="Movie Genre Analysis" sheetId="12" r:id="rId3"/>
    <sheet name="Movie Duration Analysis" sheetId="15" r:id="rId4"/>
    <sheet name=" Language Analysis" sheetId="16" r:id="rId5"/>
    <sheet name="Director Analysis" sheetId="18" r:id="rId6"/>
    <sheet name="Budget Analysis" sheetId="19" r:id="rId7"/>
  </sheets>
  <definedNames>
    <definedName name="_xlcn.WorksheetConnection_IMDB_Movies.csvTable11" hidden="1">Table1[]</definedName>
    <definedName name="_xlcn.WorksheetConnection_sheet1AA1" hidden="1">sheet1!$A:$A</definedName>
  </definedNames>
  <calcPr calcId="191028"/>
  <pivotCaches>
    <pivotCache cacheId="1086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ed0f5ee2-6860-45f8-af61-45de16e9b5f0" name="Range" connection="WorksheetConnection_sheet1!$A:$A"/>
          <x15:modelTable id="Table1-38bfcd61-1df0-414b-887a-28016a6fa697" name="Table1" connection="WorksheetConnection_IMDB_Movies.csv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2" l="1" a="1"/>
  <c r="H2" i="12"/>
  <c r="H3" i="12" a="1"/>
  <c r="H3" i="12"/>
  <c r="H4" i="12" a="1"/>
  <c r="H4" i="12"/>
  <c r="H5" i="12" a="1"/>
  <c r="H5" i="12"/>
  <c r="H6" i="12" a="1"/>
  <c r="H6" i="12"/>
  <c r="H7" i="12" a="1"/>
  <c r="H7" i="12"/>
  <c r="H8" i="12" a="1"/>
  <c r="H8" i="12"/>
  <c r="H9" i="12" a="1"/>
  <c r="H9" i="12"/>
  <c r="H10" i="12" a="1"/>
  <c r="H10" i="12"/>
  <c r="H11" i="12" a="1"/>
  <c r="H11" i="12"/>
  <c r="H12" i="12" a="1"/>
  <c r="H12" i="12"/>
  <c r="H13" i="12" a="1"/>
  <c r="H13" i="12"/>
  <c r="H14" i="12" a="1"/>
  <c r="H14" i="12"/>
  <c r="H15" i="12" a="1"/>
  <c r="H15" i="12"/>
  <c r="H16" i="12" a="1"/>
  <c r="H16" i="12"/>
  <c r="H17" i="12" a="1"/>
  <c r="H17" i="12"/>
  <c r="H18" i="12" a="1"/>
  <c r="H18" i="12"/>
  <c r="H19" i="12" a="1"/>
  <c r="H19" i="12" s="1"/>
  <c r="H20" i="12" a="1"/>
  <c r="H20" i="12" s="1"/>
  <c r="H21" i="12" a="1"/>
  <c r="H21" i="12" s="1"/>
  <c r="H22" i="12" a="1"/>
  <c r="H22" i="12" s="1"/>
  <c r="H23" i="12" a="1"/>
  <c r="H23" i="12" s="1"/>
  <c r="H24" i="12" a="1"/>
  <c r="H24" i="12"/>
  <c r="G2" i="12" a="1"/>
  <c r="G2" i="12" s="1"/>
  <c r="G3" i="12" a="1"/>
  <c r="G3" i="12" s="1"/>
  <c r="G4" i="12" a="1"/>
  <c r="G4" i="12" s="1"/>
  <c r="G5" i="12" a="1"/>
  <c r="G5" i="12" s="1"/>
  <c r="G6" i="12" a="1"/>
  <c r="G6" i="12" s="1"/>
  <c r="G7" i="12" a="1"/>
  <c r="G7" i="12" s="1"/>
  <c r="G8" i="12" a="1"/>
  <c r="G8" i="12"/>
  <c r="G9" i="12" a="1"/>
  <c r="G9" i="12" s="1"/>
  <c r="G10" i="12" a="1"/>
  <c r="G10" i="12" s="1"/>
  <c r="G11" i="12" a="1"/>
  <c r="G11" i="12"/>
  <c r="G12" i="12" a="1"/>
  <c r="G12" i="12" s="1"/>
  <c r="G13" i="12" a="1"/>
  <c r="G13" i="12" s="1"/>
  <c r="G14" i="12" a="1"/>
  <c r="G14" i="12" s="1"/>
  <c r="G15" i="12" a="1"/>
  <c r="G15" i="12" s="1"/>
  <c r="G16" i="12" a="1"/>
  <c r="G16" i="12" s="1"/>
  <c r="G17" i="12" a="1"/>
  <c r="G17" i="12"/>
  <c r="G18" i="12" a="1"/>
  <c r="G18" i="12" s="1"/>
  <c r="G19" i="12" a="1"/>
  <c r="G19" i="12" s="1"/>
  <c r="G20" i="12" a="1"/>
  <c r="G20" i="12" s="1"/>
  <c r="G21" i="12" a="1"/>
  <c r="G21" i="12" s="1"/>
  <c r="G22" i="12" a="1"/>
  <c r="G22" i="12" s="1"/>
  <c r="G23" i="12" a="1"/>
  <c r="G23" i="12" s="1"/>
  <c r="G24" i="12" a="1"/>
  <c r="G24" i="12" s="1"/>
  <c r="E3" i="12" a="1"/>
  <c r="E3" i="12" s="1"/>
  <c r="E4" i="12" a="1"/>
  <c r="E4" i="12" s="1"/>
  <c r="E5" i="12" a="1"/>
  <c r="E5" i="12" s="1"/>
  <c r="E6" i="12" a="1"/>
  <c r="E6" i="12" s="1"/>
  <c r="E7" i="12" a="1"/>
  <c r="E7" i="12" s="1"/>
  <c r="E8" i="12" a="1"/>
  <c r="E8" i="12"/>
  <c r="E9" i="12" a="1"/>
  <c r="E9" i="12" s="1"/>
  <c r="E10" i="12" a="1"/>
  <c r="E10" i="12" s="1"/>
  <c r="E11" i="12" a="1"/>
  <c r="E11" i="12" s="1"/>
  <c r="E12" i="12" a="1"/>
  <c r="E12" i="12" s="1"/>
  <c r="E13" i="12" a="1"/>
  <c r="E13" i="12" s="1"/>
  <c r="E14" i="12" a="1"/>
  <c r="E14" i="12" s="1"/>
  <c r="E15" i="12" a="1"/>
  <c r="E15" i="12" s="1"/>
  <c r="E16" i="12" a="1"/>
  <c r="E16" i="12" s="1"/>
  <c r="E17" i="12" a="1"/>
  <c r="E17" i="12"/>
  <c r="E18" i="12" a="1"/>
  <c r="E18" i="12" s="1"/>
  <c r="E19" i="12" a="1"/>
  <c r="E19" i="12" s="1"/>
  <c r="E20" i="12" a="1"/>
  <c r="E20" i="12" s="1"/>
  <c r="E21" i="12" a="1"/>
  <c r="E21" i="12" s="1"/>
  <c r="E22" i="12" a="1"/>
  <c r="E22" i="12" s="1"/>
  <c r="E23" i="12" a="1"/>
  <c r="E23" i="12" s="1"/>
  <c r="E24" i="12" a="1"/>
  <c r="E24" i="12" s="1"/>
  <c r="F2" i="12" a="1"/>
  <c r="F2" i="12" s="1"/>
  <c r="F3" i="12" a="1"/>
  <c r="F3" i="12" s="1"/>
  <c r="F4" i="12" a="1"/>
  <c r="F4" i="12" s="1"/>
  <c r="F5" i="12" a="1"/>
  <c r="F5" i="12" s="1"/>
  <c r="F6" i="12" a="1"/>
  <c r="F6" i="12" s="1"/>
  <c r="F7" i="12" a="1"/>
  <c r="F7" i="12" s="1"/>
  <c r="F8" i="12" a="1"/>
  <c r="F8" i="12" s="1"/>
  <c r="F9" i="12" a="1"/>
  <c r="F9" i="12" s="1"/>
  <c r="F10" i="12" a="1"/>
  <c r="F10" i="12" s="1"/>
  <c r="F11" i="12" a="1"/>
  <c r="F11" i="12" s="1"/>
  <c r="F12" i="12" a="1"/>
  <c r="F12" i="12" s="1"/>
  <c r="F13" i="12" a="1"/>
  <c r="F13" i="12" s="1"/>
  <c r="F14" i="12" a="1"/>
  <c r="F14" i="12" s="1"/>
  <c r="F15" i="12" a="1"/>
  <c r="F15" i="12" s="1"/>
  <c r="F16" i="12" a="1"/>
  <c r="F16" i="12" s="1"/>
  <c r="F17" i="12" a="1"/>
  <c r="F17" i="12" s="1"/>
  <c r="F18" i="12" a="1"/>
  <c r="F18" i="12" s="1"/>
  <c r="F19" i="12" a="1"/>
  <c r="F19" i="12" s="1"/>
  <c r="F20" i="12" a="1"/>
  <c r="F20" i="12" s="1"/>
  <c r="F21" i="12" a="1"/>
  <c r="F21" i="12" s="1"/>
  <c r="F22" i="12" a="1"/>
  <c r="F22" i="12" s="1"/>
  <c r="F23" i="12" a="1"/>
  <c r="F23" i="12" s="1"/>
  <c r="F24" i="12" a="1"/>
  <c r="F24" i="12" s="1"/>
  <c r="E2" i="12" a="1"/>
  <c r="E2" i="12" s="1"/>
  <c r="D2" i="12" a="1"/>
  <c r="D2" i="12" s="1"/>
  <c r="D3" i="12" a="1"/>
  <c r="D3" i="12" s="1"/>
  <c r="D4" i="12" a="1"/>
  <c r="D4" i="12" s="1"/>
  <c r="D5" i="12" a="1"/>
  <c r="D5" i="12" s="1"/>
  <c r="D6" i="12" a="1"/>
  <c r="D6" i="12" s="1"/>
  <c r="D7" i="12" a="1"/>
  <c r="D7" i="12" s="1"/>
  <c r="D8" i="12" a="1"/>
  <c r="D8" i="12" s="1"/>
  <c r="D9" i="12" a="1"/>
  <c r="D9" i="12" s="1"/>
  <c r="D10" i="12" a="1"/>
  <c r="D10" i="12" s="1"/>
  <c r="D11" i="12" a="1"/>
  <c r="D11" i="12" s="1"/>
  <c r="D12" i="12" a="1"/>
  <c r="D12" i="12" s="1"/>
  <c r="D13" i="12" a="1"/>
  <c r="D13" i="12" s="1"/>
  <c r="D14" i="12" a="1"/>
  <c r="D14" i="12" s="1"/>
  <c r="D15" i="12" a="1"/>
  <c r="D15" i="12" s="1"/>
  <c r="D16" i="12" a="1"/>
  <c r="D16" i="12" s="1"/>
  <c r="D17" i="12" a="1"/>
  <c r="D17" i="12" s="1"/>
  <c r="D18" i="12" a="1"/>
  <c r="D18" i="12" s="1"/>
  <c r="D19" i="12" a="1"/>
  <c r="D19" i="12" s="1"/>
  <c r="D20" i="12" a="1"/>
  <c r="D20" i="12" s="1"/>
  <c r="D21" i="12" a="1"/>
  <c r="D21" i="12" s="1"/>
  <c r="D22" i="12" a="1"/>
  <c r="D22" i="12" s="1"/>
  <c r="D23" i="12" a="1"/>
  <c r="D23" i="12" s="1"/>
  <c r="D24" i="12" a="1"/>
  <c r="D24" i="12" s="1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G33" i="19"/>
  <c r="I6" i="19"/>
  <c r="I9" i="19"/>
  <c r="I7" i="19"/>
  <c r="I5" i="19"/>
  <c r="I11" i="19"/>
  <c r="I3" i="19"/>
  <c r="I4" i="19"/>
  <c r="I10" i="19"/>
  <c r="I8" i="19"/>
  <c r="I12" i="19"/>
  <c r="D3" i="19"/>
  <c r="D1437" i="19"/>
  <c r="D3602" i="19"/>
  <c r="D50" i="19"/>
  <c r="D3774" i="19"/>
  <c r="D306" i="19"/>
  <c r="D3673" i="19"/>
  <c r="D46" i="19"/>
  <c r="D487" i="19"/>
  <c r="D293" i="19"/>
  <c r="D2751" i="19"/>
  <c r="D3473" i="19"/>
  <c r="D51" i="19"/>
  <c r="D3763" i="19"/>
  <c r="D374" i="19"/>
  <c r="D3726" i="19"/>
  <c r="D8" i="19"/>
  <c r="D2753" i="19"/>
  <c r="D3611" i="19"/>
  <c r="D1623" i="19"/>
  <c r="D784" i="19"/>
  <c r="D3745" i="19"/>
  <c r="D752" i="19"/>
  <c r="D3758" i="19"/>
  <c r="D1375" i="19"/>
  <c r="D5" i="19"/>
  <c r="D90" i="19"/>
  <c r="D3769" i="19"/>
  <c r="D4" i="19"/>
  <c r="D205" i="19"/>
  <c r="D70" i="19"/>
  <c r="D45" i="19"/>
  <c r="D128" i="19"/>
  <c r="D947" i="19"/>
  <c r="D362" i="19"/>
  <c r="D48" i="19"/>
  <c r="D717" i="19"/>
  <c r="D1078" i="19"/>
  <c r="D1743" i="19"/>
  <c r="D1811" i="19"/>
  <c r="D2733" i="19"/>
  <c r="D3727" i="19"/>
  <c r="D43" i="19"/>
  <c r="D3711" i="19"/>
  <c r="D87" i="19"/>
  <c r="D1332" i="19"/>
  <c r="D741" i="19"/>
  <c r="D665" i="19"/>
  <c r="D3766" i="19"/>
  <c r="D649" i="19"/>
  <c r="D3757" i="19"/>
  <c r="D3737" i="19"/>
  <c r="D88" i="19"/>
  <c r="D133" i="19"/>
  <c r="D480" i="19"/>
  <c r="D3659" i="19"/>
  <c r="D600" i="19"/>
  <c r="D1976" i="19"/>
  <c r="D3509" i="19"/>
  <c r="D3687" i="19"/>
  <c r="D3765" i="19"/>
  <c r="D3665" i="19"/>
  <c r="D179" i="19"/>
  <c r="D3299" i="19"/>
  <c r="D11" i="19"/>
  <c r="D155" i="19"/>
  <c r="D975" i="19"/>
  <c r="D65" i="19"/>
  <c r="D3747" i="19"/>
  <c r="D3667" i="19"/>
  <c r="D3590" i="19"/>
  <c r="D3018" i="19"/>
  <c r="D3712" i="19"/>
  <c r="D3720" i="19"/>
  <c r="D3732" i="19"/>
  <c r="D3350" i="19"/>
  <c r="D64" i="19"/>
  <c r="D61" i="19"/>
  <c r="D177" i="19"/>
  <c r="D3072" i="19"/>
  <c r="D404" i="19"/>
  <c r="D668" i="19"/>
  <c r="D3767" i="19"/>
  <c r="D250" i="19"/>
  <c r="D343" i="19"/>
  <c r="D3749" i="19"/>
  <c r="D427" i="19"/>
  <c r="D942" i="19"/>
  <c r="D3772" i="19"/>
  <c r="D3690" i="19"/>
  <c r="D478" i="19"/>
  <c r="D3635" i="19"/>
  <c r="D79" i="19"/>
  <c r="D981" i="19"/>
  <c r="D131" i="19"/>
  <c r="D146" i="19"/>
  <c r="D200" i="19"/>
  <c r="D3284" i="19"/>
  <c r="D3007" i="19"/>
  <c r="D148" i="19"/>
  <c r="D3733" i="19"/>
  <c r="D3751" i="19"/>
  <c r="D3743" i="19"/>
  <c r="D85" i="19"/>
  <c r="D3760" i="19"/>
  <c r="D3698" i="19"/>
  <c r="D3645" i="19"/>
  <c r="D419" i="19"/>
  <c r="D74" i="19"/>
  <c r="D3762" i="19"/>
  <c r="D113" i="19"/>
  <c r="D119" i="19"/>
  <c r="D311" i="19"/>
  <c r="D202" i="19"/>
  <c r="D434" i="19"/>
  <c r="D436" i="19"/>
  <c r="D446" i="19"/>
  <c r="D833" i="19"/>
  <c r="D886" i="19"/>
  <c r="D836" i="19"/>
  <c r="D2874" i="19"/>
  <c r="D30" i="19"/>
  <c r="D135" i="19"/>
  <c r="D702" i="19"/>
  <c r="D1695" i="19"/>
  <c r="D3123" i="19"/>
  <c r="D807" i="19"/>
  <c r="D3526" i="19"/>
  <c r="D3462" i="19"/>
  <c r="D3699" i="19"/>
  <c r="D3235" i="19"/>
  <c r="D583" i="19"/>
  <c r="D3736" i="19"/>
  <c r="D3307" i="19"/>
  <c r="D1229" i="19"/>
  <c r="D3176" i="19"/>
  <c r="D3122" i="19"/>
  <c r="D3718" i="19"/>
  <c r="D3764" i="19"/>
  <c r="D3729" i="19"/>
  <c r="D3761" i="19"/>
  <c r="D3501" i="19"/>
  <c r="D3583" i="19"/>
  <c r="D348" i="19"/>
  <c r="D1128" i="19"/>
  <c r="D3378" i="19"/>
  <c r="D401" i="19"/>
  <c r="D506" i="19"/>
  <c r="D3702" i="19"/>
  <c r="D2218" i="19"/>
  <c r="D386" i="19"/>
  <c r="D3582" i="19"/>
  <c r="D1404" i="19"/>
  <c r="D3425" i="19"/>
  <c r="D3714" i="19"/>
  <c r="D193" i="19"/>
  <c r="D26" i="19"/>
  <c r="D786" i="19"/>
  <c r="D3756" i="19"/>
  <c r="D3754" i="19"/>
  <c r="D3282" i="19"/>
  <c r="D2849" i="19"/>
  <c r="D2506" i="19"/>
  <c r="D2669" i="19"/>
  <c r="D3684" i="19"/>
  <c r="D3755" i="19"/>
  <c r="D692" i="19"/>
  <c r="D2708" i="19"/>
  <c r="D3666" i="19"/>
  <c r="D72" i="19"/>
  <c r="D3709" i="19"/>
  <c r="D3092" i="19"/>
  <c r="D3735" i="19"/>
  <c r="D525" i="19"/>
  <c r="D3651" i="19"/>
  <c r="D2927" i="19"/>
  <c r="D3629" i="19"/>
  <c r="D160" i="19"/>
  <c r="D269" i="19"/>
  <c r="D513" i="19"/>
  <c r="D14" i="19"/>
  <c r="D618" i="19"/>
  <c r="D209" i="19"/>
  <c r="D1481" i="19"/>
  <c r="D1097" i="19"/>
  <c r="D1484" i="19"/>
  <c r="D3319" i="19"/>
  <c r="D3671" i="19"/>
  <c r="D151" i="19"/>
  <c r="D3723" i="19"/>
  <c r="D3705" i="19"/>
  <c r="D1406" i="19"/>
  <c r="D2991" i="19"/>
  <c r="D1124" i="19"/>
  <c r="D58" i="19"/>
  <c r="D3748" i="19"/>
  <c r="D77" i="19"/>
  <c r="D44" i="19"/>
  <c r="D242" i="19"/>
  <c r="D855" i="19"/>
  <c r="D204" i="19"/>
  <c r="D272" i="19"/>
  <c r="D396" i="19"/>
  <c r="D672" i="19"/>
  <c r="D457" i="19"/>
  <c r="D3653" i="19"/>
  <c r="D2930" i="19"/>
  <c r="D3156" i="19"/>
  <c r="D123" i="19"/>
  <c r="D400" i="19"/>
  <c r="D249" i="19"/>
  <c r="D611" i="19"/>
  <c r="D1819" i="19"/>
  <c r="D1632" i="19"/>
  <c r="D1592" i="19"/>
  <c r="D2910" i="19"/>
  <c r="D3205" i="19"/>
  <c r="D2400" i="19"/>
  <c r="D3662" i="19"/>
  <c r="D3275" i="19"/>
  <c r="D3618" i="19"/>
  <c r="D3577" i="19"/>
  <c r="D3716" i="19"/>
  <c r="D3739" i="19"/>
  <c r="D3571" i="19"/>
  <c r="D3468" i="19"/>
  <c r="D25" i="19"/>
  <c r="D54" i="19"/>
  <c r="D67" i="19"/>
  <c r="D1323" i="19"/>
  <c r="D10" i="19"/>
  <c r="D483" i="19"/>
  <c r="D3710" i="19"/>
  <c r="D3701" i="19"/>
  <c r="D376" i="19"/>
  <c r="D69" i="19"/>
  <c r="D3632" i="19"/>
  <c r="D3657" i="19"/>
  <c r="D3692" i="19"/>
  <c r="D116" i="19"/>
  <c r="D580" i="19"/>
  <c r="D1225" i="19"/>
  <c r="D1710" i="19"/>
  <c r="D1215" i="19"/>
  <c r="D372" i="19"/>
  <c r="D1076" i="19"/>
  <c r="D2661" i="19"/>
  <c r="D3703" i="19"/>
  <c r="D3257" i="19"/>
  <c r="D2408" i="19"/>
  <c r="D769" i="19"/>
  <c r="D3678" i="19"/>
  <c r="D3598" i="19"/>
  <c r="D3336" i="19"/>
  <c r="D3510" i="19"/>
  <c r="D3759" i="19"/>
  <c r="D3628" i="19"/>
  <c r="D941" i="19"/>
  <c r="D40" i="19"/>
  <c r="D3731" i="19"/>
  <c r="D3631" i="19"/>
  <c r="D2734" i="19"/>
  <c r="D936" i="19"/>
  <c r="D3724" i="19"/>
  <c r="D1545" i="19"/>
  <c r="D2093" i="19"/>
  <c r="D149" i="19"/>
  <c r="D3741" i="19"/>
  <c r="D3725" i="19"/>
  <c r="D1351" i="19"/>
  <c r="D274" i="19"/>
  <c r="D830" i="19"/>
  <c r="D81" i="19"/>
  <c r="D1163" i="19"/>
  <c r="D294" i="19"/>
  <c r="D208" i="19"/>
  <c r="D2354" i="19"/>
  <c r="D827" i="19"/>
  <c r="D799" i="19"/>
  <c r="D3515" i="19"/>
  <c r="D528" i="19"/>
  <c r="D1099" i="19"/>
  <c r="D1857" i="19"/>
  <c r="D390" i="19"/>
  <c r="D1971" i="19"/>
  <c r="D2872" i="19"/>
  <c r="D2641" i="19"/>
  <c r="D344" i="19"/>
  <c r="D3361" i="19"/>
  <c r="D3295" i="19"/>
  <c r="D1524" i="19"/>
  <c r="D3486" i="19"/>
  <c r="D3111" i="19"/>
  <c r="D3588" i="19"/>
  <c r="D1169" i="19"/>
  <c r="D276" i="19"/>
  <c r="D3643" i="19"/>
  <c r="D3713" i="19"/>
  <c r="D3334" i="19"/>
  <c r="D3677" i="19"/>
  <c r="D3397" i="19"/>
  <c r="D3752" i="19"/>
  <c r="D3644" i="19"/>
  <c r="D3646" i="19"/>
  <c r="D3717" i="19"/>
  <c r="D3700" i="19"/>
  <c r="D3715" i="19"/>
  <c r="D3746" i="19"/>
  <c r="D3697" i="19"/>
  <c r="D803" i="19"/>
  <c r="D1961" i="19"/>
  <c r="D206" i="19"/>
  <c r="D3277" i="19"/>
  <c r="D3744" i="19"/>
  <c r="D3576" i="19"/>
  <c r="D3460" i="19"/>
  <c r="D1173" i="19"/>
  <c r="D2710" i="19"/>
  <c r="D3438" i="19"/>
  <c r="D2493" i="19"/>
  <c r="D3599" i="19"/>
  <c r="D373" i="19"/>
  <c r="D203" i="19"/>
  <c r="D3253" i="19"/>
  <c r="D18" i="19"/>
  <c r="D20" i="19"/>
  <c r="D33" i="19"/>
  <c r="D3721" i="19"/>
  <c r="D1192" i="19"/>
  <c r="D3719" i="19"/>
  <c r="D255" i="19"/>
  <c r="D277" i="19"/>
  <c r="D3189" i="19"/>
  <c r="D3340" i="19"/>
  <c r="D3730" i="19"/>
  <c r="D73" i="19"/>
  <c r="D3734" i="19"/>
  <c r="D2588" i="19"/>
  <c r="D86" i="19"/>
  <c r="D94" i="19"/>
  <c r="D3177" i="19"/>
  <c r="D126" i="19"/>
  <c r="D445" i="19"/>
  <c r="D932" i="19"/>
  <c r="D199" i="19"/>
  <c r="D3476" i="19"/>
  <c r="D755" i="19"/>
  <c r="D615" i="19"/>
  <c r="D816" i="19"/>
  <c r="D1121" i="19"/>
  <c r="D1324" i="19"/>
  <c r="D1418" i="19"/>
  <c r="D152" i="19"/>
  <c r="D3527" i="19"/>
  <c r="D2454" i="19"/>
  <c r="D1497" i="19"/>
  <c r="D1417" i="19"/>
  <c r="D2778" i="19"/>
  <c r="D3258" i="19"/>
  <c r="D3036" i="19"/>
  <c r="D1384" i="19"/>
  <c r="D3270" i="19"/>
  <c r="D2668" i="19"/>
  <c r="D3259" i="19"/>
  <c r="D3435" i="19"/>
  <c r="D3368" i="19"/>
  <c r="D2614" i="19"/>
  <c r="D3742" i="19"/>
  <c r="D3433" i="19"/>
  <c r="D466" i="19"/>
  <c r="D3584" i="19"/>
  <c r="D3587" i="19"/>
  <c r="D3592" i="19"/>
  <c r="D3694" i="19"/>
  <c r="D1147" i="19"/>
  <c r="D3386" i="19"/>
  <c r="D3740" i="19"/>
  <c r="D758" i="19"/>
  <c r="D104" i="19"/>
  <c r="D111" i="19"/>
  <c r="D227" i="19"/>
  <c r="D215" i="19"/>
  <c r="D258" i="19"/>
  <c r="D226" i="19"/>
  <c r="D3660" i="19"/>
  <c r="D388" i="19"/>
  <c r="D609" i="19"/>
  <c r="D632" i="19"/>
  <c r="D3166" i="19"/>
  <c r="D1731" i="19"/>
  <c r="D3269" i="19"/>
  <c r="D1024" i="19"/>
  <c r="D872" i="19"/>
  <c r="D781" i="19"/>
  <c r="D2105" i="19"/>
  <c r="D377" i="19"/>
  <c r="D3121" i="19"/>
  <c r="D3540" i="19"/>
  <c r="D3229" i="19"/>
  <c r="D3409" i="19"/>
  <c r="D3283" i="19"/>
  <c r="D3658" i="19"/>
  <c r="D3605" i="19"/>
  <c r="D3603" i="19"/>
  <c r="D3233" i="19"/>
  <c r="D3419" i="19"/>
  <c r="D3424" i="19"/>
  <c r="D423" i="19"/>
  <c r="D355" i="19"/>
  <c r="D3266" i="19"/>
  <c r="D368" i="19"/>
  <c r="D3579" i="19"/>
  <c r="D2500" i="19"/>
  <c r="D2777" i="19"/>
  <c r="D3477" i="19"/>
  <c r="D3619" i="19"/>
  <c r="D84" i="19"/>
  <c r="D982" i="19"/>
  <c r="D216" i="19"/>
  <c r="D12" i="19"/>
  <c r="D68" i="19"/>
  <c r="D283" i="19"/>
  <c r="D333" i="19"/>
  <c r="D378" i="19"/>
  <c r="D380" i="19"/>
  <c r="D3465" i="19"/>
  <c r="D324" i="19"/>
  <c r="D425" i="19"/>
  <c r="D464" i="19"/>
  <c r="D510" i="19"/>
  <c r="D591" i="19"/>
  <c r="D535" i="19"/>
  <c r="D645" i="19"/>
  <c r="D474" i="19"/>
  <c r="D778" i="19"/>
  <c r="D832" i="19"/>
  <c r="D955" i="19"/>
  <c r="D978" i="19"/>
  <c r="D909" i="19"/>
  <c r="D1038" i="19"/>
  <c r="D1174" i="19"/>
  <c r="D1246" i="19"/>
  <c r="D1309" i="19"/>
  <c r="D1369" i="19"/>
  <c r="D1395" i="19"/>
  <c r="D1157" i="19"/>
  <c r="D2095" i="19"/>
  <c r="D1871" i="19"/>
  <c r="D1144" i="19"/>
  <c r="D1661" i="19"/>
  <c r="D1068" i="19"/>
  <c r="D2621" i="19"/>
  <c r="D1934" i="19"/>
  <c r="D2884" i="19"/>
  <c r="D3029" i="19"/>
  <c r="D252" i="19"/>
  <c r="D3210" i="19"/>
  <c r="D3303" i="19"/>
  <c r="D3557" i="19"/>
  <c r="D2845" i="19"/>
  <c r="D3446" i="19"/>
  <c r="D3447" i="19"/>
  <c r="D3570" i="19"/>
  <c r="D3639" i="19"/>
  <c r="D3484" i="19"/>
  <c r="D3580" i="19"/>
  <c r="D3606" i="19"/>
  <c r="D3616" i="19"/>
  <c r="D3597" i="19"/>
  <c r="D3287" i="19"/>
  <c r="D3672" i="19"/>
  <c r="D3680" i="19"/>
  <c r="D3682" i="19"/>
  <c r="D3688" i="19"/>
  <c r="D3686" i="19"/>
  <c r="D3689" i="19"/>
  <c r="D3655" i="19"/>
  <c r="D3708" i="19"/>
  <c r="D3241" i="19"/>
  <c r="D3640" i="19"/>
  <c r="D3670" i="19"/>
  <c r="D175" i="19"/>
  <c r="D9" i="19"/>
  <c r="D934" i="19"/>
  <c r="D624" i="19"/>
  <c r="D1243" i="19"/>
  <c r="D3490" i="19"/>
  <c r="D2501" i="19"/>
  <c r="D497" i="19"/>
  <c r="D3722" i="19"/>
  <c r="D3696" i="19"/>
  <c r="D3638" i="19"/>
  <c r="D31" i="19"/>
  <c r="D2917" i="19"/>
  <c r="D16" i="19"/>
  <c r="D37" i="19"/>
  <c r="D92" i="19"/>
  <c r="D154" i="19"/>
  <c r="D3573" i="19"/>
  <c r="D286" i="19"/>
  <c r="D413" i="19"/>
  <c r="D417" i="19"/>
  <c r="D165" i="19"/>
  <c r="D570" i="19"/>
  <c r="D599" i="19"/>
  <c r="D2718" i="19"/>
  <c r="D997" i="19"/>
  <c r="D610" i="19"/>
  <c r="D288" i="19"/>
  <c r="D1161" i="19"/>
  <c r="D674" i="19"/>
  <c r="D2606" i="19"/>
  <c r="D2726" i="19"/>
  <c r="D265" i="19"/>
  <c r="D753" i="19"/>
  <c r="D1750" i="19"/>
  <c r="D3290" i="19"/>
  <c r="D3387" i="19"/>
  <c r="D3410" i="19"/>
  <c r="D3443" i="19"/>
  <c r="D3545" i="19"/>
  <c r="D2197" i="19"/>
  <c r="D3549" i="19"/>
  <c r="D3147" i="19"/>
  <c r="D3525" i="19"/>
  <c r="D1476" i="19"/>
  <c r="D3145" i="19"/>
  <c r="D3652" i="19"/>
  <c r="D3604" i="19"/>
  <c r="D3681" i="19"/>
  <c r="D3706" i="19"/>
  <c r="D3325" i="19"/>
  <c r="D1075" i="19"/>
  <c r="D27" i="19"/>
  <c r="D3609" i="19"/>
  <c r="D2999" i="19"/>
  <c r="D3546" i="19"/>
  <c r="D734" i="19"/>
  <c r="D1956" i="19"/>
  <c r="D3302" i="19"/>
  <c r="D3288" i="19"/>
  <c r="D332" i="19"/>
  <c r="D636" i="19"/>
  <c r="D1697" i="19"/>
  <c r="D2659" i="19"/>
  <c r="D191" i="19"/>
  <c r="D3600" i="19"/>
  <c r="D3558" i="19"/>
  <c r="D3572" i="19"/>
  <c r="D459" i="19"/>
  <c r="D345" i="19"/>
  <c r="D93" i="19"/>
  <c r="D19" i="19"/>
  <c r="D143" i="19"/>
  <c r="D287" i="19"/>
  <c r="D350" i="19"/>
  <c r="D254" i="19"/>
  <c r="D435" i="19"/>
  <c r="D575" i="19"/>
  <c r="D514" i="19"/>
  <c r="D540" i="19"/>
  <c r="D691" i="19"/>
  <c r="D768" i="19"/>
  <c r="D3404" i="19"/>
  <c r="D1066" i="19"/>
  <c r="D110" i="19"/>
  <c r="D1725" i="19"/>
  <c r="D847" i="19"/>
  <c r="D1337" i="19"/>
  <c r="D1286" i="19"/>
  <c r="D2416" i="19"/>
  <c r="D2518" i="19"/>
  <c r="D1275" i="19"/>
  <c r="D1502" i="19"/>
  <c r="D3088" i="19"/>
  <c r="D3151" i="19"/>
  <c r="D3030" i="19"/>
  <c r="D3429" i="19"/>
  <c r="D3474" i="19"/>
  <c r="D3480" i="19"/>
  <c r="D3265" i="19"/>
  <c r="D3562" i="19"/>
  <c r="D3478" i="19"/>
  <c r="D3536" i="19"/>
  <c r="D2676" i="19"/>
  <c r="D3532" i="19"/>
  <c r="D3575" i="19"/>
  <c r="D2819" i="19"/>
  <c r="D3648" i="19"/>
  <c r="D3664" i="19"/>
  <c r="D3641" i="19"/>
  <c r="D3668" i="19"/>
  <c r="D3685" i="19"/>
  <c r="D3691" i="19"/>
  <c r="D3483" i="19"/>
  <c r="D3693" i="19"/>
  <c r="D3355" i="19"/>
  <c r="D3649" i="19"/>
  <c r="D505" i="19"/>
  <c r="D36" i="19"/>
  <c r="D1728" i="19"/>
  <c r="D63" i="19"/>
  <c r="D3489" i="19"/>
  <c r="D1295" i="19"/>
  <c r="D3704" i="19"/>
  <c r="D3522" i="19"/>
  <c r="D1453" i="19"/>
  <c r="D3553" i="19"/>
  <c r="D3463" i="19"/>
  <c r="D3471" i="19"/>
  <c r="D1018" i="19"/>
  <c r="D1139" i="19"/>
  <c r="D3430" i="19"/>
  <c r="D107" i="19"/>
  <c r="D3280" i="19"/>
  <c r="D174" i="19"/>
  <c r="D157" i="19"/>
  <c r="D3513" i="19"/>
  <c r="D159" i="19"/>
  <c r="D190" i="19"/>
  <c r="D186" i="19"/>
  <c r="D302" i="19"/>
  <c r="D257" i="19"/>
  <c r="D502" i="19"/>
  <c r="D713" i="19"/>
  <c r="D850" i="19"/>
  <c r="D715" i="19"/>
  <c r="D504" i="19"/>
  <c r="D922" i="19"/>
  <c r="D1268" i="19"/>
  <c r="D1061" i="19"/>
  <c r="D1430" i="19"/>
  <c r="D1532" i="19"/>
  <c r="D2189" i="19"/>
  <c r="D2540" i="19"/>
  <c r="D2784" i="19"/>
  <c r="D1047" i="19"/>
  <c r="D1691" i="19"/>
  <c r="D2846" i="19"/>
  <c r="D2967" i="19"/>
  <c r="D3382" i="19"/>
  <c r="D3291" i="19"/>
  <c r="D2752" i="19"/>
  <c r="D3475" i="19"/>
  <c r="D3487" i="19"/>
  <c r="D3537" i="19"/>
  <c r="D3379" i="19"/>
  <c r="D3261" i="19"/>
  <c r="D3656" i="19"/>
  <c r="D3661" i="19"/>
  <c r="D3610" i="19"/>
  <c r="D3625" i="19"/>
  <c r="D3181" i="19"/>
  <c r="D3650" i="19"/>
  <c r="D3494" i="19"/>
  <c r="D2925" i="19"/>
  <c r="D3622" i="19"/>
  <c r="D103" i="19"/>
  <c r="D3607" i="19"/>
  <c r="D15" i="19"/>
  <c r="D3544" i="19"/>
  <c r="D410" i="19"/>
  <c r="D3695" i="19"/>
  <c r="D2557" i="19"/>
  <c r="D1237" i="19"/>
  <c r="D1733" i="19"/>
  <c r="D3449" i="19"/>
  <c r="D3385" i="19"/>
  <c r="D1413" i="19"/>
  <c r="D429" i="19"/>
  <c r="D582" i="19"/>
  <c r="D108" i="19"/>
  <c r="D49" i="19"/>
  <c r="D280" i="19"/>
  <c r="D319" i="19"/>
  <c r="D3056" i="19"/>
  <c r="D197" i="19"/>
  <c r="D402" i="19"/>
  <c r="D524" i="19"/>
  <c r="D1514" i="19"/>
  <c r="D379" i="19"/>
  <c r="D801" i="19"/>
  <c r="D595" i="19"/>
  <c r="D1249" i="19"/>
  <c r="D751" i="19"/>
  <c r="D564" i="19"/>
  <c r="D754" i="19"/>
  <c r="D3049" i="19"/>
  <c r="D518" i="19"/>
  <c r="D989" i="19"/>
  <c r="D992" i="19"/>
  <c r="D1054" i="19"/>
  <c r="D1056" i="19"/>
  <c r="D1205" i="19"/>
  <c r="D774" i="19"/>
  <c r="D1059" i="19"/>
  <c r="D1223" i="19"/>
  <c r="D726" i="19"/>
  <c r="D820" i="19"/>
  <c r="D1086" i="19"/>
  <c r="D1073" i="19"/>
  <c r="D1283" i="19"/>
  <c r="D1345" i="19"/>
  <c r="D1209" i="19"/>
  <c r="D1559" i="19"/>
  <c r="D1227" i="19"/>
  <c r="D1180" i="19"/>
  <c r="D1511" i="19"/>
  <c r="D1373" i="19"/>
  <c r="D863" i="19"/>
  <c r="D1916" i="19"/>
  <c r="D2638" i="19"/>
  <c r="D2379" i="19"/>
  <c r="D2445" i="19"/>
  <c r="D2523" i="19"/>
  <c r="D2587" i="19"/>
  <c r="D2756" i="19"/>
  <c r="D2774" i="19"/>
  <c r="D2813" i="19"/>
  <c r="D2822" i="19"/>
  <c r="D2791" i="19"/>
  <c r="D2401" i="19"/>
  <c r="D1781" i="19"/>
  <c r="D3395" i="19"/>
  <c r="D3028" i="19"/>
  <c r="D2775" i="19"/>
  <c r="D2204" i="19"/>
  <c r="D52" i="19"/>
  <c r="D1702" i="19"/>
  <c r="D3134" i="19"/>
  <c r="D3026" i="19"/>
  <c r="D3124" i="19"/>
  <c r="D3285" i="19"/>
  <c r="D3208" i="19"/>
  <c r="D3413" i="19"/>
  <c r="D3316" i="19"/>
  <c r="D3405" i="19"/>
  <c r="D3132" i="19"/>
  <c r="D3357" i="19"/>
  <c r="D3534" i="19"/>
  <c r="D2578" i="19"/>
  <c r="D3407" i="19"/>
  <c r="D3227" i="19"/>
  <c r="D3393" i="19"/>
  <c r="D3414" i="19"/>
  <c r="D3434" i="19"/>
  <c r="D3399" i="19"/>
  <c r="D3683" i="19"/>
  <c r="D3466" i="19"/>
  <c r="D3503" i="19"/>
  <c r="D3500" i="19"/>
  <c r="D3450" i="19"/>
  <c r="D3400" i="19"/>
  <c r="D3615" i="19"/>
  <c r="D3585" i="19"/>
  <c r="D3647" i="19"/>
  <c r="D3679" i="19"/>
  <c r="D3423" i="19"/>
  <c r="D3626" i="19"/>
  <c r="D2482" i="19"/>
  <c r="D3488" i="19"/>
  <c r="D3589" i="19"/>
  <c r="D3567" i="19"/>
  <c r="D3654" i="19"/>
  <c r="D3663" i="19"/>
  <c r="D3461" i="19"/>
  <c r="D3707" i="19"/>
  <c r="D13" i="19"/>
  <c r="D3624" i="19"/>
  <c r="D17" i="19"/>
  <c r="D1008" i="19"/>
  <c r="D2806" i="19"/>
  <c r="D3347" i="19"/>
  <c r="D2781" i="19"/>
  <c r="D3390" i="19"/>
  <c r="D3417" i="19"/>
  <c r="D2994" i="19"/>
  <c r="D1969" i="19"/>
  <c r="D2712" i="19"/>
  <c r="D1678" i="19"/>
  <c r="D3497" i="19"/>
  <c r="D2553" i="19"/>
  <c r="D3448" i="19"/>
  <c r="D2532" i="19"/>
  <c r="D3469" i="19"/>
  <c r="D430" i="19"/>
  <c r="D2837" i="19"/>
  <c r="D22" i="19"/>
  <c r="D89" i="19"/>
  <c r="D180" i="19"/>
  <c r="D263" i="19"/>
  <c r="D303" i="19"/>
  <c r="D335" i="19"/>
  <c r="D196" i="19"/>
  <c r="D512" i="19"/>
  <c r="D516" i="19"/>
  <c r="D485" i="19"/>
  <c r="D601" i="19"/>
  <c r="D509" i="19"/>
  <c r="D556" i="19"/>
  <c r="D662" i="19"/>
  <c r="D670" i="19"/>
  <c r="D195" i="19"/>
  <c r="D729" i="19"/>
  <c r="D866" i="19"/>
  <c r="D965" i="19"/>
  <c r="D646" i="19"/>
  <c r="D1368" i="19"/>
  <c r="D704" i="19"/>
  <c r="D1479" i="19"/>
  <c r="D1704" i="19"/>
  <c r="D1818" i="19"/>
  <c r="D1277" i="19"/>
  <c r="D1299" i="19"/>
  <c r="D3451" i="19"/>
  <c r="D1898" i="19"/>
  <c r="D1609" i="19"/>
  <c r="D2521" i="19"/>
  <c r="D2997" i="19"/>
  <c r="D3116" i="19"/>
  <c r="D1036" i="19"/>
  <c r="D3502" i="19"/>
  <c r="D3244" i="19"/>
  <c r="D3247" i="19"/>
  <c r="D3256" i="19"/>
  <c r="D3263" i="19"/>
  <c r="D3321" i="19"/>
  <c r="D3204" i="19"/>
  <c r="D3437" i="19"/>
  <c r="D3529" i="19"/>
  <c r="D3185" i="19"/>
  <c r="D3550" i="19"/>
  <c r="D3528" i="19"/>
  <c r="D3593" i="19"/>
  <c r="D3675" i="19"/>
  <c r="D3551" i="19"/>
  <c r="D1862" i="19"/>
  <c r="D3642" i="19"/>
  <c r="D3094" i="19"/>
  <c r="D3574" i="19"/>
  <c r="D877" i="19"/>
  <c r="D1242" i="19"/>
  <c r="D3608" i="19"/>
  <c r="D1316" i="19"/>
  <c r="D3452" i="19"/>
  <c r="D1021" i="19"/>
  <c r="D458" i="19"/>
  <c r="D3627" i="19"/>
  <c r="D3621" i="19"/>
  <c r="D949" i="19"/>
  <c r="D1485" i="19"/>
  <c r="D1636" i="19"/>
  <c r="D2685" i="19"/>
  <c r="D1431" i="19"/>
  <c r="D3669" i="19"/>
  <c r="D972" i="19"/>
  <c r="D3408" i="19"/>
  <c r="D3482" i="19"/>
  <c r="D3633" i="19"/>
  <c r="D176" i="19"/>
  <c r="D442" i="19"/>
  <c r="D371" i="19"/>
  <c r="D244" i="19"/>
  <c r="D420" i="19"/>
  <c r="D823" i="19"/>
  <c r="D3097" i="19"/>
  <c r="D3075" i="19"/>
  <c r="D3149" i="19"/>
  <c r="D2800" i="19"/>
  <c r="D3421" i="19"/>
  <c r="D3427" i="19"/>
  <c r="D652" i="19"/>
  <c r="D1022" i="19"/>
  <c r="D32" i="19"/>
  <c r="D47" i="19"/>
  <c r="D1336" i="19"/>
  <c r="D156" i="19"/>
  <c r="D207" i="19"/>
  <c r="D75" i="19"/>
  <c r="D228" i="19"/>
  <c r="D271" i="19"/>
  <c r="D3623" i="19"/>
  <c r="D323" i="19"/>
  <c r="D317" i="19"/>
  <c r="D342" i="19"/>
  <c r="D440" i="19"/>
  <c r="D114" i="19"/>
  <c r="D578" i="19"/>
  <c r="D875" i="19"/>
  <c r="D326" i="19"/>
  <c r="D634" i="19"/>
  <c r="D218" i="19"/>
  <c r="D310" i="19"/>
  <c r="D603" i="19"/>
  <c r="D792" i="19"/>
  <c r="D806" i="19"/>
  <c r="D835" i="19"/>
  <c r="D667" i="19"/>
  <c r="D733" i="19"/>
  <c r="D641" i="19"/>
  <c r="D1279" i="19"/>
  <c r="D919" i="19"/>
  <c r="D1141" i="19"/>
  <c r="D628" i="19"/>
  <c r="D1805" i="19"/>
  <c r="D1183" i="19"/>
  <c r="D1394" i="19"/>
  <c r="D1483" i="19"/>
  <c r="D1196" i="19"/>
  <c r="D1630" i="19"/>
  <c r="D1599" i="19"/>
  <c r="D1753" i="19"/>
  <c r="D2508" i="19"/>
  <c r="D1889" i="19"/>
  <c r="D1747" i="19"/>
  <c r="D1967" i="19"/>
  <c r="D2184" i="19"/>
  <c r="D1988" i="19"/>
  <c r="D2252" i="19"/>
  <c r="D2242" i="19"/>
  <c r="D2362" i="19"/>
  <c r="D2537" i="19"/>
  <c r="D1560" i="19"/>
  <c r="D2547" i="19"/>
  <c r="D2312" i="19"/>
  <c r="D2960" i="19"/>
  <c r="D2732" i="19"/>
  <c r="D2348" i="19"/>
  <c r="D2744" i="19"/>
  <c r="D1596" i="19"/>
  <c r="D1959" i="19"/>
  <c r="D2768" i="19"/>
  <c r="D2905" i="19"/>
  <c r="D2879" i="19"/>
  <c r="D2844" i="19"/>
  <c r="D2963" i="19"/>
  <c r="D2257" i="19"/>
  <c r="D3067" i="19"/>
  <c r="D2650" i="19"/>
  <c r="D3113" i="19"/>
  <c r="D3141" i="19"/>
  <c r="D3168" i="19"/>
  <c r="D3218" i="19"/>
  <c r="D3279" i="19"/>
  <c r="D3297" i="19"/>
  <c r="D2996" i="19"/>
  <c r="D3310" i="19"/>
  <c r="D3317" i="19"/>
  <c r="D3337" i="19"/>
  <c r="D3338" i="19"/>
  <c r="D3614" i="19"/>
  <c r="D3380" i="19"/>
  <c r="D3445" i="19"/>
  <c r="D3456" i="19"/>
  <c r="D3246" i="19"/>
  <c r="D3312" i="19"/>
  <c r="D2690" i="19"/>
  <c r="D3472" i="19"/>
  <c r="D3776" i="19"/>
  <c r="D3415" i="19"/>
  <c r="D3504" i="19"/>
  <c r="D3559" i="19"/>
  <c r="D3499" i="19"/>
  <c r="D3561" i="19"/>
  <c r="D2962" i="19"/>
  <c r="D3563" i="19"/>
  <c r="D3566" i="19"/>
  <c r="D3442" i="19"/>
  <c r="D3569" i="19"/>
  <c r="D3613" i="19"/>
  <c r="D3255" i="19"/>
  <c r="D3594" i="19"/>
  <c r="D3595" i="19"/>
  <c r="D3554" i="19"/>
  <c r="D2779" i="19"/>
  <c r="D2524" i="19"/>
  <c r="D3180" i="19"/>
  <c r="D325" i="19"/>
  <c r="D105" i="19"/>
  <c r="D3150" i="19"/>
  <c r="D1120" i="19"/>
  <c r="D543" i="19"/>
  <c r="D1320" i="19"/>
  <c r="D3630" i="19"/>
  <c r="D1474" i="19"/>
  <c r="D1800" i="19"/>
  <c r="D2140" i="19"/>
  <c r="D2836" i="19"/>
  <c r="D3481" i="19"/>
  <c r="D2211" i="19"/>
  <c r="D630" i="19"/>
  <c r="D2867" i="19"/>
  <c r="D1300" i="19"/>
  <c r="D1692" i="19"/>
  <c r="D1031" i="19"/>
  <c r="D3169" i="19"/>
  <c r="D3470" i="19"/>
  <c r="D3578" i="19"/>
  <c r="D291" i="19"/>
  <c r="D574" i="19"/>
  <c r="D1034" i="19"/>
  <c r="D548" i="19"/>
  <c r="D3531" i="19"/>
  <c r="D1310" i="19"/>
  <c r="D125" i="19"/>
  <c r="D2834" i="19"/>
  <c r="D268" i="19"/>
  <c r="D238" i="19"/>
  <c r="D395" i="19"/>
  <c r="D397" i="19"/>
  <c r="D433" i="19"/>
  <c r="D449" i="19"/>
  <c r="D441" i="19"/>
  <c r="D546" i="19"/>
  <c r="D527" i="19"/>
  <c r="D671" i="19"/>
  <c r="D984" i="19"/>
  <c r="D1241" i="19"/>
  <c r="D800" i="19"/>
  <c r="D903" i="19"/>
  <c r="D906" i="19"/>
  <c r="D602" i="19"/>
  <c r="D929" i="19"/>
  <c r="D684" i="19"/>
  <c r="D1015" i="19"/>
  <c r="D1058" i="19"/>
  <c r="D1203" i="19"/>
  <c r="D1255" i="19"/>
  <c r="D607" i="19"/>
  <c r="D2389" i="19"/>
  <c r="D1331" i="19"/>
  <c r="D1460" i="19"/>
  <c r="D1519" i="19"/>
  <c r="D1875" i="19"/>
  <c r="D1006" i="19"/>
  <c r="D1602" i="19"/>
  <c r="D1572" i="19"/>
  <c r="D2612" i="19"/>
  <c r="D1823" i="19"/>
  <c r="D2785" i="19"/>
  <c r="D1789" i="19"/>
  <c r="D1546" i="19"/>
  <c r="D2642" i="19"/>
  <c r="D3271" i="19"/>
  <c r="D2966" i="19"/>
  <c r="D3242" i="19"/>
  <c r="D2951" i="19"/>
  <c r="D3082" i="19"/>
  <c r="D3620" i="19"/>
  <c r="D3339" i="19"/>
  <c r="D3356" i="19"/>
  <c r="D3222" i="19"/>
  <c r="D3367" i="19"/>
  <c r="D3372" i="19"/>
  <c r="D3402" i="19"/>
  <c r="D3581" i="19"/>
  <c r="D3530" i="19"/>
  <c r="D3440" i="19"/>
  <c r="D3506" i="19"/>
  <c r="D3538" i="19"/>
  <c r="D3548" i="19"/>
  <c r="D3344" i="19"/>
  <c r="D3491" i="19"/>
  <c r="D3568" i="19"/>
  <c r="D3591" i="19"/>
  <c r="D3535" i="19"/>
  <c r="D245" i="19"/>
  <c r="D120" i="19"/>
  <c r="D888" i="19"/>
  <c r="D1441" i="19"/>
  <c r="D201" i="19"/>
  <c r="D1886" i="19"/>
  <c r="D290" i="19"/>
  <c r="D3586" i="19"/>
  <c r="D1334" i="19"/>
  <c r="D3512" i="19"/>
  <c r="D1466" i="19"/>
  <c r="D2569" i="19"/>
  <c r="D3238" i="19"/>
  <c r="D3179" i="19"/>
  <c r="D163" i="19"/>
  <c r="D2977" i="19"/>
  <c r="D2881" i="19"/>
  <c r="D233" i="19"/>
  <c r="D340" i="19"/>
  <c r="D399" i="19"/>
  <c r="D568" i="19"/>
  <c r="D828" i="19"/>
  <c r="D162" i="19"/>
  <c r="D899" i="19"/>
  <c r="D1715" i="19"/>
  <c r="D2062" i="19"/>
  <c r="D2115" i="19"/>
  <c r="D1719" i="19"/>
  <c r="D1134" i="19"/>
  <c r="D1760" i="19"/>
  <c r="D2472" i="19"/>
  <c r="D3152" i="19"/>
  <c r="D3254" i="19"/>
  <c r="D3377" i="19"/>
  <c r="D3467" i="19"/>
  <c r="D3008" i="19"/>
  <c r="D3543" i="19"/>
  <c r="D3555" i="19"/>
  <c r="D3375" i="19"/>
  <c r="D328" i="19"/>
  <c r="D2750" i="19"/>
  <c r="D3190" i="19"/>
  <c r="D28" i="19"/>
  <c r="D3306" i="19"/>
  <c r="D3505" i="19"/>
  <c r="D284" i="19"/>
  <c r="D185" i="19"/>
  <c r="D144" i="19"/>
  <c r="D553" i="19"/>
  <c r="D307" i="19"/>
  <c r="D264" i="19"/>
  <c r="D140" i="19"/>
  <c r="D341" i="19"/>
  <c r="D359" i="19"/>
  <c r="D225" i="19"/>
  <c r="D270" i="19"/>
  <c r="D367" i="19"/>
  <c r="D394" i="19"/>
  <c r="D431" i="19"/>
  <c r="D462" i="19"/>
  <c r="D571" i="19"/>
  <c r="D519" i="19"/>
  <c r="D538" i="19"/>
  <c r="D508" i="19"/>
  <c r="D613" i="19"/>
  <c r="D460" i="19"/>
  <c r="D453" i="19"/>
  <c r="D629" i="19"/>
  <c r="D496" i="19"/>
  <c r="D625" i="19"/>
  <c r="D643" i="19"/>
  <c r="D501" i="19"/>
  <c r="D773" i="19"/>
  <c r="D718" i="19"/>
  <c r="D737" i="19"/>
  <c r="D776" i="19"/>
  <c r="D798" i="19"/>
  <c r="D812" i="19"/>
  <c r="D819" i="19"/>
  <c r="D826" i="19"/>
  <c r="D766" i="19"/>
  <c r="D594" i="19"/>
  <c r="D598" i="19"/>
  <c r="D902" i="19"/>
  <c r="D775" i="19"/>
  <c r="D1108" i="19"/>
  <c r="D1509" i="19"/>
  <c r="D1273" i="19"/>
  <c r="D1239" i="19"/>
  <c r="D1098" i="19"/>
  <c r="D1135" i="19"/>
  <c r="D805" i="19"/>
  <c r="D1302" i="19"/>
  <c r="D1326" i="19"/>
  <c r="D1162" i="19"/>
  <c r="D1382" i="19"/>
  <c r="D1035" i="19"/>
  <c r="D1343" i="19"/>
  <c r="D1425" i="19"/>
  <c r="D1512" i="19"/>
  <c r="D1333" i="19"/>
  <c r="D1640" i="19"/>
  <c r="D892" i="19"/>
  <c r="D1580" i="19"/>
  <c r="D1543" i="19"/>
  <c r="D1591" i="19"/>
  <c r="D1085" i="19"/>
  <c r="D1490" i="19"/>
  <c r="D1608" i="19"/>
  <c r="D1824" i="19"/>
  <c r="D2261" i="19"/>
  <c r="D2290" i="19"/>
  <c r="D2329" i="19"/>
  <c r="D2350" i="19"/>
  <c r="D2250" i="19"/>
  <c r="D2413" i="19"/>
  <c r="D2344" i="19"/>
  <c r="D2214" i="19"/>
  <c r="D3323" i="19"/>
  <c r="D1766" i="19"/>
  <c r="D2581" i="19"/>
  <c r="D2605" i="19"/>
  <c r="D1338" i="19"/>
  <c r="D2649" i="19"/>
  <c r="D1761" i="19"/>
  <c r="D1541" i="19"/>
  <c r="D2714" i="19"/>
  <c r="D2764" i="19"/>
  <c r="D2766" i="19"/>
  <c r="D2812" i="19"/>
  <c r="D2887" i="19"/>
  <c r="D2863" i="19"/>
  <c r="D2909" i="19"/>
  <c r="D2958" i="19"/>
  <c r="D2981" i="19"/>
  <c r="D2717" i="19"/>
  <c r="D3066" i="19"/>
  <c r="D3070" i="19"/>
  <c r="D2063" i="19"/>
  <c r="D3099" i="19"/>
  <c r="D2382" i="19"/>
  <c r="D3142" i="19"/>
  <c r="D3541" i="19"/>
  <c r="D3542" i="19"/>
  <c r="D3188" i="19"/>
  <c r="D3220" i="19"/>
  <c r="D3342" i="19"/>
  <c r="D3327" i="19"/>
  <c r="D3366" i="19"/>
  <c r="D3365" i="19"/>
  <c r="D3381" i="19"/>
  <c r="D3533" i="19"/>
  <c r="D3195" i="19"/>
  <c r="D3371" i="19"/>
  <c r="D3373" i="19"/>
  <c r="D3596" i="19"/>
  <c r="D3104" i="19"/>
  <c r="D3612" i="19"/>
  <c r="D3226" i="19"/>
  <c r="D3388" i="19"/>
  <c r="D3422" i="19"/>
  <c r="D3384" i="19"/>
  <c r="D3454" i="19"/>
  <c r="D3428" i="19"/>
  <c r="D3003" i="19"/>
  <c r="D3292" i="19"/>
  <c r="D3508" i="19"/>
  <c r="D3520" i="19"/>
  <c r="D3521" i="19"/>
  <c r="D3278" i="19"/>
  <c r="D3264" i="19"/>
  <c r="D3560" i="19"/>
  <c r="D3436" i="19"/>
  <c r="D3556" i="19"/>
  <c r="D409" i="19"/>
  <c r="D2961" i="19"/>
  <c r="D3329" i="19"/>
  <c r="D3394" i="19"/>
  <c r="D3564" i="19"/>
  <c r="D3358" i="19"/>
  <c r="D3516" i="19"/>
  <c r="D874" i="19"/>
  <c r="D2915" i="19"/>
  <c r="D943" i="19"/>
  <c r="D2411" i="19"/>
  <c r="D3058" i="19"/>
  <c r="D3498" i="19"/>
  <c r="D1043" i="19"/>
  <c r="D2841" i="19"/>
  <c r="D3778" i="19"/>
  <c r="D253" i="19"/>
  <c r="D500" i="19"/>
  <c r="D2737" i="19"/>
  <c r="D539" i="19"/>
  <c r="D638" i="19"/>
  <c r="D3479" i="19"/>
  <c r="D1051" i="19"/>
  <c r="D1319" i="19"/>
  <c r="D1863" i="19"/>
  <c r="D1614" i="19"/>
  <c r="D633" i="19"/>
  <c r="D3022" i="19"/>
  <c r="D3087" i="19"/>
  <c r="D3207" i="19"/>
  <c r="D3243" i="19"/>
  <c r="D3565" i="19"/>
  <c r="D680" i="19"/>
  <c r="D3403" i="19"/>
  <c r="D2179" i="19"/>
  <c r="D1677" i="19"/>
  <c r="D3459" i="19"/>
  <c r="D3539" i="19"/>
  <c r="D3617" i="19"/>
  <c r="D3098" i="19"/>
  <c r="D3457" i="19"/>
  <c r="D2365" i="19"/>
  <c r="D336" i="19"/>
  <c r="D448" i="19"/>
  <c r="D1869" i="19"/>
  <c r="D973" i="19"/>
  <c r="D1378" i="19"/>
  <c r="D2895" i="19"/>
  <c r="D3053" i="19"/>
  <c r="D1510" i="19"/>
  <c r="D1464" i="19"/>
  <c r="D719" i="19"/>
  <c r="D98" i="19"/>
  <c r="D723" i="19"/>
  <c r="D1720" i="19"/>
  <c r="D170" i="19"/>
  <c r="D1262" i="19"/>
  <c r="D1088" i="19"/>
  <c r="D1258" i="19"/>
  <c r="D1579" i="19"/>
  <c r="D2864" i="19"/>
  <c r="D2814" i="19"/>
  <c r="D3108" i="19"/>
  <c r="D3298" i="19"/>
  <c r="D3267" i="19"/>
  <c r="D2439" i="19"/>
  <c r="D3314" i="19"/>
  <c r="D3496" i="19"/>
  <c r="D2630" i="19"/>
  <c r="D1764" i="19"/>
  <c r="D34" i="19"/>
  <c r="D3507" i="19"/>
  <c r="D71" i="19"/>
  <c r="D42" i="19"/>
  <c r="D3518" i="19"/>
  <c r="D187" i="19"/>
  <c r="D38" i="19"/>
  <c r="D313" i="19"/>
  <c r="D285" i="19"/>
  <c r="D129" i="19"/>
  <c r="D251" i="19"/>
  <c r="D544" i="19"/>
  <c r="D222" i="19"/>
  <c r="D597" i="19"/>
  <c r="D562" i="19"/>
  <c r="D334" i="19"/>
  <c r="D760" i="19"/>
  <c r="D489" i="19"/>
  <c r="D839" i="19"/>
  <c r="D846" i="19"/>
  <c r="D849" i="19"/>
  <c r="D928" i="19"/>
  <c r="D938" i="19"/>
  <c r="D862" i="19"/>
  <c r="D1011" i="19"/>
  <c r="D939" i="19"/>
  <c r="D1069" i="19"/>
  <c r="D1153" i="19"/>
  <c r="D1049" i="19"/>
  <c r="D1065" i="19"/>
  <c r="D529" i="19"/>
  <c r="D1233" i="19"/>
  <c r="D770" i="19"/>
  <c r="D1252" i="19"/>
  <c r="D1385" i="19"/>
  <c r="D1465" i="19"/>
  <c r="D940" i="19"/>
  <c r="D1274" i="19"/>
  <c r="D1551" i="19"/>
  <c r="D1566" i="19"/>
  <c r="D375" i="19"/>
  <c r="D1648" i="19"/>
  <c r="D1598" i="19"/>
  <c r="D2311" i="19"/>
  <c r="D1776" i="19"/>
  <c r="D1676" i="19"/>
  <c r="D3118" i="19"/>
  <c r="D2232" i="19"/>
  <c r="D2316" i="19"/>
  <c r="D1516" i="19"/>
  <c r="D1812" i="19"/>
  <c r="D1549" i="19"/>
  <c r="D1790" i="19"/>
  <c r="D2468" i="19"/>
  <c r="D2495" i="19"/>
  <c r="D2470" i="19"/>
  <c r="D2590" i="19"/>
  <c r="D2731" i="19"/>
  <c r="D2807" i="19"/>
  <c r="D2773" i="19"/>
  <c r="D2510" i="19"/>
  <c r="D2574" i="19"/>
  <c r="D2873" i="19"/>
  <c r="D2767" i="19"/>
  <c r="D2949" i="19"/>
  <c r="D2065" i="19"/>
  <c r="D2634" i="19"/>
  <c r="D3093" i="19"/>
  <c r="D3523" i="19"/>
  <c r="D2771" i="19"/>
  <c r="D3089" i="19"/>
  <c r="D3101" i="19"/>
  <c r="D3062" i="19"/>
  <c r="D2072" i="19"/>
  <c r="D3127" i="19"/>
  <c r="D3146" i="19"/>
  <c r="D3034" i="19"/>
  <c r="D3148" i="19"/>
  <c r="D3231" i="19"/>
  <c r="D3237" i="19"/>
  <c r="D3126" i="19"/>
  <c r="D3313" i="19"/>
  <c r="D3268" i="19"/>
  <c r="D3326" i="19"/>
  <c r="D3345" i="19"/>
  <c r="D3182" i="19"/>
  <c r="D3359" i="19"/>
  <c r="D3335" i="19"/>
  <c r="D3453" i="19"/>
  <c r="D3392" i="19"/>
  <c r="D3305" i="19"/>
  <c r="D3352" i="19"/>
  <c r="D3420" i="19"/>
  <c r="D3401" i="19"/>
  <c r="D3455" i="19"/>
  <c r="D3458" i="19"/>
  <c r="D3492" i="19"/>
  <c r="D3416" i="19"/>
  <c r="D3514" i="19"/>
  <c r="D363" i="19"/>
  <c r="D3348" i="19"/>
  <c r="D1814" i="19"/>
  <c r="D3351" i="19"/>
  <c r="D3294" i="19"/>
  <c r="D3517" i="19"/>
  <c r="D3192" i="19"/>
  <c r="D1703" i="19"/>
  <c r="D3304" i="19"/>
  <c r="D3398" i="19"/>
  <c r="D3273" i="19"/>
  <c r="D3389" i="19"/>
  <c r="D214" i="19"/>
  <c r="D1114" i="19"/>
  <c r="D259" i="19"/>
  <c r="D3511" i="19"/>
  <c r="D2735" i="19"/>
  <c r="D1810" i="19"/>
  <c r="D1876" i="19"/>
  <c r="D2450" i="19"/>
  <c r="D1904" i="19"/>
  <c r="D2555" i="19"/>
  <c r="D2978" i="19"/>
  <c r="D3444" i="19"/>
  <c r="D21" i="19"/>
  <c r="D3198" i="19"/>
  <c r="D1799" i="19"/>
  <c r="D118" i="19"/>
  <c r="D346" i="19"/>
  <c r="D563" i="19"/>
  <c r="D861" i="19"/>
  <c r="D531" i="19"/>
  <c r="D124" i="19"/>
  <c r="D353" i="19"/>
  <c r="D1042" i="19"/>
  <c r="D1170" i="19"/>
  <c r="D676" i="19"/>
  <c r="D2989" i="19"/>
  <c r="D1589" i="19"/>
  <c r="D987" i="19"/>
  <c r="D1645" i="19"/>
  <c r="D1729" i="19"/>
  <c r="D3493" i="19"/>
  <c r="D1902" i="19"/>
  <c r="D2075" i="19"/>
  <c r="D1374" i="19"/>
  <c r="D2995" i="19"/>
  <c r="D2839" i="19"/>
  <c r="D3547" i="19"/>
  <c r="D3170" i="19"/>
  <c r="D3328" i="19"/>
  <c r="D3374" i="19"/>
  <c r="D2667" i="19"/>
  <c r="D3418" i="19"/>
  <c r="D3431" i="19"/>
  <c r="D3464" i="19"/>
  <c r="D545" i="19"/>
  <c r="D3037" i="19"/>
  <c r="D327" i="19"/>
  <c r="D3140" i="19"/>
  <c r="D438" i="19"/>
  <c r="D391" i="19"/>
  <c r="D853" i="19"/>
  <c r="D738" i="19"/>
  <c r="D2627" i="19"/>
  <c r="D1003" i="19"/>
  <c r="D1272" i="19"/>
  <c r="D869" i="19"/>
  <c r="D623" i="19"/>
  <c r="D141" i="19"/>
  <c r="D136" i="19"/>
  <c r="D166" i="19"/>
  <c r="D82" i="19"/>
  <c r="D236" i="19"/>
  <c r="D237" i="19"/>
  <c r="D3202" i="19"/>
  <c r="D266" i="19"/>
  <c r="D243" i="19"/>
  <c r="D262" i="19"/>
  <c r="D239" i="19"/>
  <c r="D329" i="19"/>
  <c r="D308" i="19"/>
  <c r="D349" i="19"/>
  <c r="D300" i="19"/>
  <c r="D369" i="19"/>
  <c r="D267" i="19"/>
  <c r="D444" i="19"/>
  <c r="D384" i="19"/>
  <c r="D351" i="19"/>
  <c r="D321" i="19"/>
  <c r="D3426" i="19"/>
  <c r="D552" i="19"/>
  <c r="D515" i="19"/>
  <c r="D557" i="19"/>
  <c r="D587" i="19"/>
  <c r="D695" i="19"/>
  <c r="D418" i="19"/>
  <c r="D724" i="19"/>
  <c r="D796" i="19"/>
  <c r="D697" i="19"/>
  <c r="D736" i="19"/>
  <c r="D693" i="19"/>
  <c r="D749" i="19"/>
  <c r="D763" i="19"/>
  <c r="D841" i="19"/>
  <c r="D824" i="19"/>
  <c r="D829" i="19"/>
  <c r="D852" i="19"/>
  <c r="D658" i="19"/>
  <c r="D1110" i="19"/>
  <c r="D648" i="19"/>
  <c r="D1001" i="19"/>
  <c r="D983" i="19"/>
  <c r="D2286" i="19"/>
  <c r="D883" i="19"/>
  <c r="D1029" i="19"/>
  <c r="D1039" i="19"/>
  <c r="D1064" i="19"/>
  <c r="D910" i="19"/>
  <c r="D966" i="19"/>
  <c r="D1046" i="19"/>
  <c r="D979" i="19"/>
  <c r="D1208" i="19"/>
  <c r="D1291" i="19"/>
  <c r="D1167" i="19"/>
  <c r="D996" i="19"/>
  <c r="D1339" i="19"/>
  <c r="D1148" i="19"/>
  <c r="D1365" i="19"/>
  <c r="D1328" i="19"/>
  <c r="D1412" i="19"/>
  <c r="D1804" i="19"/>
  <c r="D1520" i="19"/>
  <c r="D1341" i="19"/>
  <c r="D1488" i="19"/>
  <c r="D1478" i="19"/>
  <c r="D1372" i="19"/>
  <c r="D1278" i="19"/>
  <c r="D1407" i="19"/>
  <c r="D1586" i="19"/>
  <c r="D1607" i="19"/>
  <c r="D1616" i="19"/>
  <c r="D1647" i="19"/>
  <c r="D1477" i="19"/>
  <c r="D2979" i="19"/>
  <c r="D1826" i="19"/>
  <c r="D1803" i="19"/>
  <c r="D2381" i="19"/>
  <c r="D1540" i="19"/>
  <c r="D2397" i="19"/>
  <c r="D1923" i="19"/>
  <c r="D2624" i="19"/>
  <c r="D2566" i="19"/>
  <c r="D2666" i="19"/>
  <c r="D1922" i="19"/>
  <c r="D2633" i="19"/>
  <c r="D3054" i="19"/>
  <c r="D2200" i="19"/>
  <c r="D2720" i="19"/>
  <c r="D3015" i="19"/>
  <c r="D2912" i="19"/>
  <c r="D1998" i="19"/>
  <c r="D2894" i="19"/>
  <c r="D2693" i="19"/>
  <c r="D2973" i="19"/>
  <c r="D1785" i="19"/>
  <c r="D2986" i="19"/>
  <c r="D3125" i="19"/>
  <c r="D3315" i="19"/>
  <c r="D2763" i="19"/>
  <c r="D3183" i="19"/>
  <c r="D3042" i="19"/>
  <c r="D3081" i="19"/>
  <c r="D3103" i="19"/>
  <c r="D3138" i="19"/>
  <c r="D2922" i="19"/>
  <c r="D3143" i="19"/>
  <c r="D3175" i="19"/>
  <c r="D3167" i="19"/>
  <c r="D3524" i="19"/>
  <c r="D3495" i="19"/>
  <c r="D2868" i="19"/>
  <c r="D2878" i="19"/>
  <c r="D3223" i="19"/>
  <c r="D3260" i="19"/>
  <c r="D3485" i="19"/>
  <c r="D2871" i="19"/>
  <c r="D3196" i="19"/>
  <c r="D1461" i="19"/>
  <c r="D3343" i="19"/>
  <c r="D3201" i="19"/>
  <c r="D3039" i="19"/>
  <c r="D3262" i="19"/>
  <c r="D3391" i="19"/>
  <c r="D3674" i="19"/>
  <c r="D3239" i="19"/>
  <c r="D3383" i="19"/>
  <c r="D3161" i="19"/>
  <c r="D3439" i="19"/>
  <c r="D99" i="19"/>
  <c r="D246" i="19"/>
  <c r="D1542" i="19"/>
  <c r="D2613" i="19"/>
  <c r="D3115" i="19"/>
  <c r="D2948" i="19"/>
  <c r="D739" i="19"/>
  <c r="D3300" i="19"/>
  <c r="D3308" i="19"/>
  <c r="D1626" i="19"/>
  <c r="D3293" i="19"/>
  <c r="D60" i="19"/>
  <c r="D130" i="19"/>
  <c r="D102" i="19"/>
  <c r="D322" i="19"/>
  <c r="D1266" i="19"/>
  <c r="D893" i="19"/>
  <c r="D469" i="19"/>
  <c r="D656" i="19"/>
  <c r="D619" i="19"/>
  <c r="D3289" i="19"/>
  <c r="D700" i="19"/>
  <c r="D762" i="19"/>
  <c r="D923" i="19"/>
  <c r="D797" i="19"/>
  <c r="D1026" i="19"/>
  <c r="D710" i="19"/>
  <c r="D732" i="19"/>
  <c r="D1009" i="19"/>
  <c r="D1149" i="19"/>
  <c r="D1158" i="19"/>
  <c r="D605" i="19"/>
  <c r="D1359" i="19"/>
  <c r="D1236" i="19"/>
  <c r="D1132" i="19"/>
  <c r="D1452" i="19"/>
  <c r="D1629" i="19"/>
  <c r="D660" i="19"/>
  <c r="D1400" i="19"/>
  <c r="D2157" i="19"/>
  <c r="D1698" i="19"/>
  <c r="D1759" i="19"/>
  <c r="D1521" i="19"/>
  <c r="D2900" i="19"/>
  <c r="D3770" i="19"/>
  <c r="D2870" i="19"/>
  <c r="D3200" i="19"/>
  <c r="D2415" i="19"/>
  <c r="D3225" i="19"/>
  <c r="D3213" i="19"/>
  <c r="D3252" i="19"/>
  <c r="D3137" i="19"/>
  <c r="D3281" i="19"/>
  <c r="D3332" i="19"/>
  <c r="D1896" i="19"/>
  <c r="D2681" i="19"/>
  <c r="D640" i="19"/>
  <c r="D153" i="19"/>
  <c r="D1101" i="19"/>
  <c r="D1538" i="19"/>
  <c r="D1397" i="19"/>
  <c r="D1773" i="19"/>
  <c r="D3159" i="19"/>
  <c r="D584" i="19"/>
  <c r="D612" i="19"/>
  <c r="D750" i="19"/>
  <c r="D887" i="19"/>
  <c r="D1587" i="19"/>
  <c r="D1389" i="19"/>
  <c r="D1643" i="19"/>
  <c r="D2478" i="19"/>
  <c r="D2546" i="19"/>
  <c r="D3370" i="19"/>
  <c r="D2969" i="19"/>
  <c r="D1940" i="19"/>
  <c r="D3128" i="19"/>
  <c r="D3013" i="19"/>
  <c r="D3171" i="19"/>
  <c r="D3211" i="19"/>
  <c r="D1358" i="19"/>
  <c r="D1271" i="19"/>
  <c r="D3296" i="19"/>
  <c r="D2861" i="19"/>
  <c r="D3286" i="19"/>
  <c r="D3320" i="19"/>
  <c r="D3276" i="19"/>
  <c r="D2530" i="19"/>
  <c r="D275" i="19"/>
  <c r="D279" i="19"/>
  <c r="D331" i="19"/>
  <c r="D2276" i="19"/>
  <c r="D381" i="19"/>
  <c r="D405" i="19"/>
  <c r="D650" i="19"/>
  <c r="D703" i="19"/>
  <c r="D712" i="19"/>
  <c r="D935" i="19"/>
  <c r="D788" i="19"/>
  <c r="D1060" i="19"/>
  <c r="D1087" i="19"/>
  <c r="D1261" i="19"/>
  <c r="D961" i="19"/>
  <c r="D1090" i="19"/>
  <c r="D1379" i="19"/>
  <c r="D1535" i="19"/>
  <c r="D1774" i="19"/>
  <c r="D2338" i="19"/>
  <c r="D2216" i="19"/>
  <c r="D3376" i="19"/>
  <c r="D2828" i="19"/>
  <c r="D2916" i="19"/>
  <c r="D2953" i="19"/>
  <c r="D3248" i="19"/>
  <c r="D3178" i="19"/>
  <c r="D2545" i="19"/>
  <c r="D3011" i="19"/>
  <c r="D1118" i="19"/>
  <c r="D3441" i="19"/>
  <c r="D57" i="19"/>
  <c r="D106" i="19"/>
  <c r="D167" i="19"/>
  <c r="D1931" i="19"/>
  <c r="D150" i="19"/>
  <c r="D1895" i="19"/>
  <c r="D231" i="19"/>
  <c r="D339" i="19"/>
  <c r="D109" i="19"/>
  <c r="D3346" i="19"/>
  <c r="D1670" i="19"/>
  <c r="D484" i="19"/>
  <c r="D499" i="19"/>
  <c r="D451" i="19"/>
  <c r="D465" i="19"/>
  <c r="D494" i="19"/>
  <c r="D517" i="19"/>
  <c r="D188" i="19"/>
  <c r="D576" i="19"/>
  <c r="D559" i="19"/>
  <c r="D586" i="19"/>
  <c r="D481" i="19"/>
  <c r="D572" i="19"/>
  <c r="D793" i="19"/>
  <c r="D810" i="19"/>
  <c r="D844" i="19"/>
  <c r="D716" i="19"/>
  <c r="D383" i="19"/>
  <c r="D897" i="19"/>
  <c r="D879" i="19"/>
  <c r="D901" i="19"/>
  <c r="D1040" i="19"/>
  <c r="D424" i="19"/>
  <c r="D1014" i="19"/>
  <c r="D1033" i="19"/>
  <c r="D1004" i="19"/>
  <c r="D1082" i="19"/>
  <c r="D1091" i="19"/>
  <c r="D1044" i="19"/>
  <c r="D627" i="19"/>
  <c r="D1194" i="19"/>
  <c r="D1231" i="19"/>
  <c r="D1244" i="19"/>
  <c r="D1254" i="19"/>
  <c r="D1298" i="19"/>
  <c r="D1270" i="19"/>
  <c r="D1347" i="19"/>
  <c r="D976" i="19"/>
  <c r="D1363" i="19"/>
  <c r="D1070" i="19"/>
  <c r="D1198" i="19"/>
  <c r="D1130" i="19"/>
  <c r="D1419" i="19"/>
  <c r="D1653" i="19"/>
  <c r="D1176" i="19"/>
  <c r="D1281" i="19"/>
  <c r="D1522" i="19"/>
  <c r="D1567" i="19"/>
  <c r="D3369" i="19"/>
  <c r="D1833" i="19"/>
  <c r="D1627" i="19"/>
  <c r="D1530" i="19"/>
  <c r="D2860" i="19"/>
  <c r="D1667" i="19"/>
  <c r="D1910" i="19"/>
  <c r="D1708" i="19"/>
  <c r="D1658" i="19"/>
  <c r="D2278" i="19"/>
  <c r="D1473" i="19"/>
  <c r="D1312" i="19"/>
  <c r="D2715" i="19"/>
  <c r="D2652" i="19"/>
  <c r="D2392" i="19"/>
  <c r="D2343" i="19"/>
  <c r="D452" i="19"/>
  <c r="D2217" i="19"/>
  <c r="D2149" i="19"/>
  <c r="D2320" i="19"/>
  <c r="D2651" i="19"/>
  <c r="D2656" i="19"/>
  <c r="D1784" i="19"/>
  <c r="D2783" i="19"/>
  <c r="D2748" i="19"/>
  <c r="D2820" i="19"/>
  <c r="D2148" i="19"/>
  <c r="D1436" i="19"/>
  <c r="D2832" i="19"/>
  <c r="D2853" i="19"/>
  <c r="D2855" i="19"/>
  <c r="D2886" i="19"/>
  <c r="D2893" i="19"/>
  <c r="D3411" i="19"/>
  <c r="D2582" i="19"/>
  <c r="D2940" i="19"/>
  <c r="D1685" i="19"/>
  <c r="D3001" i="19"/>
  <c r="D3024" i="19"/>
  <c r="D3014" i="19"/>
  <c r="D3017" i="19"/>
  <c r="D2902" i="19"/>
  <c r="D3135" i="19"/>
  <c r="D3038" i="19"/>
  <c r="D3032" i="19"/>
  <c r="D3041" i="19"/>
  <c r="D3071" i="19"/>
  <c r="D722" i="19"/>
  <c r="D3074" i="19"/>
  <c r="D3060" i="19"/>
  <c r="D3160" i="19"/>
  <c r="D2680" i="19"/>
  <c r="D3360" i="19"/>
  <c r="D3206" i="19"/>
  <c r="D3209" i="19"/>
  <c r="D3224" i="19"/>
  <c r="D3249" i="19"/>
  <c r="D2890" i="19"/>
  <c r="D3274" i="19"/>
  <c r="D3309" i="19"/>
  <c r="D3330" i="19"/>
  <c r="D3331" i="19"/>
  <c r="D3318" i="19"/>
  <c r="D2998" i="19"/>
  <c r="D3172" i="19"/>
  <c r="D3349" i="19"/>
  <c r="D3353" i="19"/>
  <c r="D2705" i="19"/>
  <c r="D3354" i="19"/>
  <c r="D1052" i="19"/>
  <c r="D3333" i="19"/>
  <c r="D273" i="19"/>
  <c r="D560" i="19"/>
  <c r="D314" i="19"/>
  <c r="D3311" i="19"/>
  <c r="D631" i="19"/>
  <c r="D756" i="19"/>
  <c r="D347" i="19"/>
  <c r="D503" i="19"/>
  <c r="D1138" i="19"/>
  <c r="D1199" i="19"/>
  <c r="D1471" i="19"/>
  <c r="D1526" i="19"/>
  <c r="D1864" i="19"/>
  <c r="D1527" i="19"/>
  <c r="D3324" i="19"/>
  <c r="D1637" i="19"/>
  <c r="D2643" i="19"/>
  <c r="D2679" i="19"/>
  <c r="D2891" i="19"/>
  <c r="D2918" i="19"/>
  <c r="D3096" i="19"/>
  <c r="D3050" i="19"/>
  <c r="D1877" i="19"/>
  <c r="D3130" i="19"/>
  <c r="D3217" i="19"/>
  <c r="D3396" i="19"/>
  <c r="D3322" i="19"/>
  <c r="D2118" i="19"/>
  <c r="D3203" i="19"/>
  <c r="D486" i="19"/>
  <c r="D115" i="19"/>
  <c r="D23" i="19"/>
  <c r="D551" i="19"/>
  <c r="D387" i="19"/>
  <c r="D822" i="19"/>
  <c r="D857" i="19"/>
  <c r="D1189" i="19"/>
  <c r="D1660" i="19"/>
  <c r="D1770" i="19"/>
  <c r="D2158" i="19"/>
  <c r="D3364" i="19"/>
  <c r="D2471" i="19"/>
  <c r="D2825" i="19"/>
  <c r="D2449" i="19"/>
  <c r="D2289" i="19"/>
  <c r="D2842" i="19"/>
  <c r="D2911" i="19"/>
  <c r="D2959" i="19"/>
  <c r="D3095" i="19"/>
  <c r="D2993" i="19"/>
  <c r="D3236" i="19"/>
  <c r="D2629" i="19"/>
  <c r="D549" i="19"/>
  <c r="D1220" i="19"/>
  <c r="D3173" i="19"/>
  <c r="D55" i="19"/>
  <c r="D101" i="19"/>
  <c r="D147" i="19"/>
  <c r="D443" i="19"/>
  <c r="D360" i="19"/>
  <c r="D709" i="19"/>
  <c r="D743" i="19"/>
  <c r="D777" i="19"/>
  <c r="D851" i="19"/>
  <c r="D1127" i="19"/>
  <c r="D677" i="19"/>
  <c r="D842" i="19"/>
  <c r="D1269" i="19"/>
  <c r="D1335" i="19"/>
  <c r="D1684" i="19"/>
  <c r="D1949" i="19"/>
  <c r="D1649" i="19"/>
  <c r="D2330" i="19"/>
  <c r="D890" i="19"/>
  <c r="D2334" i="19"/>
  <c r="D1499" i="19"/>
  <c r="D2946" i="19"/>
  <c r="D1505" i="19"/>
  <c r="D2683" i="19"/>
  <c r="D2287" i="19"/>
  <c r="D2730" i="19"/>
  <c r="D2776" i="19"/>
  <c r="D2976" i="19"/>
  <c r="D3109" i="19"/>
  <c r="D3230" i="19"/>
  <c r="D2957" i="19"/>
  <c r="D2758" i="19"/>
  <c r="D3120" i="19"/>
  <c r="D3250" i="19"/>
  <c r="D1349" i="19"/>
  <c r="D2194" i="19"/>
  <c r="D3197" i="19"/>
  <c r="D3234" i="19"/>
  <c r="D3090" i="19"/>
  <c r="D2869" i="19"/>
  <c r="D958" i="19"/>
  <c r="D1893" i="19"/>
  <c r="D1741" i="19"/>
  <c r="D2043" i="19"/>
  <c r="D915" i="19"/>
  <c r="D808" i="19"/>
  <c r="D2057" i="19"/>
  <c r="D918" i="19"/>
  <c r="D1100" i="19"/>
  <c r="D182" i="19"/>
  <c r="D1213" i="19"/>
  <c r="D1664" i="19"/>
  <c r="D1638" i="19"/>
  <c r="D2374" i="19"/>
  <c r="D2671" i="19"/>
  <c r="D2497" i="19"/>
  <c r="D3035" i="19"/>
  <c r="D1672" i="19"/>
  <c r="D3251" i="19"/>
  <c r="D3232" i="19"/>
  <c r="D730" i="19"/>
  <c r="D3412" i="19"/>
  <c r="D39" i="19"/>
  <c r="D95" i="19"/>
  <c r="D189" i="19"/>
  <c r="D1950" i="19"/>
  <c r="D142" i="19"/>
  <c r="D221" i="19"/>
  <c r="D178" i="19"/>
  <c r="D211" i="19"/>
  <c r="D229" i="19"/>
  <c r="D282" i="19"/>
  <c r="D337" i="19"/>
  <c r="D158" i="19"/>
  <c r="D511" i="19"/>
  <c r="D385" i="19"/>
  <c r="D561" i="19"/>
  <c r="D479" i="19"/>
  <c r="D780" i="19"/>
  <c r="D392" i="19"/>
  <c r="D542" i="19"/>
  <c r="D606" i="19"/>
  <c r="D690" i="19"/>
  <c r="D698" i="19"/>
  <c r="D647" i="19"/>
  <c r="D701" i="19"/>
  <c r="D705" i="19"/>
  <c r="D573" i="19"/>
  <c r="D714" i="19"/>
  <c r="D854" i="19"/>
  <c r="D858" i="19"/>
  <c r="D783" i="19"/>
  <c r="D868" i="19"/>
  <c r="D905" i="19"/>
  <c r="D870" i="19"/>
  <c r="D1214" i="19"/>
  <c r="D991" i="19"/>
  <c r="D1081" i="19"/>
  <c r="D930" i="19"/>
  <c r="D1155" i="19"/>
  <c r="D1104" i="19"/>
  <c r="D1145" i="19"/>
  <c r="D1133" i="19"/>
  <c r="D1150" i="19"/>
  <c r="D1212" i="19"/>
  <c r="D1219" i="19"/>
  <c r="D1172" i="19"/>
  <c r="D1442" i="19"/>
  <c r="D1251" i="19"/>
  <c r="D1290" i="19"/>
  <c r="D1751" i="19"/>
  <c r="D974" i="19"/>
  <c r="D1340" i="19"/>
  <c r="D1342" i="19"/>
  <c r="D1346" i="19"/>
  <c r="D1168" i="19"/>
  <c r="D2509" i="19"/>
  <c r="D1195" i="19"/>
  <c r="D1429" i="19"/>
  <c r="D1371" i="19"/>
  <c r="D1531" i="19"/>
  <c r="D2019" i="19"/>
  <c r="D759" i="19"/>
  <c r="D1416" i="19"/>
  <c r="D1263" i="19"/>
  <c r="D1600" i="19"/>
  <c r="D1569" i="19"/>
  <c r="D1581" i="19"/>
  <c r="D1604" i="19"/>
  <c r="D1421" i="19"/>
  <c r="D1355" i="19"/>
  <c r="D1721" i="19"/>
  <c r="D1265" i="19"/>
  <c r="D1848" i="19"/>
  <c r="D1624" i="19"/>
  <c r="D1714" i="19"/>
  <c r="D3199" i="19"/>
  <c r="D1860" i="19"/>
  <c r="D1459" i="19"/>
  <c r="D1954" i="19"/>
  <c r="D802" i="19"/>
  <c r="D3245" i="19"/>
  <c r="D1705" i="19"/>
  <c r="D2166" i="19"/>
  <c r="D2913" i="19"/>
  <c r="D2924" i="19"/>
  <c r="D2045" i="19"/>
  <c r="D1707" i="19"/>
  <c r="D2284" i="19"/>
  <c r="D2315" i="19"/>
  <c r="D1558" i="19"/>
  <c r="D2262" i="19"/>
  <c r="D2317" i="19"/>
  <c r="D2349" i="19"/>
  <c r="D3165" i="19"/>
  <c r="D2460" i="19"/>
  <c r="D2417" i="19"/>
  <c r="D2466" i="19"/>
  <c r="D2487" i="19"/>
  <c r="D2483" i="19"/>
  <c r="D2943" i="19"/>
  <c r="D2880" i="19"/>
  <c r="D2892" i="19"/>
  <c r="D2585" i="19"/>
  <c r="D2575" i="19"/>
  <c r="D2554" i="19"/>
  <c r="D3406" i="19"/>
  <c r="D2594" i="19"/>
  <c r="D2609" i="19"/>
  <c r="D2608" i="19"/>
  <c r="D3136" i="19"/>
  <c r="D2797" i="19"/>
  <c r="D2672" i="19"/>
  <c r="D2622" i="19"/>
  <c r="D2808" i="19"/>
  <c r="D2687" i="19"/>
  <c r="D2721" i="19"/>
  <c r="D2746" i="19"/>
  <c r="D2757" i="19"/>
  <c r="D2660" i="19"/>
  <c r="D2788" i="19"/>
  <c r="D2792" i="19"/>
  <c r="D2591" i="19"/>
  <c r="D2790" i="19"/>
  <c r="D2851" i="19"/>
  <c r="D2857" i="19"/>
  <c r="D2952" i="19"/>
  <c r="D2882" i="19"/>
  <c r="D3341" i="19"/>
  <c r="D2936" i="19"/>
  <c r="D2939" i="19"/>
  <c r="D2937" i="19"/>
  <c r="D2968" i="19"/>
  <c r="D2896" i="19"/>
  <c r="D2520" i="19"/>
  <c r="D2972" i="19"/>
  <c r="D3083" i="19"/>
  <c r="D3000" i="19"/>
  <c r="D2424" i="19"/>
  <c r="D3005" i="19"/>
  <c r="D2782" i="19"/>
  <c r="D2372" i="19"/>
  <c r="D3025" i="19"/>
  <c r="D3069" i="19"/>
  <c r="D3063" i="19"/>
  <c r="D3079" i="19"/>
  <c r="D3040" i="19"/>
  <c r="D3102" i="19"/>
  <c r="D3107" i="19"/>
  <c r="D3112" i="19"/>
  <c r="D3117" i="19"/>
  <c r="D3162" i="19"/>
  <c r="D3785" i="19"/>
  <c r="D3153" i="19"/>
  <c r="D3164" i="19"/>
  <c r="D2014" i="19"/>
  <c r="D3158" i="19"/>
  <c r="D3174" i="19"/>
  <c r="D3186" i="19"/>
  <c r="D3552" i="19"/>
  <c r="D3301" i="19"/>
  <c r="D3193" i="19"/>
  <c r="D2793" i="19"/>
  <c r="D3784" i="19"/>
  <c r="D3215" i="19"/>
  <c r="D3219" i="19"/>
  <c r="D3768" i="19"/>
  <c r="D3187" i="19"/>
  <c r="D3272" i="19"/>
  <c r="D3221" i="19"/>
  <c r="D2903" i="19"/>
  <c r="D3212" i="19"/>
  <c r="D80" i="19"/>
  <c r="D292" i="19"/>
  <c r="D651" i="19"/>
  <c r="D794" i="19"/>
  <c r="D256" i="19"/>
  <c r="D1012" i="19"/>
  <c r="D59" i="19"/>
  <c r="D1013" i="19"/>
  <c r="D666" i="19"/>
  <c r="D1467" i="19"/>
  <c r="D673" i="19"/>
  <c r="D3009" i="19"/>
  <c r="D2366" i="19"/>
  <c r="D1106" i="19"/>
  <c r="D2755" i="19"/>
  <c r="D3114" i="19"/>
  <c r="D1775" i="19"/>
  <c r="D2862" i="19"/>
  <c r="D3194" i="19"/>
  <c r="D3110" i="19"/>
  <c r="D3131" i="19"/>
  <c r="D3155" i="19"/>
  <c r="D579" i="19"/>
  <c r="D1717" i="19"/>
  <c r="D1611" i="19"/>
  <c r="D2696" i="19"/>
  <c r="D2007" i="19"/>
  <c r="D132" i="19"/>
  <c r="D210" i="19"/>
  <c r="D230" i="19"/>
  <c r="D184" i="19"/>
  <c r="D316" i="19"/>
  <c r="D415" i="19"/>
  <c r="D450" i="19"/>
  <c r="D526" i="19"/>
  <c r="D2274" i="19"/>
  <c r="D2888" i="19"/>
  <c r="D550" i="19"/>
  <c r="D621" i="19"/>
  <c r="D689" i="19"/>
  <c r="D626" i="19"/>
  <c r="D791" i="19"/>
  <c r="D588" i="19"/>
  <c r="D745" i="19"/>
  <c r="D963" i="19"/>
  <c r="D356" i="19"/>
  <c r="D920" i="19"/>
  <c r="D1025" i="19"/>
  <c r="D971" i="19"/>
  <c r="D948" i="19"/>
  <c r="D1221" i="19"/>
  <c r="D1185" i="19"/>
  <c r="D1618" i="19"/>
  <c r="D1458" i="19"/>
  <c r="D1062" i="19"/>
  <c r="D912" i="19"/>
  <c r="D1583" i="19"/>
  <c r="D1480" i="19"/>
  <c r="D3163" i="19"/>
  <c r="D1633" i="19"/>
  <c r="D3012" i="19"/>
  <c r="D1657" i="19"/>
  <c r="D1938" i="19"/>
  <c r="D2144" i="19"/>
  <c r="D2128" i="19"/>
  <c r="D1444" i="19"/>
  <c r="D2188" i="19"/>
  <c r="D2310" i="19"/>
  <c r="D2955" i="19"/>
  <c r="D2371" i="19"/>
  <c r="D2335" i="19"/>
  <c r="D2831" i="19"/>
  <c r="D2480" i="19"/>
  <c r="D2670" i="19"/>
  <c r="D2840" i="19"/>
  <c r="D2345" i="19"/>
  <c r="D2794" i="19"/>
  <c r="D2847" i="19"/>
  <c r="D2848" i="19"/>
  <c r="D2944" i="19"/>
  <c r="D2595" i="19"/>
  <c r="D2950" i="19"/>
  <c r="D2489" i="19"/>
  <c r="D3044" i="19"/>
  <c r="D2956" i="19"/>
  <c r="D3059" i="19"/>
  <c r="D3006" i="19"/>
  <c r="D3043" i="19"/>
  <c r="D3064" i="19"/>
  <c r="D3002" i="19"/>
  <c r="D2810" i="19"/>
  <c r="D1892" i="19"/>
  <c r="D3144" i="19"/>
  <c r="D2897" i="19"/>
  <c r="D3020" i="19"/>
  <c r="D213" i="19"/>
  <c r="D725" i="19"/>
  <c r="D748" i="19"/>
  <c r="D1584" i="19"/>
  <c r="D1207" i="19"/>
  <c r="D2858" i="19"/>
  <c r="D3139" i="19"/>
  <c r="D298" i="19"/>
  <c r="D370" i="19"/>
  <c r="D454" i="19"/>
  <c r="D447" i="19"/>
  <c r="D382" i="19"/>
  <c r="D414" i="19"/>
  <c r="D1829" i="19"/>
  <c r="D554" i="19"/>
  <c r="D1057" i="19"/>
  <c r="D468" i="19"/>
  <c r="D1116" i="19"/>
  <c r="D917" i="19"/>
  <c r="D1045" i="19"/>
  <c r="D1292" i="19"/>
  <c r="D1383" i="19"/>
  <c r="D894" i="19"/>
  <c r="D1597" i="19"/>
  <c r="D881" i="19"/>
  <c r="D534" i="19"/>
  <c r="D3045" i="19"/>
  <c r="D2100" i="19"/>
  <c r="D2467" i="19"/>
  <c r="D1350" i="19"/>
  <c r="D2539" i="19"/>
  <c r="D1409" i="19"/>
  <c r="D685" i="19"/>
  <c r="D2724" i="19"/>
  <c r="D2931" i="19"/>
  <c r="D2192" i="19"/>
  <c r="D2838" i="19"/>
  <c r="D3061" i="19"/>
  <c r="D962" i="19"/>
  <c r="D3080" i="19"/>
  <c r="D3091" i="19"/>
  <c r="D3133" i="19"/>
  <c r="D3129" i="19"/>
  <c r="D2947" i="19"/>
  <c r="D604" i="19"/>
  <c r="D3119" i="19"/>
  <c r="D848" i="19"/>
  <c r="D907" i="19"/>
  <c r="D1802" i="19"/>
  <c r="D2499" i="19"/>
  <c r="D2271" i="19"/>
  <c r="D299" i="19"/>
  <c r="D181" i="19"/>
  <c r="D318" i="19"/>
  <c r="D675" i="19"/>
  <c r="D475" i="19"/>
  <c r="D688" i="19"/>
  <c r="D838" i="19"/>
  <c r="D898" i="19"/>
  <c r="D840" i="19"/>
  <c r="D970" i="19"/>
  <c r="D2945" i="19"/>
  <c r="D946" i="19"/>
  <c r="D953" i="19"/>
  <c r="D2236" i="19"/>
  <c r="D1313" i="19"/>
  <c r="D1032" i="19"/>
  <c r="D1438" i="19"/>
  <c r="D1235" i="19"/>
  <c r="D1210" i="19"/>
  <c r="D1398" i="19"/>
  <c r="D1513" i="19"/>
  <c r="D1652" i="19"/>
  <c r="D1937" i="19"/>
  <c r="D1958" i="19"/>
  <c r="D2087" i="19"/>
  <c r="D2177" i="19"/>
  <c r="D1730" i="19"/>
  <c r="D2256" i="19"/>
  <c r="D2583" i="19"/>
  <c r="D493" i="19"/>
  <c r="D2074" i="19"/>
  <c r="D2850" i="19"/>
  <c r="D2899" i="19"/>
  <c r="D2877" i="19"/>
  <c r="D2835" i="19"/>
  <c r="D2987" i="19"/>
  <c r="D3046" i="19"/>
  <c r="D3027" i="19"/>
  <c r="D3048" i="19"/>
  <c r="D3154" i="19"/>
  <c r="D2279" i="19"/>
  <c r="D3077" i="19"/>
  <c r="D2970" i="19"/>
  <c r="D3105" i="19"/>
  <c r="D3004" i="19"/>
  <c r="D2277" i="19"/>
  <c r="D3047" i="19"/>
  <c r="D3086" i="19"/>
  <c r="D2682" i="19"/>
  <c r="D41" i="19"/>
  <c r="D24" i="19"/>
  <c r="D91" i="19"/>
  <c r="D96" i="19"/>
  <c r="D83" i="19"/>
  <c r="D172" i="19"/>
  <c r="D168" i="19"/>
  <c r="D145" i="19"/>
  <c r="D232" i="19"/>
  <c r="D3084" i="19"/>
  <c r="D304" i="19"/>
  <c r="D315" i="19"/>
  <c r="D412" i="19"/>
  <c r="D520" i="19"/>
  <c r="D491" i="19"/>
  <c r="D558" i="19"/>
  <c r="D260" i="19"/>
  <c r="D555" i="19"/>
  <c r="D422" i="19"/>
  <c r="D644" i="19"/>
  <c r="D727" i="19"/>
  <c r="D682" i="19"/>
  <c r="D764" i="19"/>
  <c r="D765" i="19"/>
  <c r="D865" i="19"/>
  <c r="D916" i="19"/>
  <c r="D867" i="19"/>
  <c r="D878" i="19"/>
  <c r="D927" i="19"/>
  <c r="D728" i="19"/>
  <c r="D1010" i="19"/>
  <c r="D740" i="19"/>
  <c r="D1074" i="19"/>
  <c r="D1048" i="19"/>
  <c r="D1125" i="19"/>
  <c r="D1113" i="19"/>
  <c r="D2762" i="19"/>
  <c r="D1123" i="19"/>
  <c r="D985" i="19"/>
  <c r="D1143" i="19"/>
  <c r="D1177" i="19"/>
  <c r="D1228" i="19"/>
  <c r="D1245" i="19"/>
  <c r="D1230" i="19"/>
  <c r="D1072" i="19"/>
  <c r="D1256" i="19"/>
  <c r="D1264" i="19"/>
  <c r="D1284" i="19"/>
  <c r="D1234" i="19"/>
  <c r="D1115" i="19"/>
  <c r="D1325" i="19"/>
  <c r="D1305" i="19"/>
  <c r="D1112" i="19"/>
  <c r="D1364" i="19"/>
  <c r="D1423" i="19"/>
  <c r="D1495" i="19"/>
  <c r="D1370" i="19"/>
  <c r="D1362" i="19"/>
  <c r="D1366" i="19"/>
  <c r="D1537" i="19"/>
  <c r="D1582" i="19"/>
  <c r="D1593" i="19"/>
  <c r="D1525" i="19"/>
  <c r="D1671" i="19"/>
  <c r="D2170" i="19"/>
  <c r="D1606" i="19"/>
  <c r="D1619" i="19"/>
  <c r="D1779" i="19"/>
  <c r="D1570" i="19"/>
  <c r="D1420" i="19"/>
  <c r="D1845" i="19"/>
  <c r="D1903" i="19"/>
  <c r="D1974" i="19"/>
  <c r="D2008" i="19"/>
  <c r="D1795" i="19"/>
  <c r="D2116" i="19"/>
  <c r="D2296" i="19"/>
  <c r="D2285" i="19"/>
  <c r="D2313" i="19"/>
  <c r="D2182" i="19"/>
  <c r="D2268" i="19"/>
  <c r="D2340" i="19"/>
  <c r="D2386" i="19"/>
  <c r="D2615" i="19"/>
  <c r="D2463" i="19"/>
  <c r="D2428" i="19"/>
  <c r="D1913" i="19"/>
  <c r="D2484" i="19"/>
  <c r="D2479" i="19"/>
  <c r="D2522" i="19"/>
  <c r="D2486" i="19"/>
  <c r="D1777" i="19"/>
  <c r="D2550" i="19"/>
  <c r="D2564" i="19"/>
  <c r="D2628" i="19"/>
  <c r="D2589" i="19"/>
  <c r="D2907" i="19"/>
  <c r="D2611" i="19"/>
  <c r="D2631" i="19"/>
  <c r="D2654" i="19"/>
  <c r="D2561" i="19"/>
  <c r="D2736" i="19"/>
  <c r="D2738" i="19"/>
  <c r="D2663" i="19"/>
  <c r="D2804" i="19"/>
  <c r="D2811" i="19"/>
  <c r="D2823" i="19"/>
  <c r="D2833" i="19"/>
  <c r="D2875" i="19"/>
  <c r="D3106" i="19"/>
  <c r="D2684" i="19"/>
  <c r="D3184" i="19"/>
  <c r="D2964" i="19"/>
  <c r="D2975" i="19"/>
  <c r="D2985" i="19"/>
  <c r="D2984" i="19"/>
  <c r="D3010" i="19"/>
  <c r="D2570" i="19"/>
  <c r="D2876" i="19"/>
  <c r="D2604" i="19"/>
  <c r="D3051" i="19"/>
  <c r="D3057" i="19"/>
  <c r="D3775" i="19"/>
  <c r="D3073" i="19"/>
  <c r="D3076" i="19"/>
  <c r="D3362" i="19"/>
  <c r="D3078" i="19"/>
  <c r="D437" i="19"/>
  <c r="D495" i="19"/>
  <c r="D789" i="19"/>
  <c r="D2297" i="19"/>
  <c r="D261" i="19"/>
  <c r="D3033" i="19"/>
  <c r="D139" i="19"/>
  <c r="D112" i="19"/>
  <c r="D78" i="19"/>
  <c r="D241" i="19"/>
  <c r="D439" i="19"/>
  <c r="D463" i="19"/>
  <c r="D696" i="19"/>
  <c r="D541" i="19"/>
  <c r="D767" i="19"/>
  <c r="D956" i="19"/>
  <c r="D1050" i="19"/>
  <c r="D1175" i="19"/>
  <c r="D1166" i="19"/>
  <c r="D1356" i="19"/>
  <c r="D1288" i="19"/>
  <c r="D1360" i="19"/>
  <c r="D2015" i="19"/>
  <c r="D1791" i="19"/>
  <c r="D1840" i="19"/>
  <c r="D1844" i="19"/>
  <c r="D1573" i="19"/>
  <c r="D1873" i="19"/>
  <c r="D1787" i="19"/>
  <c r="D1562" i="19"/>
  <c r="D2049" i="19"/>
  <c r="D1837" i="19"/>
  <c r="D2341" i="19"/>
  <c r="D2404" i="19"/>
  <c r="D2488" i="19"/>
  <c r="D3240" i="19"/>
  <c r="D3191" i="19"/>
  <c r="D2780" i="19"/>
  <c r="D2805" i="19"/>
  <c r="D2885" i="19"/>
  <c r="D2914" i="19"/>
  <c r="D2983" i="19"/>
  <c r="D2464" i="19"/>
  <c r="D3753" i="19"/>
  <c r="D3065" i="19"/>
  <c r="D3021" i="19"/>
  <c r="D2954" i="19"/>
  <c r="D357" i="19"/>
  <c r="D590" i="19"/>
  <c r="D1786" i="19"/>
  <c r="D2240" i="19"/>
  <c r="D2601" i="19"/>
  <c r="D1993" i="19"/>
  <c r="D2703" i="19"/>
  <c r="D2694" i="19"/>
  <c r="D183" i="19"/>
  <c r="D2990" i="19"/>
  <c r="D411" i="19"/>
  <c r="D240" i="19"/>
  <c r="D592" i="19"/>
  <c r="D309" i="19"/>
  <c r="D616" i="19"/>
  <c r="D523" i="19"/>
  <c r="D744" i="19"/>
  <c r="D790" i="19"/>
  <c r="D804" i="19"/>
  <c r="D706" i="19"/>
  <c r="D1002" i="19"/>
  <c r="D1200" i="19"/>
  <c r="D1080" i="19"/>
  <c r="D683" i="19"/>
  <c r="D2982" i="19"/>
  <c r="D547" i="19"/>
  <c r="D707" i="19"/>
  <c r="D1448" i="19"/>
  <c r="D1267" i="19"/>
  <c r="D1287" i="19"/>
  <c r="D1217" i="19"/>
  <c r="D655" i="19"/>
  <c r="D1518" i="19"/>
  <c r="D1396" i="19"/>
  <c r="D1424" i="19"/>
  <c r="D1188" i="19"/>
  <c r="D911" i="19"/>
  <c r="D1735" i="19"/>
  <c r="D2535" i="19"/>
  <c r="D2275" i="19"/>
  <c r="D2515" i="19"/>
  <c r="D1830" i="19"/>
  <c r="D2364" i="19"/>
  <c r="D2526" i="19"/>
  <c r="D2618" i="19"/>
  <c r="D2648" i="19"/>
  <c r="D1699" i="19"/>
  <c r="D2702" i="19"/>
  <c r="D2709" i="19"/>
  <c r="D1317" i="19"/>
  <c r="D2713" i="19"/>
  <c r="D2815" i="19"/>
  <c r="D1628" i="19"/>
  <c r="D3750" i="19"/>
  <c r="D2695" i="19"/>
  <c r="D2883" i="19"/>
  <c r="D2929" i="19"/>
  <c r="D1644" i="19"/>
  <c r="D2245" i="19"/>
  <c r="D2932" i="19"/>
  <c r="D3214" i="19"/>
  <c r="D2620" i="19"/>
  <c r="D2941" i="19"/>
  <c r="D2971" i="19"/>
  <c r="D661" i="19"/>
  <c r="D2965" i="19"/>
  <c r="D1222" i="19"/>
  <c r="D2889" i="19"/>
  <c r="D1475" i="19"/>
  <c r="D1839" i="19"/>
  <c r="D2110" i="19"/>
  <c r="D2243" i="19"/>
  <c r="D2974" i="19"/>
  <c r="D2447" i="19"/>
  <c r="D2577" i="19"/>
  <c r="D2395" i="19"/>
  <c r="D2739" i="19"/>
  <c r="D3052" i="19"/>
  <c r="D2901" i="19"/>
  <c r="D2865" i="19"/>
  <c r="D1193" i="19"/>
  <c r="D3023" i="19"/>
  <c r="D711" i="19"/>
  <c r="D2921" i="19"/>
  <c r="D2906" i="19"/>
  <c r="D53" i="19"/>
  <c r="D29" i="19"/>
  <c r="D248" i="19"/>
  <c r="D2796" i="19"/>
  <c r="D455" i="19"/>
  <c r="D297" i="19"/>
  <c r="D389" i="19"/>
  <c r="D364" i="19"/>
  <c r="D407" i="19"/>
  <c r="D366" i="19"/>
  <c r="D467" i="19"/>
  <c r="D426" i="19"/>
  <c r="D473" i="19"/>
  <c r="D498" i="19"/>
  <c r="D876" i="19"/>
  <c r="D908" i="19"/>
  <c r="D476" i="19"/>
  <c r="D1122" i="19"/>
  <c r="D681" i="19"/>
  <c r="D925" i="19"/>
  <c r="D608" i="19"/>
  <c r="D1084" i="19"/>
  <c r="D1083" i="19"/>
  <c r="D1093" i="19"/>
  <c r="D1102" i="19"/>
  <c r="D1103" i="19"/>
  <c r="D1226" i="19"/>
  <c r="D1276" i="19"/>
  <c r="D1297" i="19"/>
  <c r="D173" i="19"/>
  <c r="D1381" i="19"/>
  <c r="D1294" i="19"/>
  <c r="D1449" i="19"/>
  <c r="D914" i="19"/>
  <c r="D1428" i="19"/>
  <c r="D1564" i="19"/>
  <c r="D1077" i="19"/>
  <c r="D1603" i="19"/>
  <c r="D1496" i="19"/>
  <c r="D1615" i="19"/>
  <c r="D1663" i="19"/>
  <c r="D1201" i="19"/>
  <c r="D1882" i="19"/>
  <c r="D2324" i="19"/>
  <c r="D2246" i="19"/>
  <c r="D1713" i="19"/>
  <c r="D3738" i="19"/>
  <c r="D2452" i="19"/>
  <c r="D1405" i="19"/>
  <c r="D2430" i="19"/>
  <c r="D2361" i="19"/>
  <c r="D2185" i="19"/>
  <c r="D2602" i="19"/>
  <c r="D2639" i="19"/>
  <c r="D2534" i="19"/>
  <c r="D2644" i="19"/>
  <c r="D2645" i="19"/>
  <c r="D2657" i="19"/>
  <c r="D2747" i="19"/>
  <c r="D2802" i="19"/>
  <c r="D2821" i="19"/>
  <c r="D2706" i="19"/>
  <c r="D2593" i="19"/>
  <c r="D2843" i="19"/>
  <c r="D2852" i="19"/>
  <c r="D2923" i="19"/>
  <c r="D2859" i="19"/>
  <c r="D2898" i="19"/>
  <c r="D2908" i="19"/>
  <c r="D2799" i="19"/>
  <c r="D2920" i="19"/>
  <c r="D2934" i="19"/>
  <c r="D2677" i="19"/>
  <c r="D2926" i="19"/>
  <c r="D3786" i="19"/>
  <c r="D2928" i="19"/>
  <c r="D2935" i="19"/>
  <c r="D3228" i="19"/>
  <c r="D2942" i="19"/>
  <c r="D301" i="19"/>
  <c r="D954" i="19"/>
  <c r="D565" i="19"/>
  <c r="D2933" i="19"/>
  <c r="D122" i="19"/>
  <c r="D6" i="19"/>
  <c r="D957" i="19"/>
  <c r="D217" i="19"/>
  <c r="D296" i="19"/>
  <c r="D361" i="19"/>
  <c r="D622" i="19"/>
  <c r="D653" i="19"/>
  <c r="D663" i="19"/>
  <c r="D747" i="19"/>
  <c r="D825" i="19"/>
  <c r="D864" i="19"/>
  <c r="D873" i="19"/>
  <c r="D1171" i="19"/>
  <c r="D895" i="19"/>
  <c r="D1308" i="19"/>
  <c r="D1439" i="19"/>
  <c r="D2646" i="19"/>
  <c r="D884" i="19"/>
  <c r="D1737" i="19"/>
  <c r="D1763" i="19"/>
  <c r="D1529" i="19"/>
  <c r="D1769" i="19"/>
  <c r="D1807" i="19"/>
  <c r="D998" i="19"/>
  <c r="D2120" i="19"/>
  <c r="D2222" i="19"/>
  <c r="D2584" i="19"/>
  <c r="D2251" i="19"/>
  <c r="D2980" i="19"/>
  <c r="D2655" i="19"/>
  <c r="D2700" i="19"/>
  <c r="D2716" i="19"/>
  <c r="D1797" i="19"/>
  <c r="D1377" i="19"/>
  <c r="D2719" i="19"/>
  <c r="D2866" i="19"/>
  <c r="D566" i="19"/>
  <c r="D3055" i="19"/>
  <c r="D3780" i="19"/>
  <c r="D1654" i="19"/>
  <c r="D2640" i="19"/>
  <c r="D1357" i="19"/>
  <c r="D589" i="19"/>
  <c r="D7" i="19"/>
  <c r="D1874" i="19"/>
  <c r="D2854" i="19"/>
  <c r="D2529" i="19"/>
  <c r="D138" i="19"/>
  <c r="D352" i="19"/>
  <c r="D330" i="19"/>
  <c r="D421" i="19"/>
  <c r="D358" i="19"/>
  <c r="D470" i="19"/>
  <c r="D472" i="19"/>
  <c r="D567" i="19"/>
  <c r="D428" i="19"/>
  <c r="D669" i="19"/>
  <c r="D637" i="19"/>
  <c r="D219" i="19"/>
  <c r="D900" i="19"/>
  <c r="D880" i="19"/>
  <c r="D818" i="19"/>
  <c r="D1556" i="19"/>
  <c r="D699" i="19"/>
  <c r="D1280" i="19"/>
  <c r="D960" i="19"/>
  <c r="D913" i="19"/>
  <c r="D968" i="19"/>
  <c r="D1307" i="19"/>
  <c r="D620" i="19"/>
  <c r="D980" i="19"/>
  <c r="D1007" i="19"/>
  <c r="D995" i="19"/>
  <c r="D1055" i="19"/>
  <c r="D1063" i="19"/>
  <c r="D1089" i="19"/>
  <c r="D1304" i="19"/>
  <c r="D1094" i="19"/>
  <c r="D1071" i="19"/>
  <c r="D1186" i="19"/>
  <c r="D1224" i="19"/>
  <c r="D1211" i="19"/>
  <c r="D1142" i="19"/>
  <c r="D1528" i="19"/>
  <c r="D1399" i="19"/>
  <c r="D1218" i="19"/>
  <c r="D1403" i="19"/>
  <c r="D1486" i="19"/>
  <c r="D1494" i="19"/>
  <c r="D1367" i="19"/>
  <c r="D977" i="19"/>
  <c r="D1515" i="19"/>
  <c r="D2745" i="19"/>
  <c r="D1575" i="19"/>
  <c r="D1577" i="19"/>
  <c r="D1601" i="19"/>
  <c r="D1748" i="19"/>
  <c r="D3068" i="19"/>
  <c r="D1354" i="19"/>
  <c r="D1402" i="19"/>
  <c r="D1111" i="19"/>
  <c r="D1388" i="19"/>
  <c r="D1489" i="19"/>
  <c r="D1768" i="19"/>
  <c r="D1772" i="19"/>
  <c r="D664" i="19"/>
  <c r="D1828" i="19"/>
  <c r="D2856" i="19"/>
  <c r="D1888" i="19"/>
  <c r="D1917" i="19"/>
  <c r="D1656" i="19"/>
  <c r="D2027" i="19"/>
  <c r="D2263" i="19"/>
  <c r="D2226" i="19"/>
  <c r="D2255" i="19"/>
  <c r="D1746" i="19"/>
  <c r="D2309" i="19"/>
  <c r="D2385" i="19"/>
  <c r="D2122" i="19"/>
  <c r="D2368" i="19"/>
  <c r="D2398" i="19"/>
  <c r="D2079" i="19"/>
  <c r="D2425" i="19"/>
  <c r="D2438" i="19"/>
  <c r="D2288" i="19"/>
  <c r="D1322" i="19"/>
  <c r="D2919" i="19"/>
  <c r="D2481" i="19"/>
  <c r="D2490" i="19"/>
  <c r="D2558" i="19"/>
  <c r="D2519" i="19"/>
  <c r="D2616" i="19"/>
  <c r="D2722" i="19"/>
  <c r="D2559" i="19"/>
  <c r="D533" i="19"/>
  <c r="D2637" i="19"/>
  <c r="D2635" i="19"/>
  <c r="D2754" i="19"/>
  <c r="D2675" i="19"/>
  <c r="D2686" i="19"/>
  <c r="D1178" i="19"/>
  <c r="D2988" i="19"/>
  <c r="D2306" i="19"/>
  <c r="D2723" i="19"/>
  <c r="D2592" i="19"/>
  <c r="D2727" i="19"/>
  <c r="D2742" i="19"/>
  <c r="D2707" i="19"/>
  <c r="D2743" i="19"/>
  <c r="D2765" i="19"/>
  <c r="D2399" i="19"/>
  <c r="D2760" i="19"/>
  <c r="D2769" i="19"/>
  <c r="D2772" i="19"/>
  <c r="D2786" i="19"/>
  <c r="D2787" i="19"/>
  <c r="D2795" i="19"/>
  <c r="D2801" i="19"/>
  <c r="D3676" i="19"/>
  <c r="D2259" i="19"/>
  <c r="D2418" i="19"/>
  <c r="D2809" i="19"/>
  <c r="D2504" i="19"/>
  <c r="D2817" i="19"/>
  <c r="D2579" i="19"/>
  <c r="D2816" i="19"/>
  <c r="D2826" i="19"/>
  <c r="D2824" i="19"/>
  <c r="D2692" i="19"/>
  <c r="D2507" i="19"/>
  <c r="D2829" i="19"/>
  <c r="D2830" i="19"/>
  <c r="D2598" i="19"/>
  <c r="D2827" i="19"/>
  <c r="D2818" i="19"/>
  <c r="D2647" i="19"/>
  <c r="D537" i="19"/>
  <c r="D746" i="19"/>
  <c r="D2741" i="19"/>
  <c r="D1696" i="19"/>
  <c r="D687" i="19"/>
  <c r="D2388" i="19"/>
  <c r="D3779" i="19"/>
  <c r="D2473" i="19"/>
  <c r="D2459" i="19"/>
  <c r="D365" i="19"/>
  <c r="D814" i="19"/>
  <c r="D2597" i="19"/>
  <c r="D635" i="19"/>
  <c r="D456" i="19"/>
  <c r="D889" i="19"/>
  <c r="D926" i="19"/>
  <c r="D951" i="19"/>
  <c r="D1216" i="19"/>
  <c r="D393" i="19"/>
  <c r="D1376" i="19"/>
  <c r="D1447" i="19"/>
  <c r="D2283" i="19"/>
  <c r="D1457" i="19"/>
  <c r="D1533" i="19"/>
  <c r="D1865" i="19"/>
  <c r="D2314" i="19"/>
  <c r="D2469" i="19"/>
  <c r="D2409" i="19"/>
  <c r="D2576" i="19"/>
  <c r="D2665" i="19"/>
  <c r="D2455" i="19"/>
  <c r="D1742" i="19"/>
  <c r="D3777" i="19"/>
  <c r="D2740" i="19"/>
  <c r="D2749" i="19"/>
  <c r="D2711" i="19"/>
  <c r="D2904" i="19"/>
  <c r="D3601" i="19"/>
  <c r="D2699" i="19"/>
  <c r="D76" i="19"/>
  <c r="D1595" i="19"/>
  <c r="D2761" i="19"/>
  <c r="D772" i="19"/>
  <c r="D1053" i="19"/>
  <c r="D1303" i="19"/>
  <c r="D1552" i="19"/>
  <c r="D921" i="19"/>
  <c r="D3157" i="19"/>
  <c r="D2448" i="19"/>
  <c r="D2701" i="19"/>
  <c r="D2337" i="19"/>
  <c r="D2573" i="19"/>
  <c r="D2725" i="19"/>
  <c r="D220" i="19"/>
  <c r="D964" i="19"/>
  <c r="D2402" i="19"/>
  <c r="D97" i="19"/>
  <c r="D398" i="19"/>
  <c r="D488" i="19"/>
  <c r="D593" i="19"/>
  <c r="D686" i="19"/>
  <c r="D782" i="19"/>
  <c r="D856" i="19"/>
  <c r="D1095" i="19"/>
  <c r="D896" i="19"/>
  <c r="D891" i="19"/>
  <c r="D1137" i="19"/>
  <c r="D1131" i="19"/>
  <c r="D1250" i="19"/>
  <c r="D1202" i="19"/>
  <c r="D1414" i="19"/>
  <c r="D1426" i="19"/>
  <c r="D1445" i="19"/>
  <c r="D1468" i="19"/>
  <c r="D1500" i="19"/>
  <c r="D1455" i="19"/>
  <c r="D1793" i="19"/>
  <c r="D1433" i="19"/>
  <c r="D507" i="19"/>
  <c r="D1947" i="19"/>
  <c r="D1806" i="19"/>
  <c r="D2380" i="19"/>
  <c r="D2358" i="19"/>
  <c r="D2485" i="19"/>
  <c r="D2625" i="19"/>
  <c r="D2511" i="19"/>
  <c r="D2556" i="19"/>
  <c r="D2586" i="19"/>
  <c r="D2238" i="19"/>
  <c r="D2580" i="19"/>
  <c r="D2632" i="19"/>
  <c r="D2664" i="19"/>
  <c r="D2560" i="19"/>
  <c r="D1491" i="19"/>
  <c r="D2662" i="19"/>
  <c r="D2673" i="19"/>
  <c r="D2674" i="19"/>
  <c r="D2678" i="19"/>
  <c r="D2688" i="19"/>
  <c r="D2689" i="19"/>
  <c r="D2691" i="19"/>
  <c r="D2697" i="19"/>
  <c r="D3637" i="19"/>
  <c r="D2698" i="19"/>
  <c r="D3783" i="19"/>
  <c r="D2653" i="19"/>
  <c r="D2770" i="19"/>
  <c r="D223" i="19"/>
  <c r="D708" i="19"/>
  <c r="D933" i="19"/>
  <c r="D1126" i="19"/>
  <c r="D1523" i="19"/>
  <c r="D1498" i="19"/>
  <c r="D2301" i="19"/>
  <c r="D1734" i="19"/>
  <c r="D2375" i="19"/>
  <c r="D2383" i="19"/>
  <c r="D2456" i="19"/>
  <c r="D1749" i="19"/>
  <c r="D3636" i="19"/>
  <c r="D2658" i="19"/>
  <c r="D2517" i="19"/>
  <c r="D2527" i="19"/>
  <c r="D2346" i="19"/>
  <c r="D2552" i="19"/>
  <c r="D2544" i="19"/>
  <c r="D1622" i="19"/>
  <c r="D127" i="19"/>
  <c r="D694" i="19"/>
  <c r="D137" i="19"/>
  <c r="D247" i="19"/>
  <c r="D931" i="19"/>
  <c r="D757" i="19"/>
  <c r="D198" i="19"/>
  <c r="D1037" i="19"/>
  <c r="D859" i="19"/>
  <c r="D843" i="19"/>
  <c r="D815" i="19"/>
  <c r="D959" i="19"/>
  <c r="D1017" i="19"/>
  <c r="D1117" i="19"/>
  <c r="D1197" i="19"/>
  <c r="D1504" i="19"/>
  <c r="D1296" i="19"/>
  <c r="D993" i="19"/>
  <c r="D1463" i="19"/>
  <c r="D1508" i="19"/>
  <c r="D1422" i="19"/>
  <c r="D1393" i="19"/>
  <c r="D1547" i="19"/>
  <c r="D1605" i="19"/>
  <c r="D1798" i="19"/>
  <c r="D1831" i="19"/>
  <c r="D1808" i="19"/>
  <c r="D1517" i="19"/>
  <c r="D1801" i="19"/>
  <c r="D1850" i="19"/>
  <c r="D1946" i="19"/>
  <c r="D2052" i="19"/>
  <c r="D1966" i="19"/>
  <c r="D2191" i="19"/>
  <c r="D2229" i="19"/>
  <c r="D2292" i="19"/>
  <c r="D2451" i="19"/>
  <c r="D2492" i="19"/>
  <c r="D1928" i="19"/>
  <c r="D2502" i="19"/>
  <c r="D2513" i="19"/>
  <c r="D2538" i="19"/>
  <c r="D2536" i="19"/>
  <c r="D2525" i="19"/>
  <c r="D2412" i="19"/>
  <c r="D2704" i="19"/>
  <c r="D3634" i="19"/>
  <c r="D2533" i="19"/>
  <c r="D2803" i="19"/>
  <c r="D2610" i="19"/>
  <c r="D2376" i="19"/>
  <c r="D2626" i="19"/>
  <c r="D2603" i="19"/>
  <c r="D2607" i="19"/>
  <c r="D2636" i="19"/>
  <c r="D2619" i="19"/>
  <c r="D731" i="19"/>
  <c r="D1870" i="19"/>
  <c r="D3031" i="19"/>
  <c r="D2617" i="19"/>
  <c r="D2623" i="19"/>
  <c r="D937" i="19"/>
  <c r="D1981" i="19"/>
  <c r="D2498" i="19"/>
  <c r="D2443" i="19"/>
  <c r="D312" i="19"/>
  <c r="D2596" i="19"/>
  <c r="D492" i="19"/>
  <c r="D536" i="19"/>
  <c r="D924" i="19"/>
  <c r="D1146" i="19"/>
  <c r="D1401" i="19"/>
  <c r="D1554" i="19"/>
  <c r="D1694" i="19"/>
  <c r="D2129" i="19"/>
  <c r="D2319" i="19"/>
  <c r="D2239" i="19"/>
  <c r="D2475" i="19"/>
  <c r="D2462" i="19"/>
  <c r="D2542" i="19"/>
  <c r="D2600" i="19"/>
  <c r="D2599" i="19"/>
  <c r="D2407" i="19"/>
  <c r="D787" i="19"/>
  <c r="D2113" i="19"/>
  <c r="D2798" i="19"/>
  <c r="D2431" i="19"/>
  <c r="D66" i="19"/>
  <c r="D134" i="19"/>
  <c r="D171" i="19"/>
  <c r="D234" i="19"/>
  <c r="D235" i="19"/>
  <c r="D522" i="19"/>
  <c r="D678" i="19"/>
  <c r="D742" i="19"/>
  <c r="D1028" i="19"/>
  <c r="D1109" i="19"/>
  <c r="D1154" i="19"/>
  <c r="D1260" i="19"/>
  <c r="D1238" i="19"/>
  <c r="D1067" i="19"/>
  <c r="D1327" i="19"/>
  <c r="D1321" i="19"/>
  <c r="D1096" i="19"/>
  <c r="D1501" i="19"/>
  <c r="D1534" i="19"/>
  <c r="D1557" i="19"/>
  <c r="D1740" i="19"/>
  <c r="D1594" i="19"/>
  <c r="D1353" i="19"/>
  <c r="D1472" i="19"/>
  <c r="D1669" i="19"/>
  <c r="D1842" i="19"/>
  <c r="D1762" i="19"/>
  <c r="D1885" i="19"/>
  <c r="D1610" i="19"/>
  <c r="D2016" i="19"/>
  <c r="D1906" i="19"/>
  <c r="D2096" i="19"/>
  <c r="D2248" i="19"/>
  <c r="D2168" i="19"/>
  <c r="D2215" i="19"/>
  <c r="D2304" i="19"/>
  <c r="D2235" i="19"/>
  <c r="D2355" i="19"/>
  <c r="D2336" i="19"/>
  <c r="D2423" i="19"/>
  <c r="D2440" i="19"/>
  <c r="D2436" i="19"/>
  <c r="D2528" i="19"/>
  <c r="D2549" i="19"/>
  <c r="D2563" i="19"/>
  <c r="D2491" i="19"/>
  <c r="D2562" i="19"/>
  <c r="D2565" i="19"/>
  <c r="D2568" i="19"/>
  <c r="D2938" i="19"/>
  <c r="D2208" i="19"/>
  <c r="D2571" i="19"/>
  <c r="D2393" i="19"/>
  <c r="D3773" i="19"/>
  <c r="D845" i="19"/>
  <c r="D2321" i="19"/>
  <c r="D1849" i="19"/>
  <c r="D2548" i="19"/>
  <c r="D100" i="19"/>
  <c r="D471" i="19"/>
  <c r="D585" i="19"/>
  <c r="D821" i="19"/>
  <c r="D1027" i="19"/>
  <c r="D2123" i="19"/>
  <c r="D2461" i="19"/>
  <c r="D2253" i="19"/>
  <c r="D1856" i="19"/>
  <c r="D2437" i="19"/>
  <c r="D1041" i="19"/>
  <c r="D2541" i="19"/>
  <c r="D2373" i="19"/>
  <c r="D2543" i="19"/>
  <c r="D2759" i="19"/>
  <c r="D2476" i="19"/>
  <c r="D3432" i="19"/>
  <c r="D2531" i="19"/>
  <c r="D305" i="19"/>
  <c r="D281" i="19"/>
  <c r="D432" i="19"/>
  <c r="D416" i="19"/>
  <c r="D490" i="19"/>
  <c r="D224" i="19"/>
  <c r="D569" i="19"/>
  <c r="D642" i="19"/>
  <c r="D654" i="19"/>
  <c r="D521" i="19"/>
  <c r="D809" i="19"/>
  <c r="D904" i="19"/>
  <c r="D834" i="19"/>
  <c r="D882" i="19"/>
  <c r="D999" i="19"/>
  <c r="D994" i="19"/>
  <c r="D1179" i="19"/>
  <c r="D988" i="19"/>
  <c r="D1105" i="19"/>
  <c r="D1164" i="19"/>
  <c r="D1181" i="19"/>
  <c r="D1257" i="19"/>
  <c r="D1253" i="19"/>
  <c r="D1206" i="19"/>
  <c r="D1079" i="19"/>
  <c r="D1119" i="19"/>
  <c r="D1190" i="19"/>
  <c r="D1329" i="19"/>
  <c r="D1462" i="19"/>
  <c r="D1282" i="19"/>
  <c r="D1440" i="19"/>
  <c r="D35" i="19"/>
  <c r="D1450" i="19"/>
  <c r="D1411" i="19"/>
  <c r="D1352" i="19"/>
  <c r="D1435" i="19"/>
  <c r="D1482" i="19"/>
  <c r="D1487" i="19"/>
  <c r="D1311" i="19"/>
  <c r="D1507" i="19"/>
  <c r="D1451" i="19"/>
  <c r="D1536" i="19"/>
  <c r="D1315" i="19"/>
  <c r="D1674" i="19"/>
  <c r="D1000" i="19"/>
  <c r="D1561" i="19"/>
  <c r="D1767" i="19"/>
  <c r="D1650" i="19"/>
  <c r="D1651" i="19"/>
  <c r="D1688" i="19"/>
  <c r="D2325" i="19"/>
  <c r="D1825" i="19"/>
  <c r="D1866" i="19"/>
  <c r="D1926" i="19"/>
  <c r="D1941" i="19"/>
  <c r="D1987" i="19"/>
  <c r="D2143" i="19"/>
  <c r="D2104" i="19"/>
  <c r="D2006" i="19"/>
  <c r="D2150" i="19"/>
  <c r="D2266" i="19"/>
  <c r="D2042" i="19"/>
  <c r="D2293" i="19"/>
  <c r="D2363" i="19"/>
  <c r="D2435" i="19"/>
  <c r="D2434" i="19"/>
  <c r="D2322" i="19"/>
  <c r="D2339" i="19"/>
  <c r="D2496" i="19"/>
  <c r="D2244" i="19"/>
  <c r="D2458" i="19"/>
  <c r="D2567" i="19"/>
  <c r="D2494" i="19"/>
  <c r="D2505" i="19"/>
  <c r="D2258" i="19"/>
  <c r="D408" i="19"/>
  <c r="D2512" i="19"/>
  <c r="D2516" i="19"/>
  <c r="D2514" i="19"/>
  <c r="D3728" i="19"/>
  <c r="D2414" i="19"/>
  <c r="D967" i="19"/>
  <c r="D614" i="19"/>
  <c r="D2227" i="19"/>
  <c r="D2377" i="19"/>
  <c r="D2359" i="19"/>
  <c r="D1711" i="19"/>
  <c r="D2446" i="19"/>
  <c r="D2453" i="19"/>
  <c r="D2457" i="19"/>
  <c r="D320" i="19"/>
  <c r="D530" i="19"/>
  <c r="D2264" i="19"/>
  <c r="D2106" i="19"/>
  <c r="D2134" i="19"/>
  <c r="D3781" i="19"/>
  <c r="D1612" i="19"/>
  <c r="D2419" i="19"/>
  <c r="D2422" i="19"/>
  <c r="D2233" i="19"/>
  <c r="D3787" i="19"/>
  <c r="D2303" i="19"/>
  <c r="D3519" i="19"/>
  <c r="D2474" i="19"/>
  <c r="D194" i="19"/>
  <c r="D2477" i="19"/>
  <c r="D2356" i="19"/>
  <c r="D1247" i="19"/>
  <c r="D3771" i="19"/>
  <c r="D2333" i="19"/>
  <c r="D406" i="19"/>
  <c r="D212" i="19"/>
  <c r="D2432" i="19"/>
  <c r="D639" i="19"/>
  <c r="D720" i="19"/>
  <c r="D785" i="19"/>
  <c r="D885" i="19"/>
  <c r="D2728" i="19"/>
  <c r="D860" i="19"/>
  <c r="D795" i="19"/>
  <c r="D1151" i="19"/>
  <c r="D1456" i="19"/>
  <c r="D1410" i="19"/>
  <c r="D1030" i="19"/>
  <c r="D1568" i="19"/>
  <c r="D1576" i="19"/>
  <c r="D1687" i="19"/>
  <c r="D1625" i="19"/>
  <c r="D1686" i="19"/>
  <c r="D1690" i="19"/>
  <c r="D1293" i="19"/>
  <c r="D1771" i="19"/>
  <c r="D1942" i="19"/>
  <c r="D1983" i="19"/>
  <c r="D2465" i="19"/>
  <c r="D2080" i="19"/>
  <c r="D2165" i="19"/>
  <c r="D2176" i="19"/>
  <c r="D2231" i="19"/>
  <c r="D2331" i="19"/>
  <c r="D2367" i="19"/>
  <c r="D2206" i="19"/>
  <c r="D2370" i="19"/>
  <c r="D2391" i="19"/>
  <c r="D2403" i="19"/>
  <c r="D2406" i="19"/>
  <c r="D2332" i="19"/>
  <c r="D2146" i="19"/>
  <c r="D2183" i="19"/>
  <c r="D2426" i="19"/>
  <c r="D2433" i="19"/>
  <c r="D2789" i="19"/>
  <c r="D3019" i="19"/>
  <c r="D2308" i="19"/>
  <c r="D3100" i="19"/>
  <c r="D2427" i="19"/>
  <c r="D2094" i="19"/>
  <c r="D2442" i="19"/>
  <c r="D2441" i="19"/>
  <c r="D2444" i="19"/>
  <c r="D56" i="19"/>
  <c r="D2429" i="19"/>
  <c r="D2421" i="19"/>
  <c r="D1668" i="19"/>
  <c r="D2394" i="19"/>
  <c r="D2114" i="19"/>
  <c r="D2420" i="19"/>
  <c r="D1901" i="19"/>
  <c r="D617" i="19"/>
  <c r="D295" i="19"/>
  <c r="D944" i="19"/>
  <c r="D945" i="19"/>
  <c r="D1391" i="19"/>
  <c r="D1019" i="19"/>
  <c r="D1555" i="19"/>
  <c r="D1585" i="19"/>
  <c r="D1739" i="19"/>
  <c r="D1129" i="19"/>
  <c r="D1788" i="19"/>
  <c r="D1945" i="19"/>
  <c r="D2328" i="19"/>
  <c r="D3216" i="19"/>
  <c r="D2378" i="19"/>
  <c r="D2387" i="19"/>
  <c r="D2390" i="19"/>
  <c r="D2384" i="19"/>
  <c r="D2396" i="19"/>
  <c r="D354" i="19"/>
  <c r="D1822" i="19"/>
  <c r="D2011" i="19"/>
  <c r="D1427" i="19"/>
  <c r="D1666" i="19"/>
  <c r="D2280" i="19"/>
  <c r="D2369" i="19"/>
  <c r="D1639" i="19"/>
  <c r="D2270" i="19"/>
  <c r="D1701" i="19"/>
  <c r="D1765" i="19"/>
  <c r="D121" i="19"/>
  <c r="D532" i="19"/>
  <c r="D1306" i="19"/>
  <c r="D721" i="19"/>
  <c r="D289" i="19"/>
  <c r="D1016" i="19"/>
  <c r="D1156" i="19"/>
  <c r="D871" i="19"/>
  <c r="D1136" i="19"/>
  <c r="D403" i="19"/>
  <c r="D581" i="19"/>
  <c r="D1191" i="19"/>
  <c r="D1020" i="19"/>
  <c r="D1184" i="19"/>
  <c r="D952" i="19"/>
  <c r="D1330" i="19"/>
  <c r="D1289" i="19"/>
  <c r="D1469" i="19"/>
  <c r="D1544" i="19"/>
  <c r="D1673" i="19"/>
  <c r="D1621" i="19"/>
  <c r="D1635" i="19"/>
  <c r="D1665" i="19"/>
  <c r="D1744" i="19"/>
  <c r="D1792" i="19"/>
  <c r="D1867" i="19"/>
  <c r="D1868" i="19"/>
  <c r="D1883" i="19"/>
  <c r="D1918" i="19"/>
  <c r="D2178" i="19"/>
  <c r="D2059" i="19"/>
  <c r="D2044" i="19"/>
  <c r="D2012" i="19"/>
  <c r="D1989" i="19"/>
  <c r="D2119" i="19"/>
  <c r="D2173" i="19"/>
  <c r="D2127" i="19"/>
  <c r="D2097" i="19"/>
  <c r="D2295" i="19"/>
  <c r="D1972" i="19"/>
  <c r="D2326" i="19"/>
  <c r="D2342" i="19"/>
  <c r="D2327" i="19"/>
  <c r="D2352" i="19"/>
  <c r="D2503" i="19"/>
  <c r="D2353" i="19"/>
  <c r="D2357" i="19"/>
  <c r="D2360" i="19"/>
  <c r="D1757" i="19"/>
  <c r="D1835" i="19"/>
  <c r="D2351" i="19"/>
  <c r="D1847" i="19"/>
  <c r="D1259" i="19"/>
  <c r="D1005" i="19"/>
  <c r="D1187" i="19"/>
  <c r="D1092" i="19"/>
  <c r="D278" i="19"/>
  <c r="D2160" i="19"/>
  <c r="D1571" i="19"/>
  <c r="D161" i="19"/>
  <c r="D813" i="19"/>
  <c r="D1920" i="19"/>
  <c r="D2298" i="19"/>
  <c r="D2323" i="19"/>
  <c r="D679" i="19"/>
  <c r="D811" i="19"/>
  <c r="D2025" i="19"/>
  <c r="D1344" i="19"/>
  <c r="D837" i="19"/>
  <c r="D1683" i="19"/>
  <c r="D950" i="19"/>
  <c r="D1738" i="19"/>
  <c r="D2180" i="19"/>
  <c r="D1887" i="19"/>
  <c r="D2234" i="19"/>
  <c r="D1659" i="19"/>
  <c r="D1944" i="19"/>
  <c r="D1392" i="19"/>
  <c r="D2299" i="19"/>
  <c r="D2300" i="19"/>
  <c r="D2307" i="19"/>
  <c r="D2302" i="19"/>
  <c r="D3016" i="19"/>
  <c r="D2729" i="19"/>
  <c r="D2305" i="19"/>
  <c r="D2282" i="19"/>
  <c r="D1709" i="19"/>
  <c r="D2210" i="19"/>
  <c r="D2171" i="19"/>
  <c r="D2291" i="19"/>
  <c r="D338" i="19"/>
  <c r="D779" i="19"/>
  <c r="D1107" i="19"/>
  <c r="D2249" i="19"/>
  <c r="D1387" i="19"/>
  <c r="D1023" i="19"/>
  <c r="D3085" i="19"/>
  <c r="D2281" i="19"/>
  <c r="D986" i="19"/>
  <c r="D2224" i="19"/>
  <c r="D1318" i="19"/>
  <c r="D1548" i="19"/>
  <c r="D1432" i="19"/>
  <c r="D1434" i="19"/>
  <c r="D1390" i="19"/>
  <c r="D1443" i="19"/>
  <c r="D771" i="19"/>
  <c r="D2318" i="19"/>
  <c r="D1646" i="19"/>
  <c r="D1727" i="19"/>
  <c r="D1706" i="19"/>
  <c r="D1726" i="19"/>
  <c r="D1655" i="19"/>
  <c r="D1820" i="19"/>
  <c r="D1838" i="19"/>
  <c r="D1852" i="19"/>
  <c r="D1919" i="19"/>
  <c r="D1924" i="19"/>
  <c r="D1613" i="19"/>
  <c r="D1994" i="19"/>
  <c r="D1894" i="19"/>
  <c r="D2138" i="19"/>
  <c r="D2085" i="19"/>
  <c r="D2078" i="19"/>
  <c r="D2132" i="19"/>
  <c r="D2199" i="19"/>
  <c r="D2347" i="19"/>
  <c r="D2551" i="19"/>
  <c r="D2254" i="19"/>
  <c r="D2410" i="19"/>
  <c r="D2992" i="19"/>
  <c r="D2219" i="19"/>
  <c r="D1990" i="19"/>
  <c r="D2247" i="19"/>
  <c r="D2272" i="19"/>
  <c r="D2294" i="19"/>
  <c r="D2273" i="19"/>
  <c r="D1756" i="19"/>
  <c r="D2069" i="19"/>
  <c r="D2269" i="19"/>
  <c r="D2203" i="19"/>
  <c r="D1816" i="19"/>
  <c r="D2213" i="19"/>
  <c r="D657" i="19"/>
  <c r="D1682" i="19"/>
  <c r="D1380" i="19"/>
  <c r="D1855" i="19"/>
  <c r="D2131" i="19"/>
  <c r="D2187" i="19"/>
  <c r="D1689" i="19"/>
  <c r="D2048" i="19"/>
  <c r="D735" i="19"/>
  <c r="D2260" i="19"/>
  <c r="D1952" i="19"/>
  <c r="D2108" i="19"/>
  <c r="D1718" i="19"/>
  <c r="D2090" i="19"/>
  <c r="D1675" i="19"/>
  <c r="D2034" i="19"/>
  <c r="D2198" i="19"/>
  <c r="D2230" i="19"/>
  <c r="D2237" i="19"/>
  <c r="D1160" i="19"/>
  <c r="D1386" i="19"/>
  <c r="D1588" i="19"/>
  <c r="D1590" i="19"/>
  <c r="D1578" i="19"/>
  <c r="D1724" i="19"/>
  <c r="D1884" i="19"/>
  <c r="D477" i="19"/>
  <c r="D2039" i="19"/>
  <c r="D2121" i="19"/>
  <c r="D1817" i="19"/>
  <c r="D2161" i="19"/>
  <c r="D2163" i="19"/>
  <c r="D2167" i="19"/>
  <c r="D2190" i="19"/>
  <c r="D2196" i="19"/>
  <c r="D2202" i="19"/>
  <c r="D2193" i="19"/>
  <c r="D2209" i="19"/>
  <c r="D2205" i="19"/>
  <c r="D2225" i="19"/>
  <c r="D2220" i="19"/>
  <c r="D2265" i="19"/>
  <c r="D2195" i="19"/>
  <c r="D62" i="19"/>
  <c r="D2164" i="19"/>
  <c r="D2201" i="19"/>
  <c r="D1758" i="19"/>
  <c r="D1936" i="19"/>
  <c r="D2091" i="19"/>
  <c r="D2147" i="19"/>
  <c r="D2103" i="19"/>
  <c r="D2221" i="19"/>
  <c r="D2152" i="19"/>
  <c r="D2207" i="19"/>
  <c r="D1140" i="19"/>
  <c r="D1780" i="19"/>
  <c r="D969" i="19"/>
  <c r="D461" i="19"/>
  <c r="D1152" i="19"/>
  <c r="D2186" i="19"/>
  <c r="D1553" i="19"/>
  <c r="D1506" i="19"/>
  <c r="D1878" i="19"/>
  <c r="D1832" i="19"/>
  <c r="D1836" i="19"/>
  <c r="D1634" i="19"/>
  <c r="D2405" i="19"/>
  <c r="D2092" i="19"/>
  <c r="D2169" i="19"/>
  <c r="D2172" i="19"/>
  <c r="D2174" i="19"/>
  <c r="D2175" i="19"/>
  <c r="D1951" i="19"/>
  <c r="D1301" i="19"/>
  <c r="D2101" i="19"/>
  <c r="D1943" i="19"/>
  <c r="D2228" i="19"/>
  <c r="D2159" i="19"/>
  <c r="D1732" i="19"/>
  <c r="D164" i="19"/>
  <c r="D817" i="19"/>
  <c r="D1165" i="19"/>
  <c r="D1240" i="19"/>
  <c r="D1159" i="19"/>
  <c r="D1285" i="19"/>
  <c r="D1204" i="19"/>
  <c r="D1454" i="19"/>
  <c r="D3782" i="19"/>
  <c r="D1574" i="19"/>
  <c r="D1503" i="19"/>
  <c r="D482" i="19"/>
  <c r="D1493" i="19"/>
  <c r="D1861" i="19"/>
  <c r="D1631" i="19"/>
  <c r="D1783" i="19"/>
  <c r="D1843" i="19"/>
  <c r="D1680" i="19"/>
  <c r="D1881" i="19"/>
  <c r="D1948" i="19"/>
  <c r="D1905" i="19"/>
  <c r="D1900" i="19"/>
  <c r="D1995" i="19"/>
  <c r="D2030" i="19"/>
  <c r="D2051" i="19"/>
  <c r="D2056" i="19"/>
  <c r="D2267" i="19"/>
  <c r="D2081" i="19"/>
  <c r="D2082" i="19"/>
  <c r="D2086" i="19"/>
  <c r="D2136" i="19"/>
  <c r="D2111" i="19"/>
  <c r="D2076" i="19"/>
  <c r="D2112" i="19"/>
  <c r="D2130" i="19"/>
  <c r="D2109" i="19"/>
  <c r="D2137" i="19"/>
  <c r="D2139" i="19"/>
  <c r="D2212" i="19"/>
  <c r="D2124" i="19"/>
  <c r="D2061" i="19"/>
  <c r="D2151" i="19"/>
  <c r="D2153" i="19"/>
  <c r="D2154" i="19"/>
  <c r="D2145" i="19"/>
  <c r="D2155" i="19"/>
  <c r="D2156" i="19"/>
  <c r="D2223" i="19"/>
  <c r="D1470" i="19"/>
  <c r="D2142" i="19"/>
  <c r="D1914" i="19"/>
  <c r="D1980" i="19"/>
  <c r="D2077" i="19"/>
  <c r="D1232" i="19"/>
  <c r="D2135" i="19"/>
  <c r="D2054" i="19"/>
  <c r="D2000" i="19"/>
  <c r="D1933" i="19"/>
  <c r="D2126" i="19"/>
  <c r="D1563" i="19"/>
  <c r="D1679" i="19"/>
  <c r="D1960" i="19"/>
  <c r="D1854" i="19"/>
  <c r="D2098" i="19"/>
  <c r="D2084" i="19"/>
  <c r="D2117" i="19"/>
  <c r="D1921" i="19"/>
  <c r="D169" i="19"/>
  <c r="D1642" i="19"/>
  <c r="D1716" i="19"/>
  <c r="D2066" i="19"/>
  <c r="D2099" i="19"/>
  <c r="D2107" i="19"/>
  <c r="D2133" i="19"/>
  <c r="D1539" i="19"/>
  <c r="D1929" i="19"/>
  <c r="D1815" i="19"/>
  <c r="D2102" i="19"/>
  <c r="D1834" i="19"/>
  <c r="D1782" i="19"/>
  <c r="D117" i="19"/>
  <c r="D1314" i="19"/>
  <c r="D2058" i="19"/>
  <c r="D2088" i="19"/>
  <c r="D2089" i="19"/>
  <c r="D2004" i="19"/>
  <c r="D2083" i="19"/>
  <c r="D761" i="19"/>
  <c r="D659" i="19"/>
  <c r="D831" i="19"/>
  <c r="D1182" i="19"/>
  <c r="D1617" i="19"/>
  <c r="D1752" i="19"/>
  <c r="D1841" i="19"/>
  <c r="D1897" i="19"/>
  <c r="D1872" i="19"/>
  <c r="D1932" i="19"/>
  <c r="D1911" i="19"/>
  <c r="D1912" i="19"/>
  <c r="D1925" i="19"/>
  <c r="D1973" i="19"/>
  <c r="D2024" i="19"/>
  <c r="D2031" i="19"/>
  <c r="D2035" i="19"/>
  <c r="D2046" i="19"/>
  <c r="D2047" i="19"/>
  <c r="D2241" i="19"/>
  <c r="D2050" i="19"/>
  <c r="D2060" i="19"/>
  <c r="D2053" i="19"/>
  <c r="D2064" i="19"/>
  <c r="D2070" i="19"/>
  <c r="D2037" i="19"/>
  <c r="D2071" i="19"/>
  <c r="D2073" i="19"/>
  <c r="D2068" i="19"/>
  <c r="D1794" i="19"/>
  <c r="D2181" i="19"/>
  <c r="D2009" i="19"/>
  <c r="D2067" i="19"/>
  <c r="D1821" i="19"/>
  <c r="D1755" i="19"/>
  <c r="D3363" i="19"/>
  <c r="D596" i="19"/>
  <c r="D2125" i="19"/>
  <c r="D192" i="19"/>
  <c r="D1879" i="19"/>
  <c r="D1853" i="19"/>
  <c r="D2013" i="19"/>
  <c r="D1915" i="19"/>
  <c r="D1985" i="19"/>
  <c r="D2038" i="19"/>
  <c r="D577" i="19"/>
  <c r="D1953" i="19"/>
  <c r="D1778" i="19"/>
  <c r="D2572" i="19"/>
  <c r="D2055" i="19"/>
  <c r="D2032" i="19"/>
  <c r="D1693" i="19"/>
  <c r="D1880" i="19"/>
  <c r="D1492" i="19"/>
  <c r="D1851" i="19"/>
  <c r="D1809" i="19"/>
  <c r="D2003" i="19"/>
  <c r="D1908" i="19"/>
  <c r="D2040" i="19"/>
  <c r="D2023" i="19"/>
  <c r="D2036" i="19"/>
  <c r="D2026" i="19"/>
  <c r="D2041" i="19"/>
  <c r="D1982" i="19"/>
  <c r="D1348" i="19"/>
  <c r="D1681" i="19"/>
  <c r="D1700" i="19"/>
  <c r="D1827" i="19"/>
  <c r="D1891" i="19"/>
  <c r="D1909" i="19"/>
  <c r="D1970" i="19"/>
  <c r="D2001" i="19"/>
  <c r="D2005" i="19"/>
  <c r="D1984" i="19"/>
  <c r="D1723" i="19"/>
  <c r="D2010" i="19"/>
  <c r="D2029" i="19"/>
  <c r="D2033" i="19"/>
  <c r="D2017" i="19"/>
  <c r="D1890" i="19"/>
  <c r="D1641" i="19"/>
  <c r="D1662" i="19"/>
  <c r="D1712" i="19"/>
  <c r="D1963" i="19"/>
  <c r="D1796" i="19"/>
  <c r="D2018" i="19"/>
  <c r="D1999" i="19"/>
  <c r="D1986" i="19"/>
  <c r="D2028" i="19"/>
  <c r="D1899" i="19"/>
  <c r="D1935" i="19"/>
  <c r="D1550" i="19"/>
  <c r="D1858" i="19"/>
  <c r="D1248" i="19"/>
  <c r="D1754" i="19"/>
  <c r="D1446" i="19"/>
  <c r="D2162" i="19"/>
  <c r="D1991" i="19"/>
  <c r="D2022" i="19"/>
  <c r="D2021" i="19"/>
  <c r="D1565" i="19"/>
  <c r="D1846" i="19"/>
  <c r="D1415" i="19"/>
  <c r="D990" i="19"/>
  <c r="D1620" i="19"/>
  <c r="D1977" i="19"/>
  <c r="D2020" i="19"/>
  <c r="D1722" i="19"/>
  <c r="D1927" i="19"/>
  <c r="D1361" i="19"/>
  <c r="D1997" i="19"/>
  <c r="D2002" i="19"/>
  <c r="D1408" i="19"/>
  <c r="D1939" i="19"/>
  <c r="D1962" i="19"/>
  <c r="D1955" i="19"/>
  <c r="D1957" i="19"/>
  <c r="D1736" i="19"/>
  <c r="D1996" i="19"/>
  <c r="D1745" i="19"/>
  <c r="D1859" i="19"/>
  <c r="D1964" i="19"/>
  <c r="D1979" i="19"/>
  <c r="D1965" i="19"/>
  <c r="D1968" i="19"/>
  <c r="D1907" i="19"/>
  <c r="D2141" i="19"/>
  <c r="D1930" i="19"/>
  <c r="D1978" i="19"/>
  <c r="D1813" i="19"/>
  <c r="D1992" i="19"/>
  <c r="D1975" i="19"/>
  <c r="E18" i="18"/>
  <c r="E17" i="18"/>
  <c r="G19" i="16"/>
  <c r="G22" i="16"/>
  <c r="G23" i="16"/>
  <c r="G24" i="16"/>
  <c r="G9" i="16"/>
  <c r="G25" i="16"/>
  <c r="G14" i="16"/>
  <c r="G20" i="16"/>
  <c r="G15" i="16"/>
  <c r="G26" i="16"/>
  <c r="G2" i="16"/>
  <c r="G27" i="16"/>
  <c r="G3" i="16"/>
  <c r="G6" i="16"/>
  <c r="G16" i="16"/>
  <c r="G8" i="16"/>
  <c r="G28" i="16"/>
  <c r="G29" i="16"/>
  <c r="G21" i="16"/>
  <c r="G10" i="16"/>
  <c r="G7" i="16"/>
  <c r="G30" i="16"/>
  <c r="G12" i="16"/>
  <c r="G5" i="16"/>
  <c r="G31" i="16"/>
  <c r="G32" i="16"/>
  <c r="G33" i="16"/>
  <c r="G13" i="16"/>
  <c r="G17" i="16"/>
  <c r="G11" i="16"/>
  <c r="G34" i="16"/>
  <c r="G35" i="16"/>
  <c r="G4" i="16"/>
  <c r="G36" i="16"/>
  <c r="G37" i="16"/>
  <c r="G18" i="16"/>
  <c r="G38" i="16"/>
  <c r="G39" i="16"/>
  <c r="I19" i="16" a="1"/>
  <c r="I19" i="16"/>
  <c r="I22" i="16" a="1"/>
  <c r="I22" i="16"/>
  <c r="I23" i="16" a="1"/>
  <c r="I23" i="16"/>
  <c r="I24" i="16" a="1"/>
  <c r="I24" i="16"/>
  <c r="I9" i="16" a="1"/>
  <c r="I9" i="16"/>
  <c r="I25" i="16" a="1"/>
  <c r="I25" i="16"/>
  <c r="I14" i="16" a="1"/>
  <c r="I14" i="16" s="1"/>
  <c r="I20" i="16" a="1"/>
  <c r="I20" i="16" s="1"/>
  <c r="I15" i="16" a="1"/>
  <c r="I15" i="16" s="1"/>
  <c r="I26" i="16" a="1"/>
  <c r="I26" i="16" s="1"/>
  <c r="I2" i="16" a="1"/>
  <c r="I2" i="16" s="1"/>
  <c r="I27" i="16" a="1"/>
  <c r="I27" i="16" s="1"/>
  <c r="I3" i="16" a="1"/>
  <c r="I3" i="16" s="1"/>
  <c r="I6" i="16" a="1"/>
  <c r="I6" i="16" s="1"/>
  <c r="I16" i="16" a="1"/>
  <c r="I16" i="16" s="1"/>
  <c r="I8" i="16" a="1"/>
  <c r="I8" i="16" s="1"/>
  <c r="I28" i="16" a="1"/>
  <c r="I28" i="16" s="1"/>
  <c r="I29" i="16" a="1"/>
  <c r="I29" i="16" s="1"/>
  <c r="I21" i="16" a="1"/>
  <c r="I21" i="16" s="1"/>
  <c r="I10" i="16" a="1"/>
  <c r="I10" i="16" s="1"/>
  <c r="I7" i="16" a="1"/>
  <c r="I7" i="16" s="1"/>
  <c r="I30" i="16" a="1"/>
  <c r="I30" i="16" s="1"/>
  <c r="I12" i="16" a="1"/>
  <c r="I12" i="16" s="1"/>
  <c r="I5" i="16" a="1"/>
  <c r="I5" i="16" s="1"/>
  <c r="I31" i="16" a="1"/>
  <c r="I31" i="16" s="1"/>
  <c r="I32" i="16" a="1"/>
  <c r="I32" i="16" s="1"/>
  <c r="I33" i="16" a="1"/>
  <c r="I33" i="16" s="1"/>
  <c r="I13" i="16" a="1"/>
  <c r="I13" i="16" s="1"/>
  <c r="I17" i="16" a="1"/>
  <c r="I17" i="16" s="1"/>
  <c r="I11" i="16" a="1"/>
  <c r="I11" i="16" s="1"/>
  <c r="I34" i="16" a="1"/>
  <c r="I34" i="16" s="1"/>
  <c r="I35" i="16" a="1"/>
  <c r="I35" i="16" s="1"/>
  <c r="I4" i="16" a="1"/>
  <c r="I4" i="16" s="1"/>
  <c r="I36" i="16" a="1"/>
  <c r="I36" i="16" s="1"/>
  <c r="I37" i="16" a="1"/>
  <c r="I37" i="16" s="1"/>
  <c r="I18" i="16" a="1"/>
  <c r="I18" i="16" s="1"/>
  <c r="I38" i="16" a="1"/>
  <c r="I38" i="16" s="1"/>
  <c r="I39" i="16" a="1"/>
  <c r="I39" i="16" s="1"/>
  <c r="I40" i="16" a="1"/>
  <c r="I40" i="16" s="1"/>
  <c r="H19" i="16" a="1"/>
  <c r="H19" i="16" s="1"/>
  <c r="H22" i="16" a="1"/>
  <c r="H22" i="16" s="1"/>
  <c r="H23" i="16" a="1"/>
  <c r="H23" i="16" s="1"/>
  <c r="H24" i="16" a="1"/>
  <c r="H24" i="16" s="1"/>
  <c r="H9" i="16" a="1"/>
  <c r="H9" i="16" s="1"/>
  <c r="H25" i="16" a="1"/>
  <c r="H25" i="16" s="1"/>
  <c r="H14" i="16" a="1"/>
  <c r="H14" i="16" s="1"/>
  <c r="H20" i="16" a="1"/>
  <c r="H20" i="16" s="1"/>
  <c r="H15" i="16" a="1"/>
  <c r="H15" i="16" s="1"/>
  <c r="H26" i="16" a="1"/>
  <c r="H26" i="16" s="1"/>
  <c r="H2" i="16" a="1"/>
  <c r="H2" i="16" s="1"/>
  <c r="H27" i="16" a="1"/>
  <c r="H27" i="16" s="1"/>
  <c r="H3" i="16" a="1"/>
  <c r="H3" i="16" s="1"/>
  <c r="H6" i="16" a="1"/>
  <c r="H6" i="16" s="1"/>
  <c r="H16" i="16" a="1"/>
  <c r="H16" i="16" s="1"/>
  <c r="H8" i="16" a="1"/>
  <c r="H8" i="16" s="1"/>
  <c r="H28" i="16" a="1"/>
  <c r="H28" i="16" s="1"/>
  <c r="H29" i="16" a="1"/>
  <c r="H29" i="16" s="1"/>
  <c r="H21" i="16" a="1"/>
  <c r="H21" i="16" s="1"/>
  <c r="H10" i="16" a="1"/>
  <c r="H10" i="16" s="1"/>
  <c r="H7" i="16" a="1"/>
  <c r="H7" i="16" s="1"/>
  <c r="H30" i="16" a="1"/>
  <c r="H30" i="16" s="1"/>
  <c r="H12" i="16" a="1"/>
  <c r="H12" i="16" s="1"/>
  <c r="H5" i="16" a="1"/>
  <c r="H5" i="16" s="1"/>
  <c r="H31" i="16" a="1"/>
  <c r="H31" i="16" s="1"/>
  <c r="H32" i="16" a="1"/>
  <c r="H32" i="16" s="1"/>
  <c r="H33" i="16" a="1"/>
  <c r="H33" i="16" s="1"/>
  <c r="H13" i="16" a="1"/>
  <c r="H13" i="16" s="1"/>
  <c r="H17" i="16" a="1"/>
  <c r="H17" i="16" s="1"/>
  <c r="H11" i="16" a="1"/>
  <c r="H11" i="16" s="1"/>
  <c r="H34" i="16" a="1"/>
  <c r="H34" i="16" s="1"/>
  <c r="H35" i="16" a="1"/>
  <c r="H35" i="16" s="1"/>
  <c r="H4" i="16" a="1"/>
  <c r="H4" i="16" s="1"/>
  <c r="H36" i="16" a="1"/>
  <c r="H36" i="16" s="1"/>
  <c r="H37" i="16" a="1"/>
  <c r="H37" i="16" s="1"/>
  <c r="H18" i="16" a="1"/>
  <c r="H18" i="16" s="1"/>
  <c r="H38" i="16" a="1"/>
  <c r="H38" i="16" s="1"/>
  <c r="H39" i="16" a="1"/>
  <c r="H39" i="16" s="1"/>
  <c r="H40" i="16" a="1"/>
  <c r="H40" i="16" s="1"/>
  <c r="H32" i="19" l="1"/>
  <c r="F2" i="16"/>
  <c r="F5" i="16"/>
  <c r="F19" i="16"/>
  <c r="F4" i="16"/>
  <c r="F3" i="16"/>
  <c r="F27" i="16"/>
  <c r="F31" i="16"/>
  <c r="F30" i="16"/>
  <c r="F37" i="16"/>
  <c r="F9" i="16"/>
  <c r="F7" i="16"/>
  <c r="F23" i="16"/>
  <c r="F10" i="16"/>
  <c r="F15" i="16"/>
  <c r="F20" i="16"/>
  <c r="F6" i="16"/>
  <c r="F32" i="16"/>
  <c r="F18" i="16"/>
  <c r="F24" i="16"/>
  <c r="F12" i="16"/>
  <c r="F28" i="16"/>
  <c r="F8" i="16"/>
  <c r="F29" i="16"/>
  <c r="F14" i="16"/>
  <c r="F11" i="16"/>
  <c r="F13" i="16"/>
  <c r="F25" i="16"/>
  <c r="F35" i="16"/>
  <c r="F33" i="16"/>
  <c r="F39" i="16"/>
  <c r="F16" i="16"/>
  <c r="F26" i="16"/>
  <c r="F22" i="16"/>
  <c r="F38" i="16"/>
  <c r="F21" i="16"/>
  <c r="F34" i="16"/>
  <c r="F17" i="16"/>
  <c r="F36" i="16"/>
  <c r="H4" i="15"/>
  <c r="H3" i="15"/>
  <c r="G4" i="15"/>
  <c r="G3" i="15"/>
  <c r="F4" i="15"/>
  <c r="F3" i="15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 l="1"/>
  <c r="U13" i="12"/>
  <c r="U12" i="12"/>
  <c r="U11" i="12"/>
  <c r="U10" i="12"/>
  <c r="U8" i="12"/>
  <c r="U7" i="12"/>
  <c r="U9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IMDB_Movies.csv!Table1" type="102" refreshedVersion="5" minRefreshableVersion="5">
    <extLst>
      <ext xmlns:x15="http://schemas.microsoft.com/office/spreadsheetml/2010/11/main" uri="{DE250136-89BD-433C-8126-D09CA5730AF9}">
        <x15:connection id="Table1-38bfcd61-1df0-414b-887a-28016a6fa697">
          <x15:rangePr sourceName="_xlcn.WorksheetConnection_IMDB_Movies.csvTable11"/>
        </x15:connection>
      </ext>
    </extLst>
  </connection>
  <connection id="3" xr16:uid="{00000000-0015-0000-FFFF-FFFF02000000}" name="WorksheetConnection_sheet1!$A:$A" type="102" refreshedVersion="5" minRefreshableVersion="5">
    <extLst>
      <ext xmlns:x15="http://schemas.microsoft.com/office/spreadsheetml/2010/11/main" uri="{DE250136-89BD-433C-8126-D09CA5730AF9}">
        <x15:connection id="Range-ed0f5ee2-6860-45f8-af61-45de16e9b5f0" autoDelete="1">
          <x15:rangePr sourceName="_xlcn.WorksheetConnection_sheet1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<sst xmlns="http://schemas.openxmlformats.org/spreadsheetml/2006/main" count="47196" uniqueCount="6445">
  <si>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</si>
  <si>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</si>
  <si>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</si>
  <si>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</si>
  <si>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</si>
  <si>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</si>
  <si>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</si>
  <si>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</si>
  <si>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imdb_score</t>
  </si>
  <si>
    <t>James Cameron</t>
  </si>
  <si>
    <t>Action|Adventure|Fantasy|Sci-Fi</t>
  </si>
  <si>
    <t>AvatarÂ </t>
  </si>
  <si>
    <t>English</t>
  </si>
  <si>
    <t>USA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</si>
  <si>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</si>
  <si>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</si>
  <si>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</si>
  <si>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</si>
  <si>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</si>
  <si>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</si>
  <si>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UK</t>
  </si>
  <si>
    <t>Christopher Nolan</t>
  </si>
  <si>
    <t>Action|Thriller</t>
  </si>
  <si>
    <t>The Dark Knight RisesÂ 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</si>
  <si>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</si>
  <si>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</si>
  <si>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</si>
  <si>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</si>
  <si>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</si>
  <si>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</si>
  <si>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</si>
  <si>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</si>
  <si>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</si>
  <si>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</si>
  <si>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</si>
  <si>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</si>
  <si>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</si>
  <si>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</si>
  <si>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</si>
  <si>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</si>
  <si>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</si>
  <si>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Superman ReturnsÂ </t>
  </si>
  <si>
    <t>Marc Forster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</si>
  <si>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</si>
  <si>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</si>
  <si>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</si>
  <si>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</si>
  <si>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</si>
  <si>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</si>
  <si>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</si>
  <si>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</si>
  <si>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</si>
  <si>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</si>
  <si>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</si>
  <si>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</si>
  <si>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</si>
  <si>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</si>
  <si>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</si>
  <si>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</si>
  <si>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</si>
  <si>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</si>
  <si>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New Zealand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</si>
  <si>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</si>
  <si>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</si>
  <si>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</si>
  <si>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</si>
  <si>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</si>
  <si>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</si>
  <si>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</si>
  <si>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</si>
  <si>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</si>
  <si>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</si>
  <si>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</si>
  <si>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</si>
  <si>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</si>
  <si>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</si>
  <si>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</si>
  <si>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</si>
  <si>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</si>
  <si>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</si>
  <si>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</si>
  <si>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</si>
  <si>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</si>
  <si>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</si>
  <si>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</si>
  <si>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</si>
  <si>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</si>
  <si>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</si>
  <si>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</si>
  <si>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</si>
  <si>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</si>
  <si>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</si>
  <si>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Canada</t>
  </si>
  <si>
    <t>Dan Scanlon</t>
  </si>
  <si>
    <t>Adventure|Animation|Comedy|Family|Fantasy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</si>
  <si>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</si>
  <si>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</si>
  <si>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</si>
  <si>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</si>
  <si>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</si>
  <si>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</si>
  <si>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</si>
  <si>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</si>
  <si>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</si>
  <si>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</si>
  <si>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</si>
  <si>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</si>
  <si>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</si>
  <si>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</si>
  <si>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</si>
  <si>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</si>
  <si>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</si>
  <si>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</si>
  <si>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</si>
  <si>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</si>
  <si>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</si>
  <si>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</si>
  <si>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</si>
  <si>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</si>
  <si>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</si>
  <si>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</si>
  <si>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</si>
  <si>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</si>
  <si>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Australia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</si>
  <si>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</si>
  <si>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</si>
  <si>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</si>
  <si>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</si>
  <si>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</si>
  <si>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</si>
  <si>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</si>
  <si>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</si>
  <si>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</si>
  <si>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</si>
  <si>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</si>
  <si>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</si>
  <si>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</si>
  <si>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Action|Comedy|Crime|Thriller</t>
  </si>
  <si>
    <t>Rush Hour 3Â </t>
  </si>
  <si>
    <t>Roland Emmerich</t>
  </si>
  <si>
    <t>2012Â 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</si>
  <si>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</si>
  <si>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</si>
  <si>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</si>
  <si>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</si>
  <si>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</si>
  <si>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</si>
  <si>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</si>
  <si>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</si>
  <si>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</si>
  <si>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</si>
  <si>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</si>
  <si>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</si>
  <si>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</si>
  <si>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</si>
  <si>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</si>
  <si>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</si>
  <si>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Jon Favreau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</si>
  <si>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</si>
  <si>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</si>
  <si>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</si>
  <si>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</si>
  <si>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</si>
  <si>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</si>
  <si>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</si>
  <si>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</si>
  <si>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</si>
  <si>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</si>
  <si>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</si>
  <si>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</si>
  <si>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</si>
  <si>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</si>
  <si>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</si>
  <si>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</si>
  <si>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</si>
  <si>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</si>
  <si>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</si>
  <si>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</si>
  <si>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</si>
  <si>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</si>
  <si>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</si>
  <si>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</si>
  <si>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</si>
  <si>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</si>
  <si>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</si>
  <si>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</si>
  <si>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</si>
  <si>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</si>
  <si>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</si>
  <si>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MaleficentÂ </t>
  </si>
  <si>
    <t>Matt Reeves</t>
  </si>
  <si>
    <t>Action|Adventure|Drama|Sci-Fi</t>
  </si>
  <si>
    <t>Dawn of the Planet of the ApesÂ 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</si>
  <si>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</si>
  <si>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</si>
  <si>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</si>
  <si>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</si>
  <si>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</si>
  <si>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</si>
  <si>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</si>
  <si>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</si>
  <si>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</si>
  <si>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</si>
  <si>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</si>
  <si>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</si>
  <si>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</si>
  <si>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</si>
  <si>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</si>
  <si>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</si>
  <si>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</si>
  <si>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</si>
  <si>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</si>
  <si>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</si>
  <si>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</si>
  <si>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</si>
  <si>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</si>
  <si>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</si>
  <si>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</si>
  <si>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</si>
  <si>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</si>
  <si>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</si>
  <si>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</si>
  <si>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</si>
  <si>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</si>
  <si>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</si>
  <si>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</si>
  <si>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</si>
  <si>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</si>
  <si>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</si>
  <si>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</si>
  <si>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</si>
  <si>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</si>
  <si>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</si>
  <si>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</si>
  <si>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</si>
  <si>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</si>
  <si>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</si>
  <si>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</si>
  <si>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</si>
  <si>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</si>
  <si>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</si>
  <si>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</si>
  <si>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</si>
  <si>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</si>
  <si>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</si>
  <si>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</si>
  <si>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</si>
  <si>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TransformersÂ </t>
  </si>
  <si>
    <t>Oliver Stone</t>
  </si>
  <si>
    <t>Action|Adventure|Biography|Drama|History|Romance|War</t>
  </si>
  <si>
    <t>AlexanderÂ </t>
  </si>
  <si>
    <t>Germany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</si>
  <si>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</si>
  <si>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</si>
  <si>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</si>
  <si>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</si>
  <si>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</si>
  <si>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</si>
  <si>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</si>
  <si>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</si>
  <si>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</si>
  <si>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</si>
  <si>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</si>
  <si>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</si>
  <si>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</si>
  <si>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</si>
  <si>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</si>
  <si>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</si>
  <si>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</si>
  <si>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</si>
  <si>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</si>
  <si>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</si>
  <si>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</si>
  <si>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</si>
  <si>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</si>
  <si>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</si>
  <si>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</si>
  <si>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</si>
  <si>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</si>
  <si>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</si>
  <si>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</si>
  <si>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</si>
  <si>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</si>
  <si>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</si>
  <si>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</si>
  <si>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</si>
  <si>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</si>
  <si>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</si>
  <si>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</si>
  <si>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</si>
  <si>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</si>
  <si>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</si>
  <si>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</si>
  <si>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</si>
  <si>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</si>
  <si>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</si>
  <si>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</si>
  <si>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</si>
  <si>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</si>
  <si>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</si>
  <si>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</si>
  <si>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</si>
  <si>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</si>
  <si>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</si>
  <si>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</si>
  <si>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</si>
  <si>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</si>
  <si>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</si>
  <si>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</si>
  <si>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</si>
  <si>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</si>
  <si>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</si>
  <si>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</si>
  <si>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</si>
  <si>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</si>
  <si>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</si>
  <si>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</si>
  <si>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</si>
  <si>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</si>
  <si>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</si>
  <si>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</si>
  <si>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</si>
  <si>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</si>
  <si>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</si>
  <si>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</si>
  <si>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</si>
  <si>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</si>
  <si>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</si>
  <si>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</si>
  <si>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</si>
  <si>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</si>
  <si>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</si>
  <si>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</si>
  <si>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</si>
  <si>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</si>
  <si>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</si>
  <si>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</si>
  <si>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</si>
  <si>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Action|Drama|History|War</t>
  </si>
  <si>
    <t>The Last SamuraiÂ </t>
  </si>
  <si>
    <t>Action|Adventure|Drama</t>
  </si>
  <si>
    <t>Exodus: Gods and KingsÂ 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</si>
  <si>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</si>
  <si>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</si>
  <si>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</si>
  <si>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</si>
  <si>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</si>
  <si>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</si>
  <si>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</si>
  <si>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</si>
  <si>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</si>
  <si>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</si>
  <si>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</si>
  <si>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</si>
  <si>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</si>
  <si>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</si>
  <si>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</si>
  <si>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</si>
  <si>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</si>
  <si>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</si>
  <si>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</si>
  <si>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</si>
  <si>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</si>
  <si>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</si>
  <si>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</si>
  <si>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</si>
  <si>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</si>
  <si>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</si>
  <si>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</si>
  <si>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</si>
  <si>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</si>
  <si>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</si>
  <si>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</si>
  <si>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</si>
  <si>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</si>
  <si>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</si>
  <si>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</si>
  <si>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</si>
  <si>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</si>
  <si>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</si>
  <si>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</si>
  <si>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</si>
  <si>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</si>
  <si>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</si>
  <si>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</si>
  <si>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</si>
  <si>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</si>
  <si>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</si>
  <si>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</si>
  <si>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</si>
  <si>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</si>
  <si>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</si>
  <si>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</si>
  <si>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</si>
  <si>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</si>
  <si>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</si>
  <si>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</si>
  <si>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</si>
  <si>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</si>
  <si>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</si>
  <si>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</si>
  <si>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</si>
  <si>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</si>
  <si>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</si>
  <si>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</si>
  <si>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</si>
  <si>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</si>
  <si>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</si>
  <si>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</si>
  <si>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</si>
  <si>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</si>
  <si>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</si>
  <si>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</si>
  <si>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</si>
  <si>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</si>
  <si>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</si>
  <si>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</si>
  <si>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</si>
  <si>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</si>
  <si>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</si>
  <si>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</si>
  <si>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</si>
  <si>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</si>
  <si>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</si>
  <si>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</si>
  <si>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</si>
  <si>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</si>
  <si>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</si>
  <si>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</si>
  <si>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</si>
  <si>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</si>
  <si>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</si>
  <si>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</si>
  <si>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</si>
  <si>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</si>
  <si>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</si>
  <si>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</si>
  <si>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</si>
  <si>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</si>
  <si>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</si>
  <si>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</si>
  <si>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</si>
  <si>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</si>
  <si>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</si>
  <si>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</si>
  <si>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</si>
  <si>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</si>
  <si>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</si>
  <si>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</si>
  <si>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</si>
  <si>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</si>
  <si>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</si>
  <si>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</si>
  <si>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</si>
  <si>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</si>
  <si>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</si>
  <si>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</si>
  <si>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</si>
  <si>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</si>
  <si>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</si>
  <si>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</si>
  <si>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</si>
  <si>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</si>
  <si>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</si>
  <si>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</si>
  <si>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</si>
  <si>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</si>
  <si>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</si>
  <si>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</si>
  <si>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</si>
  <si>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</si>
  <si>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</si>
  <si>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</si>
  <si>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</si>
  <si>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</si>
  <si>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</si>
  <si>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</si>
  <si>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</si>
  <si>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</si>
  <si>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</si>
  <si>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</si>
  <si>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</si>
  <si>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</si>
  <si>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</si>
  <si>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</si>
  <si>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</si>
  <si>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</si>
  <si>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</si>
  <si>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</si>
  <si>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</si>
  <si>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</si>
  <si>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</si>
  <si>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</si>
  <si>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</si>
  <si>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</si>
  <si>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</si>
  <si>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</si>
  <si>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Dante's PeakÂ </t>
  </si>
  <si>
    <t>Dave Green</t>
  </si>
  <si>
    <t>Teenage Mutant Ninja Turtles: Out of the ShadowsÂ </t>
  </si>
  <si>
    <t>Josh Trank</t>
  </si>
  <si>
    <t>Fantastic FourÂ 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</si>
  <si>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</si>
  <si>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</si>
  <si>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</si>
  <si>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</si>
  <si>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</si>
  <si>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</si>
  <si>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</si>
  <si>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</si>
  <si>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</si>
  <si>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</si>
  <si>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</si>
  <si>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</si>
  <si>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</si>
  <si>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</si>
  <si>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</si>
  <si>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</si>
  <si>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</si>
  <si>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</si>
  <si>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</si>
  <si>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</si>
  <si>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</si>
  <si>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</si>
  <si>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</si>
  <si>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</si>
  <si>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</si>
  <si>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</si>
  <si>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</si>
  <si>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</si>
  <si>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</si>
  <si>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</si>
  <si>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</si>
  <si>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</si>
  <si>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</si>
  <si>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</si>
  <si>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</si>
  <si>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</si>
  <si>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</si>
  <si>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</si>
  <si>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</si>
  <si>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</si>
  <si>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</si>
  <si>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</si>
  <si>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</si>
  <si>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</si>
  <si>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</si>
  <si>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</si>
  <si>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</si>
  <si>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</si>
  <si>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</si>
  <si>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</si>
  <si>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</si>
  <si>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</si>
  <si>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</si>
  <si>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</si>
  <si>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</si>
  <si>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Action|Adventure|Romance|Sci-Fi|Thriller</t>
  </si>
  <si>
    <t>The IslandÂ </t>
  </si>
  <si>
    <t>Peter Chelsom</t>
  </si>
  <si>
    <t>Comedy|Romance</t>
  </si>
  <si>
    <t>Town &amp; CountryÂ </t>
  </si>
  <si>
    <t>New Line</t>
  </si>
  <si>
    <t>Dominic Sena</t>
  </si>
  <si>
    <t>Gone in Sixty SecondsÂ 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</si>
  <si>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</si>
  <si>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</si>
  <si>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</si>
  <si>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</si>
  <si>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</si>
  <si>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</si>
  <si>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</si>
  <si>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</si>
  <si>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</si>
  <si>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</si>
  <si>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American GangsterÂ 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</si>
  <si>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</si>
  <si>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</si>
  <si>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</si>
  <si>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</si>
  <si>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</si>
  <si>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</si>
  <si>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</si>
  <si>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</si>
  <si>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</si>
  <si>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</si>
  <si>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</si>
  <si>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</si>
  <si>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</si>
  <si>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</si>
  <si>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</si>
  <si>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</si>
  <si>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</si>
  <si>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</si>
  <si>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</si>
  <si>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</si>
  <si>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</si>
  <si>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</si>
  <si>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</si>
  <si>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</si>
  <si>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</si>
  <si>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</si>
  <si>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</si>
  <si>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</si>
  <si>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</si>
  <si>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</si>
  <si>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</si>
  <si>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</si>
  <si>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</si>
  <si>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</si>
  <si>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</si>
  <si>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</si>
  <si>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</si>
  <si>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</si>
  <si>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</si>
  <si>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</si>
  <si>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</si>
  <si>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</si>
  <si>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</si>
  <si>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</si>
  <si>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</si>
  <si>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</si>
  <si>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</si>
  <si>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</si>
  <si>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</si>
  <si>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</si>
  <si>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</si>
  <si>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</si>
  <si>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</si>
  <si>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</si>
  <si>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</si>
  <si>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</si>
  <si>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</si>
  <si>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</si>
  <si>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</si>
  <si>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</si>
  <si>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</si>
  <si>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</si>
  <si>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</si>
  <si>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</si>
  <si>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</si>
  <si>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</si>
  <si>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</si>
  <si>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</si>
  <si>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</si>
  <si>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</si>
  <si>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France</t>
  </si>
  <si>
    <t>Steve Martino</t>
  </si>
  <si>
    <t>The Peanuts MovieÂ 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</si>
  <si>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</si>
  <si>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</si>
  <si>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</si>
  <si>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</si>
  <si>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</si>
  <si>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</si>
  <si>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</si>
  <si>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</si>
  <si>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</si>
  <si>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</si>
  <si>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</si>
  <si>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</si>
  <si>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</si>
  <si>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</si>
  <si>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</si>
  <si>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</si>
  <si>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</si>
  <si>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</si>
  <si>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</si>
  <si>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</si>
  <si>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Comedy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</si>
  <si>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</si>
  <si>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</si>
  <si>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</si>
  <si>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</si>
  <si>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</si>
  <si>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</si>
  <si>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</si>
  <si>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</si>
  <si>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</si>
  <si>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</si>
  <si>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</si>
  <si>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</si>
  <si>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</si>
  <si>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</si>
  <si>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</si>
  <si>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</si>
  <si>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</si>
  <si>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</si>
  <si>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</si>
  <si>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</si>
  <si>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</si>
  <si>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</si>
  <si>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</si>
  <si>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</si>
  <si>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</si>
  <si>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</si>
  <si>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</si>
  <si>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</si>
  <si>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</si>
  <si>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</si>
  <si>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</si>
  <si>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</si>
  <si>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</si>
  <si>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</si>
  <si>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</si>
  <si>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</si>
  <si>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</si>
  <si>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</si>
  <si>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</si>
  <si>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</si>
  <si>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</si>
  <si>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</si>
  <si>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</si>
  <si>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</si>
  <si>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</si>
  <si>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</si>
  <si>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</si>
  <si>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</si>
  <si>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</si>
  <si>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</si>
  <si>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</si>
  <si>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</si>
  <si>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</si>
  <si>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</si>
  <si>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</si>
  <si>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</si>
  <si>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</si>
  <si>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</si>
  <si>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</si>
  <si>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</si>
  <si>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</si>
  <si>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</si>
  <si>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</si>
  <si>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</si>
  <si>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</si>
  <si>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</si>
  <si>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</si>
  <si>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</si>
  <si>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</si>
  <si>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</si>
  <si>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</si>
  <si>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</si>
  <si>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</si>
  <si>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</si>
  <si>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</si>
  <si>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</si>
  <si>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</si>
  <si>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</si>
  <si>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</si>
  <si>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</si>
  <si>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</si>
  <si>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</si>
  <si>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</si>
  <si>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</si>
  <si>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</si>
  <si>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</si>
  <si>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</si>
  <si>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</si>
  <si>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</si>
  <si>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</si>
  <si>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</si>
  <si>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</si>
  <si>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</si>
  <si>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</si>
  <si>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</si>
  <si>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</si>
  <si>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</si>
  <si>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</si>
  <si>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</si>
  <si>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</si>
  <si>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</si>
  <si>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</si>
  <si>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</si>
  <si>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</si>
  <si>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</si>
  <si>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</si>
  <si>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</si>
  <si>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</si>
  <si>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</si>
  <si>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</si>
  <si>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</si>
  <si>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</si>
  <si>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</si>
  <si>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</si>
  <si>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</si>
  <si>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</si>
  <si>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</si>
  <si>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</si>
  <si>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</si>
  <si>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</si>
  <si>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</si>
  <si>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</si>
  <si>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</si>
  <si>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</si>
  <si>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</si>
  <si>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</si>
  <si>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</si>
  <si>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</si>
  <si>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</si>
  <si>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</si>
  <si>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</si>
  <si>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</si>
  <si>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</si>
  <si>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</si>
  <si>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</si>
  <si>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Action|Crime|Drama|Mystery|Thriller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</si>
  <si>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</si>
  <si>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</si>
  <si>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</si>
  <si>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</si>
  <si>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</si>
  <si>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</si>
  <si>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</si>
  <si>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</si>
  <si>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</si>
  <si>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</si>
  <si>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</si>
  <si>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</si>
  <si>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</si>
  <si>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</si>
  <si>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</si>
  <si>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</si>
  <si>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</si>
  <si>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</si>
  <si>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</si>
  <si>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</si>
  <si>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</si>
  <si>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</si>
  <si>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</si>
  <si>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</si>
  <si>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</si>
  <si>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</si>
  <si>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</si>
  <si>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</si>
  <si>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</si>
  <si>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</si>
  <si>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</si>
  <si>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</si>
  <si>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</si>
  <si>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</si>
  <si>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</si>
  <si>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</si>
  <si>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</si>
  <si>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Action|Comedy|Family|Fantasy</t>
  </si>
  <si>
    <t>Cats &amp; Dogs: The Revenge of Kitty GaloreÂ </t>
  </si>
  <si>
    <t>JumperÂ </t>
  </si>
  <si>
    <t>Action|Adventure|Fantasy|Horror|Sci-Fi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</si>
  <si>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</si>
  <si>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</si>
  <si>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</si>
  <si>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</si>
  <si>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</si>
  <si>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</si>
  <si>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Sylvester Stallone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</si>
  <si>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</si>
  <si>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</si>
  <si>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</si>
  <si>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</si>
  <si>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</si>
  <si>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</si>
  <si>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</si>
  <si>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</si>
  <si>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</si>
  <si>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</si>
  <si>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</si>
  <si>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</si>
  <si>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</si>
  <si>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</si>
  <si>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</si>
  <si>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</si>
  <si>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</si>
  <si>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</si>
  <si>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</si>
  <si>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</si>
  <si>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</si>
  <si>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</si>
  <si>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</si>
  <si>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</si>
  <si>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</si>
  <si>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</si>
  <si>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</si>
  <si>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</si>
  <si>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</si>
  <si>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</si>
  <si>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</si>
  <si>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</si>
  <si>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</si>
  <si>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</si>
  <si>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</si>
  <si>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</si>
  <si>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</si>
  <si>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</si>
  <si>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</si>
  <si>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</si>
  <si>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</si>
  <si>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</si>
  <si>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</si>
  <si>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</si>
  <si>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</si>
  <si>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</si>
  <si>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</si>
  <si>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</si>
  <si>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</si>
  <si>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</si>
  <si>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</si>
  <si>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</si>
  <si>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</si>
  <si>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</si>
  <si>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</si>
  <si>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</si>
  <si>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</si>
  <si>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</si>
  <si>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</si>
  <si>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</si>
  <si>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</si>
  <si>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</si>
  <si>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</si>
  <si>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</si>
  <si>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</si>
  <si>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</si>
  <si>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</si>
  <si>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</si>
  <si>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Hotel Transylvania 2Â 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</si>
  <si>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</si>
  <si>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</si>
  <si>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</si>
  <si>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</si>
  <si>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</si>
  <si>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</si>
  <si>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</si>
  <si>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</si>
  <si>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</si>
  <si>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</si>
  <si>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</si>
  <si>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</si>
  <si>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</si>
  <si>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</si>
  <si>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</si>
  <si>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</si>
  <si>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</si>
  <si>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</si>
  <si>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</si>
  <si>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</si>
  <si>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</si>
  <si>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</si>
  <si>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</si>
  <si>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</si>
  <si>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</si>
  <si>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</si>
  <si>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</si>
  <si>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</si>
  <si>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</si>
  <si>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</si>
  <si>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</si>
  <si>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</si>
  <si>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TimelineÂ </t>
  </si>
  <si>
    <t>Kevin Costner</t>
  </si>
  <si>
    <t>The PostmanÂ 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</si>
  <si>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</si>
  <si>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</si>
  <si>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</si>
  <si>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</si>
  <si>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</si>
  <si>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</si>
  <si>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</si>
  <si>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</si>
  <si>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French</t>
  </si>
  <si>
    <t>A Sound of ThunderÂ </t>
  </si>
  <si>
    <t>Action|Adventure|Drama|History|Romance</t>
  </si>
  <si>
    <t>PompeiiÂ 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</si>
  <si>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</si>
  <si>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</si>
  <si>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</si>
  <si>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</si>
  <si>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</si>
  <si>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</si>
  <si>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</si>
  <si>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</si>
  <si>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</si>
  <si>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</si>
  <si>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</si>
  <si>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</si>
  <si>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</si>
  <si>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</si>
  <si>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</si>
  <si>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</si>
  <si>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</si>
  <si>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</si>
  <si>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</si>
  <si>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</si>
  <si>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</si>
  <si>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</si>
  <si>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Japan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</si>
  <si>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</si>
  <si>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</si>
  <si>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</si>
  <si>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</si>
  <si>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</si>
  <si>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</si>
  <si>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</si>
  <si>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</si>
  <si>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</si>
  <si>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Timur Bekmambetov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</si>
  <si>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</si>
  <si>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</si>
  <si>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</si>
  <si>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</si>
  <si>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</si>
  <si>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</si>
  <si>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</si>
  <si>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</si>
  <si>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</si>
  <si>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</si>
  <si>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</si>
  <si>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</si>
  <si>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</si>
  <si>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</si>
  <si>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</si>
  <si>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</si>
  <si>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</si>
  <si>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</si>
  <si>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</si>
  <si>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</si>
  <si>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</si>
  <si>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</si>
  <si>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</si>
  <si>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</si>
  <si>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</si>
  <si>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</si>
  <si>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</si>
  <si>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</si>
  <si>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</si>
  <si>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</si>
  <si>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</si>
  <si>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</si>
  <si>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</si>
  <si>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</si>
  <si>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</si>
  <si>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</si>
  <si>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</si>
  <si>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</si>
  <si>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</si>
  <si>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</si>
  <si>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</si>
  <si>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</si>
  <si>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</si>
  <si>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</si>
  <si>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</si>
  <si>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</si>
  <si>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</si>
  <si>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</si>
  <si>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</si>
  <si>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</si>
  <si>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</si>
  <si>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</si>
  <si>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</si>
  <si>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</si>
  <si>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</si>
  <si>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</si>
  <si>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</si>
  <si>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</si>
  <si>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</si>
  <si>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</si>
  <si>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</si>
  <si>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</si>
  <si>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</si>
  <si>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</si>
  <si>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</si>
  <si>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Action|Fantasy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</si>
  <si>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</si>
  <si>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</si>
  <si>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</si>
  <si>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</si>
  <si>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</si>
  <si>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</si>
  <si>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</si>
  <si>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</si>
  <si>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</si>
  <si>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</si>
  <si>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</si>
  <si>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</si>
  <si>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</si>
  <si>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</si>
  <si>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</si>
  <si>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</si>
  <si>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</si>
  <si>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</si>
  <si>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</si>
  <si>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</si>
  <si>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</si>
  <si>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</si>
  <si>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</si>
  <si>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</si>
  <si>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</si>
  <si>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</si>
  <si>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</si>
  <si>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</si>
  <si>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</si>
  <si>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</si>
  <si>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</si>
  <si>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</si>
  <si>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</si>
  <si>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</si>
  <si>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</si>
  <si>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</si>
  <si>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</si>
  <si>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</si>
  <si>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</si>
  <si>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</si>
  <si>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</si>
  <si>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</si>
  <si>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</si>
  <si>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</si>
  <si>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</si>
  <si>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</si>
  <si>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</si>
  <si>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</si>
  <si>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</si>
  <si>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</si>
  <si>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</si>
  <si>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</si>
  <si>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</si>
  <si>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</si>
  <si>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</si>
  <si>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</si>
  <si>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</si>
  <si>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</si>
  <si>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</si>
  <si>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</si>
  <si>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</si>
  <si>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</si>
  <si>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</si>
  <si>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</si>
  <si>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</si>
  <si>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</si>
  <si>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</si>
  <si>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</si>
  <si>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</si>
  <si>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</si>
  <si>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</si>
  <si>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</si>
  <si>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</si>
  <si>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</si>
  <si>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</si>
  <si>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</si>
  <si>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</si>
  <si>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</si>
  <si>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</si>
  <si>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</si>
  <si>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</si>
  <si>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</si>
  <si>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</si>
  <si>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</si>
  <si>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</si>
  <si>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</si>
  <si>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I SpyÂ 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</si>
  <si>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</si>
  <si>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</si>
  <si>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</si>
  <si>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</si>
  <si>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</si>
  <si>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</si>
  <si>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</si>
  <si>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</si>
  <si>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</si>
  <si>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</si>
  <si>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</si>
  <si>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</si>
  <si>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</si>
  <si>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</si>
  <si>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</si>
  <si>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</si>
  <si>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</si>
  <si>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</si>
  <si>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</si>
  <si>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</si>
  <si>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</si>
  <si>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</si>
  <si>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</si>
  <si>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</si>
  <si>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</si>
  <si>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</si>
  <si>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</si>
  <si>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</si>
  <si>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</si>
  <si>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</si>
  <si>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</si>
  <si>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</si>
  <si>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</si>
  <si>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</si>
  <si>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</si>
  <si>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</si>
  <si>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</si>
  <si>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</si>
  <si>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Seth MacFarlane</t>
  </si>
  <si>
    <t>Ted 2Â </t>
  </si>
  <si>
    <t>Alejandro AmenÃ¡bar</t>
  </si>
  <si>
    <t>Adventure|Drama|History|Romance</t>
  </si>
  <si>
    <t>AgoraÂ </t>
  </si>
  <si>
    <t>Spain</t>
  </si>
  <si>
    <t>Kinka Usher</t>
  </si>
  <si>
    <t>Mystery MenÂ </t>
  </si>
  <si>
    <t>Hall PassÂ </t>
  </si>
  <si>
    <t>Biography|Drama|Thriller</t>
  </si>
  <si>
    <t>The InsiderÂ </t>
  </si>
  <si>
    <t>Body of LiesÂ </t>
  </si>
  <si>
    <t>Abraham Lincoln: Vampire HunterÂ </t>
  </si>
  <si>
    <t>EntrapmentÂ 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</si>
  <si>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</si>
  <si>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</si>
  <si>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</si>
  <si>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</si>
  <si>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</si>
  <si>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</si>
  <si>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</si>
  <si>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</si>
  <si>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</si>
  <si>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</si>
  <si>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</si>
  <si>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</si>
  <si>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Drama|Horror|Sci-Fi|Thriller</t>
  </si>
  <si>
    <t>DreamcatcherÂ </t>
  </si>
  <si>
    <t>LincolnÂ </t>
  </si>
  <si>
    <t>The MatrixÂ </t>
  </si>
  <si>
    <t>Adventure|Drama|History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</si>
  <si>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</si>
  <si>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</si>
  <si>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</si>
  <si>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</si>
  <si>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</si>
  <si>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</si>
  <si>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</si>
  <si>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</si>
  <si>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</si>
  <si>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</si>
  <si>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</si>
  <si>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Angelina Jolie Pitt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</si>
  <si>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</si>
  <si>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</si>
  <si>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</si>
  <si>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</si>
  <si>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</si>
  <si>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</si>
  <si>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</si>
  <si>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</si>
  <si>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</si>
  <si>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</si>
  <si>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</si>
  <si>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</si>
  <si>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</si>
  <si>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</si>
  <si>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</si>
  <si>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</si>
  <si>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</si>
  <si>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</si>
  <si>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</si>
  <si>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</si>
  <si>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</si>
  <si>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</si>
  <si>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</si>
  <si>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</si>
  <si>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</si>
  <si>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</si>
  <si>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</si>
  <si>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</si>
  <si>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</si>
  <si>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</si>
  <si>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</si>
  <si>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</si>
  <si>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>Michael Lehmann</t>
  </si>
  <si>
    <t>Hudson HawkÂ 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</si>
  <si>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</si>
  <si>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</si>
  <si>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</si>
  <si>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</si>
  <si>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</si>
  <si>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</si>
  <si>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</si>
  <si>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</si>
  <si>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</si>
  <si>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</si>
  <si>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</si>
  <si>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</si>
  <si>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</si>
  <si>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</si>
  <si>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</si>
  <si>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</si>
  <si>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</si>
  <si>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</si>
  <si>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</si>
  <si>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</si>
  <si>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</si>
  <si>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</si>
  <si>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</si>
  <si>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</si>
  <si>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</si>
  <si>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</si>
  <si>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</si>
  <si>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</si>
  <si>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</si>
  <si>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</si>
  <si>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</si>
  <si>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</si>
  <si>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</si>
  <si>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</si>
  <si>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</si>
  <si>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</si>
  <si>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</si>
  <si>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</si>
  <si>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</si>
  <si>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</si>
  <si>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</si>
  <si>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</si>
  <si>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</si>
  <si>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</si>
  <si>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</si>
  <si>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</si>
  <si>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</si>
  <si>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</si>
  <si>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</si>
  <si>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</si>
  <si>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</si>
  <si>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</si>
  <si>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</si>
  <si>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</si>
  <si>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</si>
  <si>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</si>
  <si>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</si>
  <si>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</si>
  <si>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</si>
  <si>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</si>
  <si>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</si>
  <si>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</si>
  <si>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</si>
  <si>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</si>
  <si>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</si>
  <si>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</si>
  <si>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</si>
  <si>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</si>
  <si>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</si>
  <si>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</si>
  <si>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</si>
  <si>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</si>
  <si>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</si>
  <si>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</si>
  <si>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</si>
  <si>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</si>
  <si>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</si>
  <si>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</si>
  <si>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</si>
  <si>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</si>
  <si>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</si>
  <si>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</si>
  <si>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</si>
  <si>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</si>
  <si>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</si>
  <si>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</si>
  <si>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</si>
  <si>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</si>
  <si>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</si>
  <si>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</si>
  <si>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</si>
  <si>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</si>
  <si>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</si>
  <si>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</si>
  <si>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</si>
  <si>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</si>
  <si>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</si>
  <si>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</si>
  <si>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</si>
  <si>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</si>
  <si>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</si>
  <si>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</si>
  <si>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</si>
  <si>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</si>
  <si>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</si>
  <si>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</si>
  <si>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</si>
  <si>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</si>
  <si>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</si>
  <si>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</si>
  <si>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</si>
  <si>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</si>
  <si>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</si>
  <si>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</si>
  <si>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</si>
  <si>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</si>
  <si>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</si>
  <si>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</si>
  <si>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</si>
  <si>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</si>
  <si>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</si>
  <si>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</si>
  <si>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</si>
  <si>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</si>
  <si>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</si>
  <si>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</si>
  <si>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</si>
  <si>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</si>
  <si>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</si>
  <si>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</si>
  <si>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</si>
  <si>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</si>
  <si>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</si>
  <si>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</si>
  <si>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</si>
  <si>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</si>
  <si>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</si>
  <si>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</si>
  <si>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</si>
  <si>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</si>
  <si>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</si>
  <si>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</si>
  <si>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</si>
  <si>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</si>
  <si>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</si>
  <si>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</si>
  <si>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</si>
  <si>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</si>
  <si>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</si>
  <si>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</si>
  <si>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</si>
  <si>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</si>
  <si>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</si>
  <si>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</si>
  <si>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</si>
  <si>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</si>
  <si>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</si>
  <si>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</si>
  <si>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</si>
  <si>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</si>
  <si>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</si>
  <si>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</si>
  <si>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</si>
  <si>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</si>
  <si>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</si>
  <si>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</si>
  <si>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</si>
  <si>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</si>
  <si>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</si>
  <si>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</si>
  <si>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</si>
  <si>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</si>
  <si>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</si>
  <si>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</si>
  <si>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</si>
  <si>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</si>
  <si>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</si>
  <si>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</si>
  <si>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</si>
  <si>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</si>
  <si>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</si>
  <si>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</si>
  <si>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</si>
  <si>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</si>
  <si>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</si>
  <si>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</si>
  <si>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</si>
  <si>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</si>
  <si>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</si>
  <si>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</si>
  <si>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</si>
  <si>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</si>
  <si>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</si>
  <si>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</si>
  <si>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</si>
  <si>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</si>
  <si>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</si>
  <si>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</si>
  <si>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</si>
  <si>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</si>
  <si>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</si>
  <si>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</si>
  <si>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</si>
  <si>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</si>
  <si>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</si>
  <si>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</si>
  <si>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</si>
  <si>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</si>
  <si>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</si>
  <si>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</si>
  <si>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</si>
  <si>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</si>
  <si>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</si>
  <si>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</si>
  <si>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</si>
  <si>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</si>
  <si>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</si>
  <si>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</si>
  <si>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</si>
  <si>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</si>
  <si>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</si>
  <si>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</si>
  <si>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</si>
  <si>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</si>
  <si>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</si>
  <si>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</si>
  <si>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Comedy|Drama|Romance|Sport</t>
  </si>
  <si>
    <t>LeatherheadsÂ </t>
  </si>
  <si>
    <t>Did You Hear About the Morgans?Â </t>
  </si>
  <si>
    <t>The InternshipÂ </t>
  </si>
  <si>
    <t>Resident Evil: AfterlifeÂ </t>
  </si>
  <si>
    <t>Anthony Hemingway</t>
  </si>
  <si>
    <t>Red TailsÂ 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</si>
  <si>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</si>
  <si>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</si>
  <si>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</si>
  <si>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</si>
  <si>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</si>
  <si>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</si>
  <si>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</si>
  <si>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</si>
  <si>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</si>
  <si>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</si>
  <si>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</si>
  <si>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</si>
  <si>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</si>
  <si>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</si>
  <si>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</si>
  <si>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</si>
  <si>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</si>
  <si>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</si>
  <si>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</si>
  <si>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</si>
  <si>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</si>
  <si>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</si>
  <si>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</si>
  <si>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</si>
  <si>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</si>
  <si>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</si>
  <si>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</si>
  <si>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</si>
  <si>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</si>
  <si>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</si>
  <si>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</si>
  <si>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</si>
  <si>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</si>
  <si>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</si>
  <si>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</si>
  <si>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</si>
  <si>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</si>
  <si>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</si>
  <si>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</si>
  <si>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</si>
  <si>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</si>
  <si>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</si>
  <si>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</si>
  <si>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</si>
  <si>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</si>
  <si>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</si>
  <si>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</si>
  <si>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</si>
  <si>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</si>
  <si>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</si>
  <si>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</si>
  <si>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</si>
  <si>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</si>
  <si>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</si>
  <si>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</si>
  <si>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</si>
  <si>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</si>
  <si>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</si>
  <si>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</si>
  <si>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</si>
  <si>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</si>
  <si>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</si>
  <si>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</si>
  <si>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</si>
  <si>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</si>
  <si>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</si>
  <si>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</si>
  <si>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</si>
  <si>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</si>
  <si>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</si>
  <si>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</si>
  <si>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</si>
  <si>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</si>
  <si>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</si>
  <si>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</si>
  <si>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</si>
  <si>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</si>
  <si>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</si>
  <si>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</si>
  <si>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</si>
  <si>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</si>
  <si>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</si>
  <si>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</si>
  <si>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</si>
  <si>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</si>
  <si>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</si>
  <si>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</si>
  <si>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</si>
  <si>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</si>
  <si>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</si>
  <si>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</si>
  <si>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</si>
  <si>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</si>
  <si>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</si>
  <si>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</si>
  <si>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</si>
  <si>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</si>
  <si>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</si>
  <si>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</si>
  <si>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</si>
  <si>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</si>
  <si>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</si>
  <si>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</si>
  <si>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</si>
  <si>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</si>
  <si>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</si>
  <si>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</si>
  <si>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</si>
  <si>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</si>
  <si>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Action|Adventure|Romance|Sci-Fi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</si>
  <si>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</si>
  <si>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</si>
  <si>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</si>
  <si>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</si>
  <si>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</si>
  <si>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</si>
  <si>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</si>
  <si>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</si>
  <si>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</si>
  <si>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</si>
  <si>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</si>
  <si>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</si>
  <si>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</si>
  <si>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</si>
  <si>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</si>
  <si>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</si>
  <si>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</si>
  <si>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</si>
  <si>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</si>
  <si>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</si>
  <si>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</si>
  <si>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</si>
  <si>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</si>
  <si>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</si>
  <si>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</si>
  <si>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</si>
  <si>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</si>
  <si>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</si>
  <si>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</si>
  <si>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</si>
  <si>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</si>
  <si>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</si>
  <si>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</si>
  <si>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</si>
  <si>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</si>
  <si>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</si>
  <si>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</si>
  <si>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</si>
  <si>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</si>
  <si>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</si>
  <si>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</si>
  <si>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</si>
  <si>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</si>
  <si>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The Twilight Saga: New MoonÂ </t>
  </si>
  <si>
    <t>ShrekÂ </t>
  </si>
  <si>
    <t>George Nolfi</t>
  </si>
  <si>
    <t>Romance|Sci-Fi|Thriller</t>
  </si>
  <si>
    <t>The Adjustment BureauÂ </t>
  </si>
  <si>
    <t>Robin Hood: Prince of ThievesÂ </t>
  </si>
  <si>
    <t>Jerry MaguireÂ 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</si>
  <si>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</si>
  <si>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</si>
  <si>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</si>
  <si>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</si>
  <si>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</si>
  <si>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</si>
  <si>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</si>
  <si>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</si>
  <si>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</si>
  <si>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</si>
  <si>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</si>
  <si>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</si>
  <si>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</si>
  <si>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</si>
  <si>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</si>
  <si>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</si>
  <si>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</si>
  <si>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</si>
  <si>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</si>
  <si>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</si>
  <si>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</si>
  <si>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</si>
  <si>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</si>
  <si>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</si>
  <si>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PaybackÂ </t>
  </si>
  <si>
    <t>Frank Marshall</t>
  </si>
  <si>
    <t>CongoÂ </t>
  </si>
  <si>
    <t>KnowingÂ </t>
  </si>
  <si>
    <t>Failure to LaunchÂ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</si>
  <si>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</si>
  <si>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</si>
  <si>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</si>
  <si>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</si>
  <si>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</si>
  <si>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</si>
  <si>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</si>
  <si>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</si>
  <si>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</si>
  <si>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</si>
  <si>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</si>
  <si>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</si>
  <si>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</si>
  <si>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</si>
  <si>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</si>
  <si>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</si>
  <si>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</si>
  <si>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</si>
  <si>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</si>
  <si>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</si>
  <si>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</si>
  <si>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</si>
  <si>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</si>
  <si>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</si>
  <si>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</si>
  <si>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</si>
  <si>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</si>
  <si>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</si>
  <si>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</si>
  <si>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</si>
  <si>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</si>
  <si>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</si>
  <si>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</si>
  <si>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</si>
  <si>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</si>
  <si>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</si>
  <si>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</si>
  <si>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</si>
  <si>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</si>
  <si>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</si>
  <si>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</si>
  <si>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</si>
  <si>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</si>
  <si>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</si>
  <si>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</si>
  <si>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</si>
  <si>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</si>
  <si>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</si>
  <si>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</si>
  <si>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</si>
  <si>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</si>
  <si>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</si>
  <si>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</si>
  <si>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</si>
  <si>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</si>
  <si>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</si>
  <si>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</si>
  <si>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</si>
  <si>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</si>
  <si>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</si>
  <si>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</si>
  <si>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</si>
  <si>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</si>
  <si>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</si>
  <si>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</si>
  <si>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</si>
  <si>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</si>
  <si>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</si>
  <si>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</si>
  <si>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</si>
  <si>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</si>
  <si>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</si>
  <si>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</si>
  <si>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</si>
  <si>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</si>
  <si>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</si>
  <si>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</si>
  <si>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</si>
  <si>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</si>
  <si>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</si>
  <si>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</si>
  <si>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</si>
  <si>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</si>
  <si>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</si>
  <si>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</si>
  <si>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</si>
  <si>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</si>
  <si>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</si>
  <si>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</si>
  <si>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</si>
  <si>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</si>
  <si>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</si>
  <si>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</si>
  <si>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</si>
  <si>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</si>
  <si>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</si>
  <si>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</si>
  <si>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</si>
  <si>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</si>
  <si>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</si>
  <si>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</si>
  <si>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</si>
  <si>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</si>
  <si>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</si>
  <si>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</si>
  <si>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</si>
  <si>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</si>
  <si>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</si>
  <si>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</si>
  <si>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</si>
  <si>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</si>
  <si>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Roland JoffÃ©</t>
  </si>
  <si>
    <t>The Scarlet LetterÂ </t>
  </si>
  <si>
    <t>Fair GameÂ 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</si>
  <si>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</si>
  <si>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</si>
  <si>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</si>
  <si>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</si>
  <si>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</si>
  <si>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</si>
  <si>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</si>
  <si>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</si>
  <si>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</si>
  <si>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</si>
  <si>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</si>
  <si>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</si>
  <si>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</si>
  <si>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</si>
  <si>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</si>
  <si>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</si>
  <si>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</si>
  <si>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</si>
  <si>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Action|Adventure|Comedy|Crime|Music|Mystery</t>
  </si>
  <si>
    <t>The Adventures of Ford FairlaneÂ 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</si>
  <si>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</si>
  <si>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</si>
  <si>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</si>
  <si>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</si>
  <si>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</si>
  <si>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</si>
  <si>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Action|Adventure|Comedy|Drama|War</t>
  </si>
  <si>
    <t>Three KingsÂ </t>
  </si>
  <si>
    <t>Child 44Â </t>
  </si>
  <si>
    <t>Czech Republic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</si>
  <si>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</si>
  <si>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</si>
  <si>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</si>
  <si>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</si>
  <si>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</si>
  <si>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</si>
  <si>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</si>
  <si>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</si>
  <si>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</si>
  <si>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</si>
  <si>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</si>
  <si>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</si>
  <si>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</si>
  <si>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</si>
  <si>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Warren Beatty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</si>
  <si>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</si>
  <si>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</si>
  <si>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</si>
  <si>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</si>
  <si>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</si>
  <si>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</si>
  <si>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</si>
  <si>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</si>
  <si>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</si>
  <si>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</si>
  <si>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</si>
  <si>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</si>
  <si>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</si>
  <si>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</si>
  <si>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</si>
  <si>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</si>
  <si>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</si>
  <si>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</si>
  <si>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</si>
  <si>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</si>
  <si>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</si>
  <si>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</si>
  <si>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</si>
  <si>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</si>
  <si>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</si>
  <si>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</si>
  <si>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</si>
  <si>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</si>
  <si>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</si>
  <si>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</si>
  <si>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</si>
  <si>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</si>
  <si>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</si>
  <si>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</si>
  <si>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</si>
  <si>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</si>
  <si>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</si>
  <si>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</si>
  <si>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</si>
  <si>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</si>
  <si>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</si>
  <si>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</si>
  <si>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</si>
  <si>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</si>
  <si>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</si>
  <si>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</si>
  <si>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</si>
  <si>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</si>
  <si>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</si>
  <si>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</si>
  <si>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</si>
  <si>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</si>
  <si>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</si>
  <si>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</si>
  <si>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</si>
  <si>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</si>
  <si>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Richard Curtis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</si>
  <si>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</si>
  <si>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</si>
  <si>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</si>
  <si>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</si>
  <si>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</si>
  <si>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</si>
  <si>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</si>
  <si>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</si>
  <si>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</si>
  <si>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</si>
  <si>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</si>
  <si>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</si>
  <si>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</si>
  <si>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</si>
  <si>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</si>
  <si>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</si>
  <si>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</si>
  <si>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</si>
  <si>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</si>
  <si>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</si>
  <si>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</si>
  <si>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</si>
  <si>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</si>
  <si>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</si>
  <si>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</si>
  <si>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</si>
  <si>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</si>
  <si>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</si>
  <si>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</si>
  <si>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</si>
  <si>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</si>
  <si>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</si>
  <si>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</si>
  <si>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</si>
  <si>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</si>
  <si>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</si>
  <si>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</si>
  <si>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</si>
  <si>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</si>
  <si>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</si>
  <si>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</si>
  <si>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</si>
  <si>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</si>
  <si>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</si>
  <si>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</si>
  <si>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</si>
  <si>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</si>
  <si>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</si>
  <si>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</si>
  <si>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</si>
  <si>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</si>
  <si>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</si>
  <si>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</si>
  <si>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</si>
  <si>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</si>
  <si>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</si>
  <si>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</si>
  <si>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</si>
  <si>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</si>
  <si>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</si>
  <si>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</si>
  <si>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</si>
  <si>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</si>
  <si>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George P. Cosmatos</t>
  </si>
  <si>
    <t>Shadow ConspiracyÂ </t>
  </si>
  <si>
    <t>Oliver Parker</t>
  </si>
  <si>
    <t>Johnny English RebornÂ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</si>
  <si>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</si>
  <si>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</si>
  <si>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</si>
  <si>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</si>
  <si>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</si>
  <si>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</si>
  <si>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</si>
  <si>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</si>
  <si>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</si>
  <si>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</si>
  <si>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</si>
  <si>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</si>
  <si>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</si>
  <si>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</si>
  <si>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</si>
  <si>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</si>
  <si>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</si>
  <si>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</si>
  <si>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</si>
  <si>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</si>
  <si>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</si>
  <si>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</si>
  <si>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</si>
  <si>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</si>
  <si>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</si>
  <si>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</si>
  <si>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</si>
  <si>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</si>
  <si>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</si>
  <si>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</si>
  <si>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</si>
  <si>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</si>
  <si>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</si>
  <si>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</si>
  <si>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</si>
  <si>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</si>
  <si>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</si>
  <si>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</si>
  <si>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</si>
  <si>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</si>
  <si>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</si>
  <si>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</si>
  <si>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</si>
  <si>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</si>
  <si>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</si>
  <si>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</si>
  <si>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</si>
  <si>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</si>
  <si>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</si>
  <si>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</si>
  <si>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</si>
  <si>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</si>
  <si>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</si>
  <si>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</si>
  <si>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</si>
  <si>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</si>
  <si>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</si>
  <si>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</si>
  <si>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</si>
  <si>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</si>
  <si>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</si>
  <si>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</si>
  <si>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</si>
  <si>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</si>
  <si>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</si>
  <si>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MicmacsÂ </t>
  </si>
  <si>
    <t>Drama|Music</t>
  </si>
  <si>
    <t>8 MileÂ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</si>
  <si>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</si>
  <si>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</si>
  <si>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</si>
  <si>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</si>
  <si>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</si>
  <si>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</si>
  <si>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</si>
  <si>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</si>
  <si>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</si>
  <si>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</si>
  <si>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</si>
  <si>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</si>
  <si>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</si>
  <si>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</si>
  <si>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</si>
  <si>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</si>
  <si>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</si>
  <si>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</si>
  <si>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</si>
  <si>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</si>
  <si>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</si>
  <si>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</si>
  <si>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</si>
  <si>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</si>
  <si>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</si>
  <si>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</si>
  <si>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</si>
  <si>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</si>
  <si>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</si>
  <si>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</si>
  <si>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</si>
  <si>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</si>
  <si>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Horror|Mystery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</si>
  <si>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</si>
  <si>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</si>
  <si>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</si>
  <si>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</si>
  <si>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</si>
  <si>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</si>
  <si>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</si>
  <si>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</si>
  <si>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</si>
  <si>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</si>
  <si>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</si>
  <si>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</si>
  <si>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</si>
  <si>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</si>
  <si>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</si>
  <si>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</si>
  <si>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</si>
  <si>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</si>
  <si>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</si>
  <si>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</si>
  <si>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</si>
  <si>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</si>
  <si>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</si>
  <si>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John Whitesell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</si>
  <si>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</si>
  <si>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</si>
  <si>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</si>
  <si>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</si>
  <si>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</si>
  <si>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</si>
  <si>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</si>
  <si>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</si>
  <si>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</si>
  <si>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</si>
  <si>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</si>
  <si>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Shall We DanceÂ </t>
  </si>
  <si>
    <t>Small SoldiersÂ </t>
  </si>
  <si>
    <t>Mark A.Z. DippÃ©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</si>
  <si>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</si>
  <si>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</si>
  <si>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</si>
  <si>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</si>
  <si>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</si>
  <si>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</si>
  <si>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</si>
  <si>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</si>
  <si>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</si>
  <si>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</si>
  <si>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</si>
  <si>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</si>
  <si>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</si>
  <si>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</si>
  <si>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</si>
  <si>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</si>
  <si>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</si>
  <si>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</si>
  <si>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</si>
  <si>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</si>
  <si>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</si>
  <si>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</si>
  <si>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</si>
  <si>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</si>
  <si>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</si>
  <si>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</si>
  <si>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</si>
  <si>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</si>
  <si>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</si>
  <si>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</si>
  <si>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</si>
  <si>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</si>
  <si>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</si>
  <si>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Joan Chen</t>
  </si>
  <si>
    <t>Autumn in New YorkÂ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</si>
  <si>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</si>
  <si>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</si>
  <si>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</si>
  <si>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</si>
  <si>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</si>
  <si>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</si>
  <si>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</si>
  <si>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</si>
  <si>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</si>
  <si>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</si>
  <si>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</si>
  <si>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</si>
  <si>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</si>
  <si>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</si>
  <si>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</si>
  <si>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>Drillbit TaylorÂ </t>
  </si>
  <si>
    <t>Comedy|Western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</si>
  <si>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</si>
  <si>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</si>
  <si>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</si>
  <si>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</si>
  <si>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</si>
  <si>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</si>
  <si>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</si>
  <si>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</si>
  <si>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</si>
  <si>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</si>
  <si>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</si>
  <si>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</si>
  <si>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</si>
  <si>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</si>
  <si>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</si>
  <si>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</si>
  <si>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</si>
  <si>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</si>
  <si>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</si>
  <si>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</si>
  <si>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</si>
  <si>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Horror|Thriller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</si>
  <si>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</si>
  <si>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</si>
  <si>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</si>
  <si>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</si>
  <si>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</si>
  <si>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</si>
  <si>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</si>
  <si>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</si>
  <si>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</si>
  <si>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</si>
  <si>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</si>
  <si>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</si>
  <si>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</si>
  <si>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</si>
  <si>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</si>
  <si>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</si>
  <si>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</si>
  <si>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</si>
  <si>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</si>
  <si>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</si>
  <si>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</si>
  <si>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</si>
  <si>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</si>
  <si>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</si>
  <si>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</si>
  <si>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</si>
  <si>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</si>
  <si>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</si>
  <si>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</si>
  <si>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</si>
  <si>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</si>
  <si>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</si>
  <si>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</si>
  <si>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</si>
  <si>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</si>
  <si>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</si>
  <si>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</si>
  <si>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</si>
  <si>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</si>
  <si>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</si>
  <si>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</si>
  <si>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</si>
  <si>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</si>
  <si>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</si>
  <si>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</si>
  <si>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</si>
  <si>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</si>
  <si>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</si>
  <si>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</si>
  <si>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</si>
  <si>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</si>
  <si>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</si>
  <si>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</si>
  <si>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</si>
  <si>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</si>
  <si>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</si>
  <si>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</si>
  <si>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</si>
  <si>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</si>
  <si>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</si>
  <si>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</si>
  <si>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</si>
  <si>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</si>
  <si>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</si>
  <si>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</si>
  <si>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</si>
  <si>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</si>
  <si>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</si>
  <si>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</si>
  <si>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</si>
  <si>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</si>
  <si>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</si>
  <si>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</si>
  <si>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</si>
  <si>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</si>
  <si>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</si>
  <si>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South Korea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</si>
  <si>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</si>
  <si>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</si>
  <si>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</si>
  <si>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</si>
  <si>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</si>
  <si>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</si>
  <si>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India</t>
  </si>
  <si>
    <t>Drama|Fantasy|Romance|Sci-Fi</t>
  </si>
  <si>
    <t>The Time Traveler's WifeÂ </t>
  </si>
  <si>
    <t>Animation|Comedy|Family|Horror|Sci-Fi</t>
  </si>
  <si>
    <t>FrankenweenieÂ </t>
  </si>
  <si>
    <t>SerenityÂ </t>
  </si>
  <si>
    <t>Charles S. Dutton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</si>
  <si>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</si>
  <si>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</si>
  <si>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</si>
  <si>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</si>
  <si>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</si>
  <si>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</si>
  <si>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</si>
  <si>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</si>
  <si>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</si>
  <si>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</si>
  <si>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</si>
  <si>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</si>
  <si>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</si>
  <si>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</si>
  <si>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</si>
  <si>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</si>
  <si>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</si>
  <si>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</si>
  <si>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</si>
  <si>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</si>
  <si>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</si>
  <si>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</si>
  <si>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</si>
  <si>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</si>
  <si>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</si>
  <si>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</si>
  <si>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</si>
  <si>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</si>
  <si>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</si>
  <si>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</si>
  <si>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</si>
  <si>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</si>
  <si>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</si>
  <si>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</si>
  <si>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</si>
  <si>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</si>
  <si>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</si>
  <si>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</si>
  <si>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</si>
  <si>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</si>
  <si>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</si>
  <si>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</si>
  <si>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</si>
  <si>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</si>
  <si>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</si>
  <si>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</si>
  <si>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</si>
  <si>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</si>
  <si>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</si>
  <si>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</si>
  <si>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</si>
  <si>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</si>
  <si>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</si>
  <si>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</si>
  <si>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</si>
  <si>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</si>
  <si>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</si>
  <si>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</si>
  <si>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</si>
  <si>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</si>
  <si>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</si>
  <si>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</si>
  <si>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</si>
  <si>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</si>
  <si>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</si>
  <si>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</si>
  <si>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</si>
  <si>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</si>
  <si>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</si>
  <si>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</si>
  <si>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</si>
  <si>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</si>
  <si>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</si>
  <si>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</si>
  <si>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</si>
  <si>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</si>
  <si>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</si>
  <si>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</si>
  <si>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</si>
  <si>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</si>
  <si>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</si>
  <si>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</si>
  <si>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</si>
  <si>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</si>
  <si>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</si>
  <si>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</si>
  <si>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</si>
  <si>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</si>
  <si>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</si>
  <si>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</si>
  <si>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</si>
  <si>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</si>
  <si>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</si>
  <si>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</si>
  <si>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</si>
  <si>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</si>
  <si>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</si>
  <si>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</si>
  <si>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</si>
  <si>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</si>
  <si>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</si>
  <si>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</si>
  <si>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</si>
  <si>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</si>
  <si>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</si>
  <si>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</si>
  <si>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</si>
  <si>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</si>
  <si>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</si>
  <si>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</si>
  <si>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</si>
  <si>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</si>
  <si>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</si>
  <si>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Drama|Romance|War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</si>
  <si>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</si>
  <si>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</si>
  <si>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</si>
  <si>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</si>
  <si>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</si>
  <si>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</si>
  <si>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</si>
  <si>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</si>
  <si>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</si>
  <si>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</si>
  <si>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</si>
  <si>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</si>
  <si>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</si>
  <si>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</si>
  <si>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</si>
  <si>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</si>
  <si>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Nicholas Stoller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</si>
  <si>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</si>
  <si>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</si>
  <si>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</si>
  <si>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</si>
  <si>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</si>
  <si>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</si>
  <si>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</si>
  <si>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</si>
  <si>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</si>
  <si>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</si>
  <si>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</si>
  <si>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</si>
  <si>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</si>
  <si>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</si>
  <si>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</si>
  <si>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</si>
  <si>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</si>
  <si>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</si>
  <si>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</si>
  <si>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</si>
  <si>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</si>
  <si>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</si>
  <si>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</si>
  <si>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</si>
  <si>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>Gil Junger</t>
  </si>
  <si>
    <t>Black KnightÂ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</si>
  <si>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</si>
  <si>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</si>
  <si>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</si>
  <si>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</si>
  <si>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</si>
  <si>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</si>
  <si>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</si>
  <si>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</si>
  <si>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</si>
  <si>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</si>
  <si>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</si>
  <si>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</si>
  <si>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</si>
  <si>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</si>
  <si>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</si>
  <si>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</si>
  <si>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</si>
  <si>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Alex CrossÂ </t>
  </si>
  <si>
    <t>Midnight in the Garden of Good and EvilÂ </t>
  </si>
  <si>
    <t>Susanna White</t>
  </si>
  <si>
    <t>Nanny McPhee ReturnsÂ 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</si>
  <si>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</si>
  <si>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</si>
  <si>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</si>
  <si>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</si>
  <si>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</si>
  <si>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</si>
  <si>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</si>
  <si>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</si>
  <si>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</si>
  <si>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</si>
  <si>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</si>
  <si>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</si>
  <si>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</si>
  <si>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</si>
  <si>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</si>
  <si>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</si>
  <si>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</si>
  <si>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</si>
  <si>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</si>
  <si>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</si>
  <si>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</si>
  <si>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</si>
  <si>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</si>
  <si>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</si>
  <si>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</si>
  <si>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</si>
  <si>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</si>
  <si>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Flight of the IntruderÂ </t>
  </si>
  <si>
    <t>Comedy|Music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</si>
  <si>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</si>
  <si>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</si>
  <si>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</si>
  <si>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</si>
  <si>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</si>
  <si>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</si>
  <si>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</si>
  <si>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</si>
  <si>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</si>
  <si>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</si>
  <si>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</si>
  <si>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Aruba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</si>
  <si>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</si>
  <si>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</si>
  <si>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</si>
  <si>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</si>
  <si>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</si>
  <si>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</si>
  <si>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</si>
  <si>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</si>
  <si>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</si>
  <si>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</si>
  <si>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</si>
  <si>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</si>
  <si>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</si>
  <si>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</si>
  <si>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</si>
  <si>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</si>
  <si>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</si>
  <si>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Drama|Romance|War|Western</t>
  </si>
  <si>
    <t>Ride with the DevilÂ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</si>
  <si>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</si>
  <si>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</si>
  <si>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</si>
  <si>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</si>
  <si>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</si>
  <si>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</si>
  <si>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</si>
  <si>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</si>
  <si>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</si>
  <si>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</si>
  <si>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</si>
  <si>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Japanese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</si>
  <si>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</si>
  <si>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</si>
  <si>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</si>
  <si>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</si>
  <si>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</si>
  <si>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</si>
  <si>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</si>
  <si>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</si>
  <si>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A Few Good MenÂ </t>
  </si>
  <si>
    <t>Exit WoundsÂ </t>
  </si>
  <si>
    <t>Big Momma's HouseÂ </t>
  </si>
  <si>
    <t>Jeremy Degruson</t>
  </si>
  <si>
    <t>Thunder and the House of MagicÂ </t>
  </si>
  <si>
    <t>Belgium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</si>
  <si>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</si>
  <si>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</si>
  <si>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</si>
  <si>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</si>
  <si>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</si>
  <si>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</si>
  <si>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</si>
  <si>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</si>
  <si>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Crime|Horror|Mystery|Thriller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</si>
  <si>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</si>
  <si>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</si>
  <si>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</si>
  <si>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</si>
  <si>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</si>
  <si>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</si>
  <si>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</si>
  <si>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</si>
  <si>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</si>
  <si>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</si>
  <si>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</si>
  <si>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</si>
  <si>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</si>
  <si>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</si>
  <si>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</si>
  <si>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</si>
  <si>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</si>
  <si>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</si>
  <si>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</si>
  <si>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</si>
  <si>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</si>
  <si>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</si>
  <si>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</si>
  <si>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</si>
  <si>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</si>
  <si>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</si>
  <si>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</si>
  <si>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</si>
  <si>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</si>
  <si>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</si>
  <si>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</si>
  <si>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</si>
  <si>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</si>
  <si>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</si>
  <si>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</si>
  <si>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</si>
  <si>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</si>
  <si>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John Gatins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</si>
  <si>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</si>
  <si>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</si>
  <si>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</si>
  <si>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</si>
  <si>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</si>
  <si>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</si>
  <si>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</si>
  <si>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</si>
  <si>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</si>
  <si>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</si>
  <si>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</si>
  <si>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</si>
  <si>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</si>
  <si>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</si>
  <si>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</si>
  <si>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</si>
  <si>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</si>
  <si>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</si>
  <si>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</si>
  <si>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</si>
  <si>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</si>
  <si>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</si>
  <si>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</si>
  <si>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</si>
  <si>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</si>
  <si>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</si>
  <si>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</si>
  <si>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</si>
  <si>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</si>
  <si>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</si>
  <si>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</si>
  <si>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</si>
  <si>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</si>
  <si>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</si>
  <si>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</si>
  <si>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</si>
  <si>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</si>
  <si>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</si>
  <si>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</si>
  <si>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</si>
  <si>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</si>
  <si>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</si>
  <si>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</si>
  <si>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</si>
  <si>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</si>
  <si>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</si>
  <si>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</si>
  <si>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</si>
  <si>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</si>
  <si>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</si>
  <si>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</si>
  <si>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</si>
  <si>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</si>
  <si>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</si>
  <si>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</si>
  <si>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</si>
  <si>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</si>
  <si>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</si>
  <si>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</si>
  <si>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</si>
  <si>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</si>
  <si>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</si>
  <si>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</si>
  <si>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</si>
  <si>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</si>
  <si>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</si>
  <si>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</si>
  <si>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</si>
  <si>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</si>
  <si>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</si>
  <si>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</si>
  <si>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</si>
  <si>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</si>
  <si>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</si>
  <si>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</si>
  <si>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</si>
  <si>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</si>
  <si>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</si>
  <si>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</si>
  <si>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</si>
  <si>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</si>
  <si>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</si>
  <si>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</si>
  <si>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</si>
  <si>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</si>
  <si>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</si>
  <si>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</si>
  <si>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</si>
  <si>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</si>
  <si>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</si>
  <si>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</si>
  <si>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</si>
  <si>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</si>
  <si>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Four BrothersÂ </t>
  </si>
  <si>
    <t>Michael McCullers</t>
  </si>
  <si>
    <t>Baby MamaÂ </t>
  </si>
  <si>
    <t>Forest Whitaker</t>
  </si>
  <si>
    <t>Hope FloatsÂ </t>
  </si>
  <si>
    <t>Gary Winick</t>
  </si>
  <si>
    <t>Bride WarsÂ </t>
  </si>
  <si>
    <t>Without a PaddleÂ </t>
  </si>
  <si>
    <t>13 Going on 30Â </t>
  </si>
  <si>
    <t>Woody Allen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</si>
  <si>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</si>
  <si>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</si>
  <si>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</si>
  <si>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</si>
  <si>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</si>
  <si>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</si>
  <si>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</si>
  <si>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</si>
  <si>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</si>
  <si>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</si>
  <si>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</si>
  <si>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</si>
  <si>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</si>
  <si>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</si>
  <si>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</si>
  <si>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</si>
  <si>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AtonementÂ </t>
  </si>
  <si>
    <t>Letters to JulietÂ </t>
  </si>
  <si>
    <t>Black RainÂ </t>
  </si>
  <si>
    <t>Animation|Drama|Family|Fantasy|Musical|Romance</t>
  </si>
  <si>
    <t>Corpse BrideÂ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</si>
  <si>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</si>
  <si>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</si>
  <si>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</si>
  <si>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</si>
  <si>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</si>
  <si>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</si>
  <si>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</si>
  <si>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</si>
  <si>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</si>
  <si>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</si>
  <si>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</si>
  <si>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</si>
  <si>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</si>
  <si>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</si>
  <si>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</si>
  <si>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</si>
  <si>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Paul Michael Glaser</t>
  </si>
  <si>
    <t>The Running ManÂ </t>
  </si>
  <si>
    <t>Comedy|Horror|Musical|Sci-Fi</t>
  </si>
  <si>
    <t>Little Shop of HorrorsÂ </t>
  </si>
  <si>
    <t>HannaÂ </t>
  </si>
  <si>
    <t>John R. Leonetti</t>
  </si>
  <si>
    <t>Mortal Kombat: AnnihilationÂ </t>
  </si>
  <si>
    <t>Tom Hanks</t>
  </si>
  <si>
    <t>Larry CrowneÂ </t>
  </si>
  <si>
    <t>Kimberly Peirce</t>
  </si>
  <si>
    <t>CarrieÂ </t>
  </si>
  <si>
    <t>Liz Friedlander</t>
  </si>
  <si>
    <t>Take the LeadÂ 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</si>
  <si>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</si>
  <si>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</si>
  <si>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</si>
  <si>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</si>
  <si>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</si>
  <si>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</si>
  <si>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</si>
  <si>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</si>
  <si>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</si>
  <si>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</si>
  <si>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</si>
  <si>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</si>
  <si>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</si>
  <si>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Tate Taylor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</si>
  <si>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</si>
  <si>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</si>
  <si>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</si>
  <si>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</si>
  <si>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</si>
  <si>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</si>
  <si>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</si>
  <si>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</si>
  <si>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</si>
  <si>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</si>
  <si>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</si>
  <si>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</si>
  <si>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</si>
  <si>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</si>
  <si>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</si>
  <si>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</si>
  <si>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</si>
  <si>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</si>
  <si>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</si>
  <si>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</si>
  <si>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</si>
  <si>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</si>
  <si>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</si>
  <si>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</si>
  <si>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</si>
  <si>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</si>
  <si>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</si>
  <si>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</si>
  <si>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</si>
  <si>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</si>
  <si>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</si>
  <si>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</si>
  <si>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</si>
  <si>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</si>
  <si>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</si>
  <si>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</si>
  <si>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</si>
  <si>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</si>
  <si>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</si>
  <si>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</si>
  <si>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</si>
  <si>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</si>
  <si>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Craig Gillespie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</si>
  <si>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</si>
  <si>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</si>
  <si>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</si>
  <si>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</si>
  <si>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</si>
  <si>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</si>
  <si>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</si>
  <si>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</si>
  <si>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</si>
  <si>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</si>
  <si>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</si>
  <si>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</si>
  <si>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</si>
  <si>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</si>
  <si>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</si>
  <si>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</si>
  <si>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</si>
  <si>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Runner RunnerÂ </t>
  </si>
  <si>
    <t>AntitrustÂ </t>
  </si>
  <si>
    <t>GloryÂ </t>
  </si>
  <si>
    <t>Sergio Leone</t>
  </si>
  <si>
    <t>Once Upon a Time in AmericaÂ </t>
  </si>
  <si>
    <t>Italy</t>
  </si>
  <si>
    <t>Niels Arden Oplev</t>
  </si>
  <si>
    <t>Dead Man DownÂ </t>
  </si>
  <si>
    <t>Michael Radford</t>
  </si>
  <si>
    <t>The Merchant of VeniceÂ </t>
  </si>
  <si>
    <t>The Good ThiefÂ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</si>
  <si>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</si>
  <si>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</si>
  <si>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</si>
  <si>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</si>
  <si>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</si>
  <si>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</si>
  <si>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</si>
  <si>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</si>
  <si>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</si>
  <si>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</si>
  <si>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Action|Biography|Crime|Drama</t>
  </si>
  <si>
    <t>Machine Gun PreacherÂ </t>
  </si>
  <si>
    <t>Elizabeth Banks</t>
  </si>
  <si>
    <t>Pitch Perfect 2Â </t>
  </si>
  <si>
    <t>Biography|Drama|Music|Romance</t>
  </si>
  <si>
    <t>Walk the LineÂ </t>
  </si>
  <si>
    <t>Edward Norton</t>
  </si>
  <si>
    <t>Keeping the FaithÂ </t>
  </si>
  <si>
    <t>The BorrowersÂ </t>
  </si>
  <si>
    <t>Frost/NixonÂ </t>
  </si>
  <si>
    <t>Serving SaraÂ </t>
  </si>
  <si>
    <t>Ben Falcone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</si>
  <si>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</si>
  <si>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</si>
  <si>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</si>
  <si>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</si>
  <si>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</si>
  <si>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</si>
  <si>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</si>
  <si>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</si>
  <si>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</si>
  <si>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</si>
  <si>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</si>
  <si>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</si>
  <si>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</si>
  <si>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</si>
  <si>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</si>
  <si>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</si>
  <si>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</si>
  <si>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</si>
  <si>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</si>
  <si>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David Wain</t>
  </si>
  <si>
    <t>Role ModelsÂ </t>
  </si>
  <si>
    <t>The Big ShortÂ </t>
  </si>
  <si>
    <t>Comedy|Drama|Music</t>
  </si>
  <si>
    <t>Taking WoodstockÂ </t>
  </si>
  <si>
    <t>MiracleÂ </t>
  </si>
  <si>
    <t>Dawn of the DeadÂ </t>
  </si>
  <si>
    <t>The Wedding PlannerÂ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</si>
  <si>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</si>
  <si>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</si>
  <si>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</si>
  <si>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</si>
  <si>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</si>
  <si>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</si>
  <si>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</si>
  <si>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</si>
  <si>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</si>
  <si>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</si>
  <si>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</si>
  <si>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</si>
  <si>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</si>
  <si>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</si>
  <si>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</si>
  <si>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</si>
  <si>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</si>
  <si>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</si>
  <si>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</si>
  <si>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</si>
  <si>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</si>
  <si>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</si>
  <si>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</si>
  <si>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</si>
  <si>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</si>
  <si>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</si>
  <si>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Documentary</t>
  </si>
  <si>
    <t>Winged MigrationÂ </t>
  </si>
  <si>
    <t>Just My LuckÂ </t>
  </si>
  <si>
    <t>Mystery, AlaskaÂ </t>
  </si>
  <si>
    <t>Action|Comedy|Family</t>
  </si>
  <si>
    <t>The Spy Next DoorÂ </t>
  </si>
  <si>
    <t>Michael Ritchie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</si>
  <si>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</si>
  <si>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</si>
  <si>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</si>
  <si>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</si>
  <si>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</si>
  <si>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</si>
  <si>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</si>
  <si>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</si>
  <si>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</si>
  <si>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</si>
  <si>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Camille Delamarre</t>
  </si>
  <si>
    <t>Brick MansionsÂ </t>
  </si>
  <si>
    <t>OctopussyÂ </t>
  </si>
  <si>
    <t>Knocked UpÂ </t>
  </si>
  <si>
    <t>My Sister's KeeperÂ </t>
  </si>
  <si>
    <t>Malcolm D. Lee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</si>
  <si>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</si>
  <si>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</si>
  <si>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</si>
  <si>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</si>
  <si>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</si>
  <si>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</si>
  <si>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</si>
  <si>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</si>
  <si>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</si>
  <si>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</si>
  <si>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</si>
  <si>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</si>
  <si>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</si>
  <si>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Todd Graff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</si>
  <si>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</si>
  <si>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</si>
  <si>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</si>
  <si>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</si>
  <si>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</si>
  <si>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</si>
  <si>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</si>
  <si>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Action|Drama|Fantasy|Mystery|Sci-Fi|Thriller</t>
  </si>
  <si>
    <t>Dark CityÂ </t>
  </si>
  <si>
    <t>Saul Dibb</t>
  </si>
  <si>
    <t>The DuchessÂ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</si>
  <si>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</si>
  <si>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</si>
  <si>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</si>
  <si>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</si>
  <si>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</si>
  <si>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</si>
  <si>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</si>
  <si>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</si>
  <si>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</si>
  <si>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</si>
  <si>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</si>
  <si>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</si>
  <si>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</si>
  <si>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</si>
  <si>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</si>
  <si>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</si>
  <si>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</si>
  <si>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</si>
  <si>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</si>
  <si>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</si>
  <si>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</si>
  <si>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</si>
  <si>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</si>
  <si>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</si>
  <si>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</si>
  <si>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</si>
  <si>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</si>
  <si>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</si>
  <si>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</si>
  <si>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</si>
  <si>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</si>
  <si>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</si>
  <si>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</si>
  <si>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</si>
  <si>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</si>
  <si>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</si>
  <si>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</si>
  <si>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</si>
  <si>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</si>
  <si>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</si>
  <si>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</si>
  <si>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</si>
  <si>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</si>
  <si>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</si>
  <si>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</si>
  <si>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</si>
  <si>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</si>
  <si>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</si>
  <si>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</si>
  <si>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</si>
  <si>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</si>
  <si>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</si>
  <si>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</si>
  <si>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</si>
  <si>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</si>
  <si>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</si>
  <si>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</si>
  <si>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</si>
  <si>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</si>
  <si>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</si>
  <si>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</si>
  <si>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</si>
  <si>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</si>
  <si>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</si>
  <si>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</si>
  <si>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Comedy|Drama|Family|Romance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</si>
  <si>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</si>
  <si>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</si>
  <si>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</si>
  <si>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</si>
  <si>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</si>
  <si>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</si>
  <si>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</si>
  <si>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</si>
  <si>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</si>
  <si>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</si>
  <si>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</si>
  <si>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</si>
  <si>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</si>
  <si>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</si>
  <si>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Freddy vs. JasonÂ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</si>
  <si>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</si>
  <si>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</si>
  <si>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</si>
  <si>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</si>
  <si>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</si>
  <si>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</si>
  <si>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</si>
  <si>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</si>
  <si>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</si>
  <si>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</si>
  <si>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</si>
  <si>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</si>
  <si>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</si>
  <si>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</si>
  <si>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</si>
  <si>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</si>
  <si>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</si>
  <si>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</si>
  <si>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</si>
  <si>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</si>
  <si>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</si>
  <si>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</si>
  <si>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</si>
  <si>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</si>
  <si>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</si>
  <si>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</si>
  <si>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</si>
  <si>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</si>
  <si>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</si>
  <si>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</si>
  <si>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</si>
  <si>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</si>
  <si>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</si>
  <si>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</si>
  <si>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</si>
  <si>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</si>
  <si>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</si>
  <si>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</si>
  <si>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</si>
  <si>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</si>
  <si>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</si>
  <si>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</si>
  <si>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</si>
  <si>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</si>
  <si>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</si>
  <si>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</si>
  <si>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</si>
  <si>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</si>
  <si>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</si>
  <si>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</si>
  <si>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</si>
  <si>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Million Dollar ArmÂ </t>
  </si>
  <si>
    <t>Drama|Romance|Sci-Fi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</si>
  <si>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</si>
  <si>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</si>
  <si>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</si>
  <si>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</si>
  <si>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</si>
  <si>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</si>
  <si>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</si>
  <si>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</si>
  <si>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</si>
  <si>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</si>
  <si>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</si>
  <si>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</si>
  <si>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</si>
  <si>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</si>
  <si>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</si>
  <si>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</si>
  <si>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</si>
  <si>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</si>
  <si>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</si>
  <si>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</si>
  <si>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</si>
  <si>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</si>
  <si>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</si>
  <si>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</si>
  <si>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</si>
  <si>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</si>
  <si>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</si>
  <si>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</si>
  <si>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</si>
  <si>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</si>
  <si>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</si>
  <si>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</si>
  <si>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</si>
  <si>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</si>
  <si>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</si>
  <si>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</si>
  <si>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</si>
  <si>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Dexter Fletcher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</si>
  <si>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</si>
  <si>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</si>
  <si>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</si>
  <si>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</si>
  <si>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</si>
  <si>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</si>
  <si>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</si>
  <si>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</si>
  <si>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</si>
  <si>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</si>
  <si>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</si>
  <si>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</si>
  <si>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</si>
  <si>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</si>
  <si>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</si>
  <si>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</si>
  <si>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</si>
  <si>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</si>
  <si>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</si>
  <si>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</si>
  <si>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</si>
  <si>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</si>
  <si>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</si>
  <si>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</si>
  <si>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</si>
  <si>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</si>
  <si>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</si>
  <si>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</si>
  <si>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</si>
  <si>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</si>
  <si>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</si>
  <si>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</si>
  <si>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</si>
  <si>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</si>
  <si>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</si>
  <si>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</si>
  <si>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</si>
  <si>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</si>
  <si>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</si>
  <si>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</si>
  <si>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</si>
  <si>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Shark Night 3DÂ </t>
  </si>
  <si>
    <t>Angela's AshesÂ </t>
  </si>
  <si>
    <t>Draft DayÂ </t>
  </si>
  <si>
    <t>Crime|Drama|History</t>
  </si>
  <si>
    <t>The ConspiratorÂ </t>
  </si>
  <si>
    <t>Lords of DogtownÂ </t>
  </si>
  <si>
    <t>Patricia Riggen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</si>
  <si>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</si>
  <si>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</si>
  <si>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</si>
  <si>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</si>
  <si>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</si>
  <si>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</si>
  <si>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</si>
  <si>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</si>
  <si>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</si>
  <si>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</si>
  <si>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</si>
  <si>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</si>
  <si>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</si>
  <si>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</si>
  <si>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</si>
  <si>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</si>
  <si>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</si>
  <si>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</si>
  <si>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</si>
  <si>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</si>
  <si>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</si>
  <si>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</si>
  <si>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</si>
  <si>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</si>
  <si>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</si>
  <si>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</si>
  <si>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</si>
  <si>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</si>
  <si>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</si>
  <si>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</si>
  <si>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</si>
  <si>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</si>
  <si>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</si>
  <si>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Atom Egoyan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</si>
  <si>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</si>
  <si>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</si>
  <si>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</si>
  <si>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</si>
  <si>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</si>
  <si>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</si>
  <si>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</si>
  <si>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</si>
  <si>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</si>
  <si>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</si>
  <si>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Love RanchÂ </t>
  </si>
  <si>
    <t>The CounselorÂ </t>
  </si>
  <si>
    <t>Teddy Chan</t>
  </si>
  <si>
    <t>Kung Fu KillerÂ </t>
  </si>
  <si>
    <t>Dangerous LiaisonsÂ </t>
  </si>
  <si>
    <t>On the RoadÂ </t>
  </si>
  <si>
    <t>Leonard Nimoy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</si>
  <si>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</si>
  <si>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</si>
  <si>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</si>
  <si>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</si>
  <si>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</si>
  <si>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</si>
  <si>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</si>
  <si>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</si>
  <si>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</si>
  <si>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</si>
  <si>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</si>
  <si>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</si>
  <si>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Bonnie Hunt</t>
  </si>
  <si>
    <t>Return to MeÂ </t>
  </si>
  <si>
    <t>Zack and Miri Make a PornoÂ </t>
  </si>
  <si>
    <t>Neil LaBute</t>
  </si>
  <si>
    <t>Nurse BettyÂ </t>
  </si>
  <si>
    <t>Grant Heslov</t>
  </si>
  <si>
    <t>Comedy|War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</si>
  <si>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</si>
  <si>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</si>
  <si>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</si>
  <si>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</si>
  <si>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</si>
  <si>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</si>
  <si>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</si>
  <si>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</si>
  <si>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</si>
  <si>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</si>
  <si>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</si>
  <si>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</si>
  <si>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</si>
  <si>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</si>
  <si>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</si>
  <si>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Kevin Spacey</t>
  </si>
  <si>
    <t>Beyond the SeaÂ </t>
  </si>
  <si>
    <t>Steve Boyum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</si>
  <si>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</si>
  <si>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</si>
  <si>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</si>
  <si>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</si>
  <si>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</si>
  <si>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</si>
  <si>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</si>
  <si>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</si>
  <si>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</si>
  <si>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</si>
  <si>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</si>
  <si>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</si>
  <si>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</si>
  <si>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</si>
  <si>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</si>
  <si>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</si>
  <si>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</si>
  <si>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</si>
  <si>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Tony Goldwyn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</si>
  <si>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</si>
  <si>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</si>
  <si>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</si>
  <si>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</si>
  <si>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</si>
  <si>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</si>
  <si>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</si>
  <si>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</si>
  <si>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</si>
  <si>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</si>
  <si>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</si>
  <si>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</si>
  <si>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</si>
  <si>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</si>
  <si>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</si>
  <si>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</si>
  <si>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</si>
  <si>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</si>
  <si>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</si>
  <si>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</si>
  <si>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</si>
  <si>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ChÃ©riÂ </t>
  </si>
  <si>
    <t>Mira Nair</t>
  </si>
  <si>
    <t>Vanity FairÂ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</si>
  <si>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</si>
  <si>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</si>
  <si>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</si>
  <si>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</si>
  <si>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</si>
  <si>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</si>
  <si>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</si>
  <si>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</si>
  <si>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</si>
  <si>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</si>
  <si>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</si>
  <si>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</si>
  <si>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</si>
  <si>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</si>
  <si>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</si>
  <si>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</si>
  <si>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</si>
  <si>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</si>
  <si>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</si>
  <si>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</si>
  <si>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</si>
  <si>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</si>
  <si>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</si>
  <si>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</si>
  <si>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</si>
  <si>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</si>
  <si>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</si>
  <si>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</si>
  <si>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</si>
  <si>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</si>
  <si>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</si>
  <si>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</si>
  <si>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</si>
  <si>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</si>
  <si>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</si>
  <si>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</si>
  <si>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</si>
  <si>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</si>
  <si>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</si>
  <si>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</si>
  <si>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</si>
  <si>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</si>
  <si>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</si>
  <si>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</si>
  <si>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</si>
  <si>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</si>
  <si>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</si>
  <si>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</si>
  <si>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</si>
  <si>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</si>
  <si>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</si>
  <si>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</si>
  <si>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</si>
  <si>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</si>
  <si>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</si>
  <si>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</si>
  <si>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</si>
  <si>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</si>
  <si>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</si>
  <si>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</si>
  <si>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</si>
  <si>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</si>
  <si>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Laurent Tirard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</si>
  <si>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</si>
  <si>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</si>
  <si>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</si>
  <si>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</si>
  <si>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</si>
  <si>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</si>
  <si>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</si>
  <si>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</si>
  <si>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</si>
  <si>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</si>
  <si>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</si>
  <si>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</si>
  <si>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</si>
  <si>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</si>
  <si>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</si>
  <si>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</si>
  <si>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</si>
  <si>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The TransporterÂ </t>
  </si>
  <si>
    <t>Never Back DownÂ </t>
  </si>
  <si>
    <t>Katt Shea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</si>
  <si>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</si>
  <si>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</si>
  <si>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</si>
  <si>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</si>
  <si>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</si>
  <si>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</si>
  <si>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</si>
  <si>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</si>
  <si>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</si>
  <si>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</si>
  <si>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</si>
  <si>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</si>
  <si>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</si>
  <si>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</si>
  <si>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</si>
  <si>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</si>
  <si>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</si>
  <si>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</si>
  <si>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</si>
  <si>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</si>
  <si>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</si>
  <si>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</si>
  <si>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</si>
  <si>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</si>
  <si>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</si>
  <si>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</si>
  <si>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</si>
  <si>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</si>
  <si>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</si>
  <si>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</si>
  <si>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</si>
  <si>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</si>
  <si>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</si>
  <si>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</si>
  <si>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</si>
  <si>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</si>
  <si>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</si>
  <si>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</si>
  <si>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</si>
  <si>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</si>
  <si>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</si>
  <si>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</si>
  <si>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</si>
  <si>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</si>
  <si>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</si>
  <si>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</si>
  <si>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</si>
  <si>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</si>
  <si>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</si>
  <si>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</si>
  <si>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</si>
  <si>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</si>
  <si>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</si>
  <si>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</si>
  <si>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</si>
  <si>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</si>
  <si>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</si>
  <si>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</si>
  <si>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</si>
  <si>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</si>
  <si>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</si>
  <si>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</si>
  <si>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</si>
  <si>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</si>
  <si>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</si>
  <si>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</si>
  <si>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</si>
  <si>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MaxÂ </t>
  </si>
  <si>
    <t>Epic MovieÂ </t>
  </si>
  <si>
    <t>Tom McCarthy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</si>
  <si>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</si>
  <si>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</si>
  <si>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</si>
  <si>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</si>
  <si>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</si>
  <si>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</si>
  <si>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</si>
  <si>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</si>
  <si>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</si>
  <si>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</si>
  <si>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</si>
  <si>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</si>
  <si>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</si>
  <si>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</si>
  <si>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</si>
  <si>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</si>
  <si>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</si>
  <si>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</si>
  <si>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</si>
  <si>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</si>
  <si>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</si>
  <si>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</si>
  <si>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</si>
  <si>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</si>
  <si>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</si>
  <si>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</si>
  <si>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</si>
  <si>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</si>
  <si>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</si>
  <si>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</si>
  <si>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</si>
  <si>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</si>
  <si>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</si>
  <si>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</si>
  <si>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</si>
  <si>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</si>
  <si>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</si>
  <si>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</si>
  <si>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</si>
  <si>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</si>
  <si>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</si>
  <si>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</si>
  <si>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</si>
  <si>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</si>
  <si>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</si>
  <si>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</si>
  <si>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</si>
  <si>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</si>
  <si>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</si>
  <si>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</si>
  <si>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</si>
  <si>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</si>
  <si>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</si>
  <si>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</si>
  <si>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</si>
  <si>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</si>
  <si>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</si>
  <si>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</si>
  <si>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ShortsÂ </t>
  </si>
  <si>
    <t>To Die ForÂ </t>
  </si>
  <si>
    <t>Henry Joost</t>
  </si>
  <si>
    <t>Adventure|Crime|Mystery|Sci-Fi|Thriller</t>
  </si>
  <si>
    <t>NerveÂ </t>
  </si>
  <si>
    <t>VampiresÂ 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</si>
  <si>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</si>
  <si>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</si>
  <si>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</si>
  <si>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</si>
  <si>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</si>
  <si>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</si>
  <si>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</si>
  <si>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</si>
  <si>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</si>
  <si>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</si>
  <si>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</si>
  <si>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</si>
  <si>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</si>
  <si>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</si>
  <si>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</si>
  <si>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</si>
  <si>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</si>
  <si>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</si>
  <si>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</si>
  <si>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</si>
  <si>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</si>
  <si>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</si>
  <si>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</si>
  <si>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</si>
  <si>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</si>
  <si>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</si>
  <si>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</si>
  <si>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</si>
  <si>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</si>
  <si>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</si>
  <si>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</si>
  <si>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</si>
  <si>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</si>
  <si>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</si>
  <si>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</si>
  <si>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</si>
  <si>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</si>
  <si>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</si>
  <si>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</si>
  <si>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</si>
  <si>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</si>
  <si>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</si>
  <si>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</si>
  <si>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</si>
  <si>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</si>
  <si>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</si>
  <si>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</si>
  <si>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</si>
  <si>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</si>
  <si>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</si>
  <si>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</si>
  <si>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</si>
  <si>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</si>
  <si>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</si>
  <si>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</si>
  <si>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</si>
  <si>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</si>
  <si>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</si>
  <si>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</si>
  <si>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Drama|Fantasy|Horror|Mystery</t>
  </si>
  <si>
    <t>Let Me InÂ </t>
  </si>
  <si>
    <t>Charles T. Kanganis</t>
  </si>
  <si>
    <t>3 Ninjas Kick BackÂ </t>
  </si>
  <si>
    <t>Be Kind RewindÂ 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</si>
  <si>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</si>
  <si>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</si>
  <si>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</si>
  <si>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</si>
  <si>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</si>
  <si>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</si>
  <si>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</si>
  <si>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</si>
  <si>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</si>
  <si>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</si>
  <si>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</si>
  <si>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</si>
  <si>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</si>
  <si>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</si>
  <si>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</si>
  <si>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</si>
  <si>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</si>
  <si>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</si>
  <si>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</si>
  <si>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</si>
  <si>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</si>
  <si>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</si>
  <si>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</si>
  <si>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>An American CarolÂ </t>
  </si>
  <si>
    <t>Machete KillsÂ </t>
  </si>
  <si>
    <t>Russia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</si>
  <si>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</si>
  <si>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</si>
  <si>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</si>
  <si>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</si>
  <si>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</si>
  <si>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</si>
  <si>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</si>
  <si>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</si>
  <si>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Mexico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</si>
  <si>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</si>
  <si>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</si>
  <si>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</si>
  <si>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</si>
  <si>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</si>
  <si>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</si>
  <si>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</si>
  <si>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</si>
  <si>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</si>
  <si>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</si>
  <si>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</si>
  <si>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</si>
  <si>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</si>
  <si>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</si>
  <si>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</si>
  <si>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</si>
  <si>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</si>
  <si>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</si>
  <si>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</si>
  <si>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</si>
  <si>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Adventure|Animation|Fantasy</t>
  </si>
  <si>
    <t>Princess MononokeÂ </t>
  </si>
  <si>
    <t>Jean-Paul Rappeneau</t>
  </si>
  <si>
    <t>Comedy|Drama|Mystery|Romance|Thriller|War</t>
  </si>
  <si>
    <t>Bon voyageÂ </t>
  </si>
  <si>
    <t>Nancy Walker</t>
  </si>
  <si>
    <t>Biography|Comedy|Musical</t>
  </si>
  <si>
    <t>Can't Stop the MusicÂ </t>
  </si>
  <si>
    <t>Crime|Drama|Western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</si>
  <si>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</si>
  <si>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</si>
  <si>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</si>
  <si>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</si>
  <si>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</si>
  <si>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</si>
  <si>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</si>
  <si>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</si>
  <si>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</si>
  <si>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</si>
  <si>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</si>
  <si>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</si>
  <si>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</si>
  <si>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</si>
  <si>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</si>
  <si>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Rapa NuiÂ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</si>
  <si>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</si>
  <si>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</si>
  <si>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</si>
  <si>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</si>
  <si>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</si>
  <si>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Crime|Drama|Mystery</t>
  </si>
  <si>
    <t>People I KnowÂ </t>
  </si>
  <si>
    <t>The TempestÂ </t>
  </si>
  <si>
    <t>The Painted VeilÂ </t>
  </si>
  <si>
    <t>The Baader Meinhof ComplexÂ </t>
  </si>
  <si>
    <t>German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</si>
  <si>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</si>
  <si>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</si>
  <si>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</si>
  <si>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</si>
  <si>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</si>
  <si>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</si>
  <si>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</si>
  <si>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Back to the FutureÂ </t>
  </si>
  <si>
    <t>House on Haunted HillÂ </t>
  </si>
  <si>
    <t>I Can Do Bad All by MyselfÂ </t>
  </si>
  <si>
    <t>The SwitchÂ </t>
  </si>
  <si>
    <t>Just MarriedÂ </t>
  </si>
  <si>
    <t>The Devil's DoubleÂ </t>
  </si>
  <si>
    <t>Britt Allcroft</t>
  </si>
  <si>
    <t>Thomas and the Magic RailroadÂ </t>
  </si>
  <si>
    <t>The CraziesÂ </t>
  </si>
  <si>
    <t>Spirited AwayÂ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</si>
  <si>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</si>
  <si>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</si>
  <si>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</si>
  <si>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</si>
  <si>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</si>
  <si>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</si>
  <si>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</si>
  <si>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Michael Dowse</t>
  </si>
  <si>
    <t>Take Me Home TonightÂ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</si>
  <si>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</si>
  <si>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</si>
  <si>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</si>
  <si>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</si>
  <si>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</si>
  <si>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</si>
  <si>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Andrew Douglas</t>
  </si>
  <si>
    <t>The Amityville HorrorÂ </t>
  </si>
  <si>
    <t>Adaptation.Â </t>
  </si>
  <si>
    <t>George A. Romero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</si>
  <si>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</si>
  <si>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</si>
  <si>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</si>
  <si>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</si>
  <si>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</si>
  <si>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</si>
  <si>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</si>
  <si>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</si>
  <si>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</si>
  <si>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</si>
  <si>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</si>
  <si>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</si>
  <si>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</si>
  <si>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</si>
  <si>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</si>
  <si>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</si>
  <si>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</si>
  <si>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</si>
  <si>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</si>
  <si>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</si>
  <si>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</si>
  <si>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</si>
  <si>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</si>
  <si>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</si>
  <si>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</si>
  <si>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Nelson McCormick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</si>
  <si>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</si>
  <si>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</si>
  <si>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</si>
  <si>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</si>
  <si>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</si>
  <si>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</si>
  <si>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</si>
  <si>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</si>
  <si>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</si>
  <si>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Bille Woodruff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</si>
  <si>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</si>
  <si>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</si>
  <si>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</si>
  <si>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</si>
  <si>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</si>
  <si>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</si>
  <si>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</si>
  <si>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</si>
  <si>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</si>
  <si>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</si>
  <si>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</si>
  <si>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</si>
  <si>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</si>
  <si>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Adventure|Fantasy|Mystery|Thriller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</si>
  <si>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</si>
  <si>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</si>
  <si>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</si>
  <si>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</si>
  <si>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</si>
  <si>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</si>
  <si>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</si>
  <si>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</si>
  <si>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</si>
  <si>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</si>
  <si>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</si>
  <si>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</si>
  <si>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</si>
  <si>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</si>
  <si>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</si>
  <si>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</si>
  <si>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</si>
  <si>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</si>
  <si>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</si>
  <si>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</si>
  <si>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</si>
  <si>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</si>
  <si>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</si>
  <si>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</si>
  <si>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</si>
  <si>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</si>
  <si>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</si>
  <si>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</si>
  <si>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</si>
  <si>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</si>
  <si>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</si>
  <si>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</si>
  <si>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</si>
  <si>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</si>
  <si>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</si>
  <si>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</si>
  <si>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</si>
  <si>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</si>
  <si>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</si>
  <si>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</si>
  <si>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</si>
  <si>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</si>
  <si>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</si>
  <si>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</si>
  <si>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</si>
  <si>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</si>
  <si>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The White RibbonÂ </t>
  </si>
  <si>
    <t>Mike Marvin</t>
  </si>
  <si>
    <t>Action|Horror|Romance|Sci-Fi|Thriller</t>
  </si>
  <si>
    <t>The WraithÂ </t>
  </si>
  <si>
    <t>The Salton SeaÂ 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</si>
  <si>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</si>
  <si>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</si>
  <si>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</si>
  <si>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</si>
  <si>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</si>
  <si>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</si>
  <si>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SuperbadÂ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</si>
  <si>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</si>
  <si>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</si>
  <si>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</si>
  <si>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</si>
  <si>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</si>
  <si>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</si>
  <si>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</si>
  <si>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</si>
  <si>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</si>
  <si>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</si>
  <si>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</si>
  <si>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</si>
  <si>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</si>
  <si>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</si>
  <si>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</si>
  <si>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</si>
  <si>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</si>
  <si>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</si>
  <si>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Jim Gillespie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</si>
  <si>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</si>
  <si>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</si>
  <si>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</si>
  <si>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</si>
  <si>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</si>
  <si>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</si>
  <si>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</si>
  <si>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</si>
  <si>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</si>
  <si>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</si>
  <si>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</si>
  <si>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</si>
  <si>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</si>
  <si>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</si>
  <si>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Comedy|Music|Romance</t>
  </si>
  <si>
    <t>A Night at the RoxburyÂ </t>
  </si>
  <si>
    <t>Daniel Barnz</t>
  </si>
  <si>
    <t>BeastlyÂ </t>
  </si>
  <si>
    <t>The Hills Have EyesÂ </t>
  </si>
  <si>
    <t>Dickie Roberts: Former Child StarÂ 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</si>
  <si>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</si>
  <si>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</si>
  <si>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</si>
  <si>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</si>
  <si>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</si>
  <si>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</si>
  <si>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</si>
  <si>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</si>
  <si>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</si>
  <si>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</si>
  <si>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</si>
  <si>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</si>
  <si>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</si>
  <si>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</si>
  <si>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</si>
  <si>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</si>
  <si>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</si>
  <si>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</si>
  <si>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</si>
  <si>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Wayne Kramer</t>
  </si>
  <si>
    <t>Running ScaredÂ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</si>
  <si>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</si>
  <si>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</si>
  <si>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</si>
  <si>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</si>
  <si>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</si>
  <si>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</si>
  <si>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</si>
  <si>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Andrea Di Stefano</t>
  </si>
  <si>
    <t>Escobar: Paradise LostÂ </t>
  </si>
  <si>
    <t>Comedy|Mystery|Sci-Fi|Thriller</t>
  </si>
  <si>
    <t>Southland TalesÂ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</si>
  <si>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</si>
  <si>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</si>
  <si>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</si>
  <si>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</si>
  <si>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</si>
  <si>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</si>
  <si>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</si>
  <si>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</si>
  <si>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</si>
  <si>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</si>
  <si>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</si>
  <si>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</si>
  <si>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</si>
  <si>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</si>
  <si>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</si>
  <si>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</si>
  <si>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</si>
  <si>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</si>
  <si>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</si>
  <si>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</si>
  <si>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</si>
  <si>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</si>
  <si>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</si>
  <si>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</si>
  <si>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</si>
  <si>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</si>
  <si>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</si>
  <si>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</si>
  <si>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</si>
  <si>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</si>
  <si>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</si>
  <si>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</si>
  <si>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</si>
  <si>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</si>
  <si>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</si>
  <si>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</si>
  <si>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</si>
  <si>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</si>
  <si>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</si>
  <si>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</si>
  <si>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Action|Comedy|Mystery</t>
  </si>
  <si>
    <t>Hot FuzzÂ </t>
  </si>
  <si>
    <t>Diane English</t>
  </si>
  <si>
    <t>The WomenÂ </t>
  </si>
  <si>
    <t>Vicky Cristina BarcelonaÂ </t>
  </si>
  <si>
    <t>Robert Iscove</t>
  </si>
  <si>
    <t>Boys and GirlsÂ </t>
  </si>
  <si>
    <t>Peter Kosminsky</t>
  </si>
  <si>
    <t>White OleanderÂ </t>
  </si>
  <si>
    <t>Jennifer's BodyÂ </t>
  </si>
  <si>
    <t>Nick Gomez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</si>
  <si>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</si>
  <si>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</si>
  <si>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</si>
  <si>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</si>
  <si>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</si>
  <si>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</si>
  <si>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</si>
  <si>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</si>
  <si>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</si>
  <si>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</si>
  <si>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</si>
  <si>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</si>
  <si>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</si>
  <si>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</si>
  <si>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</si>
  <si>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</si>
  <si>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</si>
  <si>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</si>
  <si>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</si>
  <si>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</si>
  <si>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</si>
  <si>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</si>
  <si>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</si>
  <si>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</si>
  <si>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</si>
  <si>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</si>
  <si>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</si>
  <si>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</si>
  <si>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</si>
  <si>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</si>
  <si>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</si>
  <si>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Enter the VoidÂ </t>
  </si>
  <si>
    <t>VampsÂ </t>
  </si>
  <si>
    <t>Tommy Lee Jones</t>
  </si>
  <si>
    <t>The HomesmanÂ </t>
  </si>
  <si>
    <t>Jesse Vaughan</t>
  </si>
  <si>
    <t>Juwanna MannÂ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</si>
  <si>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</si>
  <si>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</si>
  <si>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</si>
  <si>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</si>
  <si>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</si>
  <si>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</si>
  <si>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</si>
  <si>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</si>
  <si>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</si>
  <si>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</si>
  <si>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</si>
  <si>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</si>
  <si>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</si>
  <si>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</si>
  <si>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</si>
  <si>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</si>
  <si>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</si>
  <si>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</si>
  <si>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</si>
  <si>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Morten Tyldum</t>
  </si>
  <si>
    <t>The Imitation GameÂ </t>
  </si>
  <si>
    <t>Private BenjaminÂ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</si>
  <si>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</si>
  <si>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</si>
  <si>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</si>
  <si>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</si>
  <si>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</si>
  <si>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</si>
  <si>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</si>
  <si>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</si>
  <si>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</si>
  <si>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</si>
  <si>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</si>
  <si>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</si>
  <si>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</si>
  <si>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</si>
  <si>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</si>
  <si>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</si>
  <si>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</si>
  <si>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</si>
  <si>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</si>
  <si>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</si>
  <si>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</si>
  <si>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</si>
  <si>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</si>
  <si>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</si>
  <si>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</si>
  <si>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</si>
  <si>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</si>
  <si>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</si>
  <si>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</si>
  <si>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</si>
  <si>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</si>
  <si>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</si>
  <si>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</si>
  <si>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</si>
  <si>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</si>
  <si>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</si>
  <si>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</si>
  <si>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</si>
  <si>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</si>
  <si>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</si>
  <si>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</si>
  <si>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</si>
  <si>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</si>
  <si>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</si>
  <si>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</si>
  <si>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Denzel Washington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</si>
  <si>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</si>
  <si>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</si>
  <si>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</si>
  <si>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</si>
  <si>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</si>
  <si>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</si>
  <si>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</si>
  <si>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</si>
  <si>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</si>
  <si>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</si>
  <si>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</si>
  <si>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</si>
  <si>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</si>
  <si>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</si>
  <si>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</si>
  <si>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</si>
  <si>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</si>
  <si>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</si>
  <si>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</si>
  <si>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</si>
  <si>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</si>
  <si>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</si>
  <si>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</si>
  <si>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</si>
  <si>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</si>
  <si>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</si>
  <si>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</si>
  <si>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</si>
  <si>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</si>
  <si>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</si>
  <si>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</si>
  <si>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</si>
  <si>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</si>
  <si>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</si>
  <si>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</si>
  <si>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</si>
  <si>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</si>
  <si>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</si>
  <si>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</si>
  <si>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</si>
  <si>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</si>
  <si>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</si>
  <si>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</si>
  <si>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</si>
  <si>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</si>
  <si>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</si>
  <si>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</si>
  <si>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</si>
  <si>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</si>
  <si>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</si>
  <si>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</si>
  <si>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</si>
  <si>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</si>
  <si>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</si>
  <si>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</si>
  <si>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</si>
  <si>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</si>
  <si>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</si>
  <si>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</si>
  <si>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</si>
  <si>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</si>
  <si>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</si>
  <si>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</si>
  <si>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</si>
  <si>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James Foley</t>
  </si>
  <si>
    <t>ConfidenceÂ </t>
  </si>
  <si>
    <t>Albert Brooks</t>
  </si>
  <si>
    <t>The MuseÂ </t>
  </si>
  <si>
    <t>De-LovelyÂ </t>
  </si>
  <si>
    <t>New York StoriesÂ </t>
  </si>
  <si>
    <t>Steve Gomer</t>
  </si>
  <si>
    <t>Barney's Great AdventureÂ </t>
  </si>
  <si>
    <t>RZA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</si>
  <si>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</si>
  <si>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</si>
  <si>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</si>
  <si>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</si>
  <si>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</si>
  <si>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</si>
  <si>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</si>
  <si>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</si>
  <si>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</si>
  <si>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</si>
  <si>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Dark BlueÂ </t>
  </si>
  <si>
    <t>Michael Winterbottom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</si>
  <si>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</si>
  <si>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</si>
  <si>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</si>
  <si>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</si>
  <si>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</si>
  <si>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</si>
  <si>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</si>
  <si>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</si>
  <si>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</si>
  <si>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</si>
  <si>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</si>
  <si>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</si>
  <si>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</si>
  <si>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</si>
  <si>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</si>
  <si>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</si>
  <si>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</si>
  <si>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</si>
  <si>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</si>
  <si>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</si>
  <si>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</si>
  <si>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</si>
  <si>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</si>
  <si>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</si>
  <si>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</si>
  <si>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</si>
  <si>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</si>
  <si>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</si>
  <si>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</si>
  <si>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</si>
  <si>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</si>
  <si>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</si>
  <si>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</si>
  <si>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</si>
  <si>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</si>
  <si>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</si>
  <si>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</si>
  <si>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</si>
  <si>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</si>
  <si>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</si>
  <si>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</si>
  <si>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</si>
  <si>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</si>
  <si>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</si>
  <si>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</si>
  <si>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Gregor Jordan</t>
  </si>
  <si>
    <t>Comedy|Crime|Drama|Thriller|War</t>
  </si>
  <si>
    <t>Buffalo SoldiersÂ </t>
  </si>
  <si>
    <t>Tony Jaa</t>
  </si>
  <si>
    <t>Ong-bak 2Â </t>
  </si>
  <si>
    <t>Thai</t>
  </si>
  <si>
    <t>Thailand</t>
  </si>
  <si>
    <t>RyÃ»hei Kitamura</t>
  </si>
  <si>
    <t>Fantasy|Horror|Mystery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</si>
  <si>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</si>
  <si>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</si>
  <si>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</si>
  <si>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</si>
  <si>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</si>
  <si>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</si>
  <si>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</si>
  <si>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</si>
  <si>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</si>
  <si>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</si>
  <si>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</si>
  <si>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</si>
  <si>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</si>
  <si>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</si>
  <si>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</si>
  <si>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</si>
  <si>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</si>
  <si>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</si>
  <si>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</si>
  <si>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</si>
  <si>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</si>
  <si>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</si>
  <si>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</si>
  <si>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</si>
  <si>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</si>
  <si>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My Bloody ValentineÂ </t>
  </si>
  <si>
    <t>Stomp the YardÂ 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</si>
  <si>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</si>
  <si>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</si>
  <si>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</si>
  <si>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</si>
  <si>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</si>
  <si>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</si>
  <si>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</si>
  <si>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</si>
  <si>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</si>
  <si>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</si>
  <si>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</si>
  <si>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</si>
  <si>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</si>
  <si>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</si>
  <si>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</si>
  <si>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</si>
  <si>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</si>
  <si>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</si>
  <si>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</si>
  <si>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</si>
  <si>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Comedy|Drama|War</t>
  </si>
  <si>
    <t>Tea with MussoliniÂ </t>
  </si>
  <si>
    <t>Tom Holland</t>
  </si>
  <si>
    <t>ThinnerÂ </t>
  </si>
  <si>
    <t>CrooklynÂ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</si>
  <si>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</si>
  <si>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</si>
  <si>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</si>
  <si>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</si>
  <si>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</si>
  <si>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</si>
  <si>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</si>
  <si>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</si>
  <si>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</si>
  <si>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</si>
  <si>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</si>
  <si>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</si>
  <si>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</si>
  <si>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</si>
  <si>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</si>
  <si>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</si>
  <si>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</si>
  <si>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James Fargo</t>
  </si>
  <si>
    <t>CaravansÂ </t>
  </si>
  <si>
    <t>Iran</t>
  </si>
  <si>
    <t>Mr. TurnerÂ 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</si>
  <si>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</si>
  <si>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</si>
  <si>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</si>
  <si>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</si>
  <si>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</si>
  <si>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</si>
  <si>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</si>
  <si>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</si>
  <si>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</si>
  <si>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</si>
  <si>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QuillsÂ </t>
  </si>
  <si>
    <t>Seven PsychopathsÂ </t>
  </si>
  <si>
    <t>DownfallÂ 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</si>
  <si>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</si>
  <si>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</si>
  <si>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</si>
  <si>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</si>
  <si>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</si>
  <si>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</si>
  <si>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</si>
  <si>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</si>
  <si>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</si>
  <si>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</si>
  <si>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</si>
  <si>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</si>
  <si>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</si>
  <si>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</si>
  <si>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</si>
  <si>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</si>
  <si>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</si>
  <si>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</si>
  <si>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</si>
  <si>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</si>
  <si>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</si>
  <si>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</si>
  <si>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</si>
  <si>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</si>
  <si>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</si>
  <si>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</si>
  <si>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</si>
  <si>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</si>
  <si>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</si>
  <si>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</si>
  <si>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</si>
  <si>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</si>
  <si>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</si>
  <si>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</si>
  <si>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</si>
  <si>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</si>
  <si>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</si>
  <si>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</si>
  <si>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</si>
  <si>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</si>
  <si>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</si>
  <si>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</si>
  <si>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</si>
  <si>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</si>
  <si>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</si>
  <si>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</si>
  <si>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</si>
  <si>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</si>
  <si>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</si>
  <si>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</si>
  <si>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</si>
  <si>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</si>
  <si>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</si>
  <si>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</si>
  <si>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Bob Saget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</si>
  <si>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</si>
  <si>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</si>
  <si>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</si>
  <si>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</si>
  <si>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</si>
  <si>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</si>
  <si>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</si>
  <si>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</si>
  <si>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</si>
  <si>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</si>
  <si>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</si>
  <si>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</si>
  <si>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</si>
  <si>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</si>
  <si>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</si>
  <si>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</si>
  <si>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</si>
  <si>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</si>
  <si>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</si>
  <si>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</si>
  <si>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</si>
  <si>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</si>
  <si>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</si>
  <si>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</si>
  <si>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</si>
  <si>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</si>
  <si>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</si>
  <si>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</si>
  <si>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</si>
  <si>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</si>
  <si>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</si>
  <si>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Joe Cornish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</si>
  <si>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</si>
  <si>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</si>
  <si>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</si>
  <si>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</si>
  <si>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</si>
  <si>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</si>
  <si>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</si>
  <si>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</si>
  <si>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</si>
  <si>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</si>
  <si>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</si>
  <si>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Antwone FisherÂ </t>
  </si>
  <si>
    <t>The Emperor's ClubÂ </t>
  </si>
  <si>
    <t>True RomanceÂ </t>
  </si>
  <si>
    <t>Glengarry Glen RossÂ </t>
  </si>
  <si>
    <t>The Killer Inside MeÂ </t>
  </si>
  <si>
    <t>Stewart Hendler</t>
  </si>
  <si>
    <t>Sorority RowÂ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</si>
  <si>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</si>
  <si>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</si>
  <si>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</si>
  <si>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</si>
  <si>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</si>
  <si>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</si>
  <si>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</si>
  <si>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The FuneralÂ </t>
  </si>
  <si>
    <t>Brian Koppelman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</si>
  <si>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</si>
  <si>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</si>
  <si>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</si>
  <si>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</si>
  <si>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</si>
  <si>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</si>
  <si>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</si>
  <si>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</si>
  <si>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Korean</t>
  </si>
  <si>
    <t>William Dear</t>
  </si>
  <si>
    <t>Comedy|Drama|Family|Sport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</si>
  <si>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</si>
  <si>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</si>
  <si>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</si>
  <si>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</si>
  <si>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</si>
  <si>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</si>
  <si>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</si>
  <si>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</si>
  <si>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</si>
  <si>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</si>
  <si>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</si>
  <si>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</si>
  <si>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</si>
  <si>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</si>
  <si>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</si>
  <si>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</si>
  <si>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</si>
  <si>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</si>
  <si>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</si>
  <si>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</si>
  <si>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</si>
  <si>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</si>
  <si>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</si>
  <si>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</si>
  <si>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</si>
  <si>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</si>
  <si>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</si>
  <si>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</si>
  <si>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</si>
  <si>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</si>
  <si>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</si>
  <si>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</si>
  <si>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</si>
  <si>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</si>
  <si>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</si>
  <si>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</si>
  <si>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</si>
  <si>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</si>
  <si>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</si>
  <si>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</si>
  <si>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</si>
  <si>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</si>
  <si>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</si>
  <si>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</si>
  <si>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</si>
  <si>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</si>
  <si>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</si>
  <si>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</si>
  <si>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</si>
  <si>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</si>
  <si>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</si>
  <si>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</si>
  <si>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Stir of EchoesÂ </t>
  </si>
  <si>
    <t>PhilomenaÂ </t>
  </si>
  <si>
    <t>The Upside of AngerÂ 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</si>
  <si>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</si>
  <si>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</si>
  <si>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</si>
  <si>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</si>
  <si>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</si>
  <si>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</si>
  <si>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</si>
  <si>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</si>
  <si>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</si>
  <si>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</si>
  <si>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</si>
  <si>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</si>
  <si>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</si>
  <si>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West Germany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</si>
  <si>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</si>
  <si>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</si>
  <si>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</si>
  <si>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</si>
  <si>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</si>
  <si>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</si>
  <si>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</si>
  <si>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</si>
  <si>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</si>
  <si>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</si>
  <si>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</si>
  <si>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</si>
  <si>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</si>
  <si>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</si>
  <si>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Christopher Guest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</si>
  <si>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</si>
  <si>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</si>
  <si>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</si>
  <si>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</si>
  <si>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</si>
  <si>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</si>
  <si>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</si>
  <si>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</si>
  <si>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</si>
  <si>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</si>
  <si>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</si>
  <si>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</si>
  <si>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</si>
  <si>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</si>
  <si>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</si>
  <si>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</si>
  <si>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</si>
  <si>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</si>
  <si>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</si>
  <si>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</si>
  <si>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2046Â </t>
  </si>
  <si>
    <t>Ira Sachs</t>
  </si>
  <si>
    <t>Crime|Drama|Romance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</si>
  <si>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</si>
  <si>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</si>
  <si>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</si>
  <si>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</si>
  <si>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</si>
  <si>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</si>
  <si>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</si>
  <si>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</si>
  <si>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</si>
  <si>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</si>
  <si>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</si>
  <si>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</si>
  <si>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</si>
  <si>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</si>
  <si>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</si>
  <si>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</si>
  <si>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</si>
  <si>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</si>
  <si>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</si>
  <si>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</si>
  <si>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</si>
  <si>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</si>
  <si>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</si>
  <si>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</si>
  <si>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</si>
  <si>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</si>
  <si>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</si>
  <si>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</si>
  <si>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</si>
  <si>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</si>
  <si>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</si>
  <si>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</si>
  <si>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High School Musical 3: Senior YearÂ </t>
  </si>
  <si>
    <t>The FighterÂ </t>
  </si>
  <si>
    <t>My Cousin VinnyÂ </t>
  </si>
  <si>
    <t>R.J. Cutler</t>
  </si>
  <si>
    <t>Drama|Fantasy|Music|Romance</t>
  </si>
  <si>
    <t>If I StayÂ </t>
  </si>
  <si>
    <t>David S. Ward</t>
  </si>
  <si>
    <t>Major LeagueÂ </t>
  </si>
  <si>
    <t>Phone BoothÂ 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</si>
  <si>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</si>
  <si>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</si>
  <si>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</si>
  <si>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</si>
  <si>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</si>
  <si>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</si>
  <si>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</si>
  <si>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Raising CainÂ 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</si>
  <si>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</si>
  <si>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</si>
  <si>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</si>
  <si>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</si>
  <si>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</si>
  <si>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</si>
  <si>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</si>
  <si>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</si>
  <si>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</si>
  <si>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</si>
  <si>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Bill Paxton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</si>
  <si>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</si>
  <si>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</si>
  <si>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</si>
  <si>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</si>
  <si>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</si>
  <si>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</si>
  <si>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</si>
  <si>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</si>
  <si>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</si>
  <si>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</si>
  <si>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</si>
  <si>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</si>
  <si>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</si>
  <si>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</si>
  <si>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Tim Blake Nelson</t>
  </si>
  <si>
    <t>OÂ </t>
  </si>
  <si>
    <t>William A. Graham</t>
  </si>
  <si>
    <t>Return to the Blue LagoonÂ </t>
  </si>
  <si>
    <t>Agnieszka Holland</t>
  </si>
  <si>
    <t>Copying BeethovenÂ </t>
  </si>
  <si>
    <t>David Hackl</t>
  </si>
  <si>
    <t>Saw VÂ </t>
  </si>
  <si>
    <t>Ray Lawrence</t>
  </si>
  <si>
    <t>JindabyneÂ </t>
  </si>
  <si>
    <t>Karan Johar</t>
  </si>
  <si>
    <t>Kabhi Alvida Naa KehnaÂ </t>
  </si>
  <si>
    <t>Hindi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</si>
  <si>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</si>
  <si>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</si>
  <si>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</si>
  <si>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</si>
  <si>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</si>
  <si>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</si>
  <si>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</si>
  <si>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</si>
  <si>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</si>
  <si>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</si>
  <si>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</si>
  <si>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</si>
  <si>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</si>
  <si>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For Greater Glory: The True Story of CristiadaÂ </t>
  </si>
  <si>
    <t>Good Will HuntingÂ </t>
  </si>
  <si>
    <t>Darren Lynn Bousman</t>
  </si>
  <si>
    <t>Saw IIIÂ </t>
  </si>
  <si>
    <t>Action|Comedy|War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</si>
  <si>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</si>
  <si>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</si>
  <si>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</si>
  <si>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</si>
  <si>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</si>
  <si>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</si>
  <si>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</si>
  <si>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</si>
  <si>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</si>
  <si>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</si>
  <si>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</si>
  <si>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</si>
  <si>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</si>
  <si>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</si>
  <si>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</si>
  <si>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</si>
  <si>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</si>
  <si>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</si>
  <si>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</si>
  <si>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</si>
  <si>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</si>
  <si>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</si>
  <si>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The BoyÂ </t>
  </si>
  <si>
    <t>DevilÂ </t>
  </si>
  <si>
    <t>Marcus Raboy</t>
  </si>
  <si>
    <t>Friday After NextÂ </t>
  </si>
  <si>
    <t>Leigh Whannell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</si>
  <si>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</si>
  <si>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</si>
  <si>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</si>
  <si>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</si>
  <si>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</si>
  <si>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</si>
  <si>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</si>
  <si>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Adventure|Comedy|Drama|Fantasy</t>
  </si>
  <si>
    <t>DogmaÂ </t>
  </si>
  <si>
    <t>Bob Dolman</t>
  </si>
  <si>
    <t>The Banger SistersÂ </t>
  </si>
  <si>
    <t>Fantasy|Horror|Sci-Fi</t>
  </si>
  <si>
    <t>Twilight Zone: The MovieÂ </t>
  </si>
  <si>
    <t>Rowdy Herrington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</si>
  <si>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</si>
  <si>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</si>
  <si>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</si>
  <si>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</si>
  <si>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</si>
  <si>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</si>
  <si>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</si>
  <si>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</si>
  <si>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</si>
  <si>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</si>
  <si>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</si>
  <si>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</si>
  <si>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</si>
  <si>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</si>
  <si>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</si>
  <si>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</si>
  <si>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</si>
  <si>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</si>
  <si>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</si>
  <si>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</si>
  <si>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</si>
  <si>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</si>
  <si>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</si>
  <si>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</si>
  <si>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</si>
  <si>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</si>
  <si>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</si>
  <si>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</si>
  <si>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</si>
  <si>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</si>
  <si>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</si>
  <si>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</si>
  <si>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</si>
  <si>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</si>
  <si>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</si>
  <si>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</si>
  <si>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</si>
  <si>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</si>
  <si>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</si>
  <si>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</si>
  <si>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</si>
  <si>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</si>
  <si>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</si>
  <si>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</si>
  <si>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</si>
  <si>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</si>
  <si>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</si>
  <si>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</si>
  <si>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</si>
  <si>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</si>
  <si>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</si>
  <si>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</si>
  <si>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</si>
  <si>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Jorma Taccone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</si>
  <si>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</si>
  <si>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</si>
  <si>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</si>
  <si>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</si>
  <si>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</si>
  <si>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</si>
  <si>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</si>
  <si>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</si>
  <si>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Tony Kaye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</si>
  <si>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</si>
  <si>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</si>
  <si>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</si>
  <si>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</si>
  <si>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</si>
  <si>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</si>
  <si>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</si>
  <si>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</si>
  <si>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</si>
  <si>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</si>
  <si>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</si>
  <si>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</si>
  <si>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</si>
  <si>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</si>
  <si>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</si>
  <si>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</si>
  <si>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</si>
  <si>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</si>
  <si>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</si>
  <si>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</si>
  <si>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</si>
  <si>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</si>
  <si>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</si>
  <si>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</si>
  <si>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</si>
  <si>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</si>
  <si>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</si>
  <si>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</si>
  <si>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</si>
  <si>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</si>
  <si>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</si>
  <si>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</si>
  <si>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</si>
  <si>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</si>
  <si>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</si>
  <si>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</si>
  <si>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</si>
  <si>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</si>
  <si>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</si>
  <si>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</si>
  <si>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</si>
  <si>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Franklin J. Schaffner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</si>
  <si>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</si>
  <si>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</si>
  <si>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</si>
  <si>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</si>
  <si>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</si>
  <si>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</si>
  <si>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</si>
  <si>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</si>
  <si>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</si>
  <si>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</si>
  <si>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</si>
  <si>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</si>
  <si>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</si>
  <si>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</si>
  <si>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</si>
  <si>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</si>
  <si>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</si>
  <si>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</si>
  <si>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</si>
  <si>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</si>
  <si>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</si>
  <si>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</si>
  <si>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Vincent Gallo</t>
  </si>
  <si>
    <t>The Brown BunnyÂ </t>
  </si>
  <si>
    <t>Claude Chabrol</t>
  </si>
  <si>
    <t>The SwindleÂ </t>
  </si>
  <si>
    <t>Jon Stewart</t>
  </si>
  <si>
    <t>RosewaterÂ </t>
  </si>
  <si>
    <t>Dan Harris</t>
  </si>
  <si>
    <t>Imaginary HeroesÂ </t>
  </si>
  <si>
    <t>Mel Smith</t>
  </si>
  <si>
    <t>Action|Comedy|Drama</t>
  </si>
  <si>
    <t>High Heels and Low LifesÂ </t>
  </si>
  <si>
    <t>Christopher Smith</t>
  </si>
  <si>
    <t>SeveranceÂ </t>
  </si>
  <si>
    <t>EdmondÂ </t>
  </si>
  <si>
    <t>Alan Metter</t>
  </si>
  <si>
    <t>Police Academy: Mission to MoscowÂ </t>
  </si>
  <si>
    <t>Rafa Lara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</si>
  <si>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</si>
  <si>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</si>
  <si>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</si>
  <si>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</si>
  <si>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</si>
  <si>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</si>
  <si>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</si>
  <si>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</si>
  <si>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</si>
  <si>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Scott Marshall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</si>
  <si>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</si>
  <si>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</si>
  <si>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</si>
  <si>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</si>
  <si>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</si>
  <si>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</si>
  <si>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</si>
  <si>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Icelandic</t>
  </si>
  <si>
    <t>Iceland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</si>
  <si>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</si>
  <si>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</si>
  <si>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</si>
  <si>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</si>
  <si>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</si>
  <si>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</si>
  <si>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</si>
  <si>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</si>
  <si>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</si>
  <si>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</si>
  <si>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</si>
  <si>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</si>
  <si>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</si>
  <si>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</si>
  <si>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</si>
  <si>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</si>
  <si>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</si>
  <si>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</si>
  <si>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</si>
  <si>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</si>
  <si>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</si>
  <si>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</si>
  <si>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Terence Young</t>
  </si>
  <si>
    <t>ThunderballÂ </t>
  </si>
  <si>
    <t>Set It OffÂ </t>
  </si>
  <si>
    <t>The Best ManÂ </t>
  </si>
  <si>
    <t>Child's PlayÂ </t>
  </si>
  <si>
    <t>Michael Moore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</si>
  <si>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</si>
  <si>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</si>
  <si>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</si>
  <si>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</si>
  <si>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</si>
  <si>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</si>
  <si>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</si>
  <si>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</si>
  <si>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</si>
  <si>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</si>
  <si>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</si>
  <si>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</si>
  <si>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</si>
  <si>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</si>
  <si>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</si>
  <si>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</si>
  <si>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</si>
  <si>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</si>
  <si>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</si>
  <si>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</si>
  <si>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</si>
  <si>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</si>
  <si>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</si>
  <si>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</si>
  <si>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</si>
  <si>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</si>
  <si>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</si>
  <si>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</si>
  <si>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</si>
  <si>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</si>
  <si>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</si>
  <si>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</si>
  <si>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</si>
  <si>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</si>
  <si>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</si>
  <si>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</si>
  <si>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</si>
  <si>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</si>
  <si>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</si>
  <si>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</si>
  <si>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</si>
  <si>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</si>
  <si>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</si>
  <si>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ElectionÂ </t>
  </si>
  <si>
    <t>Ari Sandel</t>
  </si>
  <si>
    <t>The DUFFÂ </t>
  </si>
  <si>
    <t>Vondie Curtis-Hall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</si>
  <si>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</si>
  <si>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</si>
  <si>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</si>
  <si>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</si>
  <si>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</si>
  <si>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</si>
  <si>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</si>
  <si>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</si>
  <si>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Pulp FictionÂ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</si>
  <si>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</si>
  <si>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</si>
  <si>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</si>
  <si>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</si>
  <si>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</si>
  <si>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</si>
  <si>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</si>
  <si>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</si>
  <si>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</si>
  <si>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</si>
  <si>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</si>
  <si>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</si>
  <si>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</si>
  <si>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</si>
  <si>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</si>
  <si>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</si>
  <si>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</si>
  <si>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</si>
  <si>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</si>
  <si>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</si>
  <si>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</si>
  <si>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</si>
  <si>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</si>
  <si>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Much Ado About NothingÂ </t>
  </si>
  <si>
    <t>Peter R. Hunt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</si>
  <si>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</si>
  <si>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</si>
  <si>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</si>
  <si>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</si>
  <si>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</si>
  <si>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</si>
  <si>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</si>
  <si>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</si>
  <si>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</si>
  <si>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</si>
  <si>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</si>
  <si>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</si>
  <si>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Enough SaidÂ </t>
  </si>
  <si>
    <t>Easy AÂ </t>
  </si>
  <si>
    <t>Drama|Horror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</si>
  <si>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</si>
  <si>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</si>
  <si>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</si>
  <si>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</si>
  <si>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</si>
  <si>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</si>
  <si>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</si>
  <si>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</si>
  <si>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</si>
  <si>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</si>
  <si>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</si>
  <si>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</si>
  <si>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</si>
  <si>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</si>
  <si>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</si>
  <si>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</si>
  <si>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</si>
  <si>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</si>
  <si>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</si>
  <si>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</si>
  <si>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</si>
  <si>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</si>
  <si>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</si>
  <si>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</si>
  <si>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</si>
  <si>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</si>
  <si>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</si>
  <si>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</si>
  <si>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</si>
  <si>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</si>
  <si>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</si>
  <si>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</si>
  <si>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Comedy|Drama|Horror|Sci-Fi</t>
  </si>
  <si>
    <t>FidoÂ </t>
  </si>
  <si>
    <t>Andrew Wilson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</si>
  <si>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</si>
  <si>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</si>
  <si>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</si>
  <si>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</si>
  <si>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</si>
  <si>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</si>
  <si>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</si>
  <si>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</si>
  <si>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</si>
  <si>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</si>
  <si>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</si>
  <si>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</si>
  <si>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</si>
  <si>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</si>
  <si>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</si>
  <si>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</si>
  <si>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</si>
  <si>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</si>
  <si>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</si>
  <si>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</si>
  <si>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</si>
  <si>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</si>
  <si>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</si>
  <si>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</si>
  <si>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</si>
  <si>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</si>
  <si>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</si>
  <si>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Paul Gross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</si>
  <si>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</si>
  <si>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</si>
  <si>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</si>
  <si>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</si>
  <si>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</si>
  <si>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</si>
  <si>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</si>
  <si>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</si>
  <si>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</si>
  <si>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</si>
  <si>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</si>
  <si>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</si>
  <si>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</si>
  <si>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</si>
  <si>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</si>
  <si>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</si>
  <si>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</si>
  <si>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</si>
  <si>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</si>
  <si>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</si>
  <si>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</si>
  <si>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</si>
  <si>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</si>
  <si>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</si>
  <si>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</si>
  <si>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</si>
  <si>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</si>
  <si>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</si>
  <si>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</si>
  <si>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</si>
  <si>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</si>
  <si>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</si>
  <si>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</si>
  <si>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</si>
  <si>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</si>
  <si>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</si>
  <si>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</si>
  <si>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</si>
  <si>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</si>
  <si>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</si>
  <si>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</si>
  <si>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The DescentÂ 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</si>
  <si>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</si>
  <si>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</si>
  <si>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</si>
  <si>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</si>
  <si>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</si>
  <si>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</si>
  <si>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</si>
  <si>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</si>
  <si>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</si>
  <si>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</si>
  <si>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</si>
  <si>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</si>
  <si>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</si>
  <si>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</si>
  <si>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</si>
  <si>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</si>
  <si>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</si>
  <si>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Gurinder Chadha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</si>
  <si>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</si>
  <si>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</si>
  <si>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</si>
  <si>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</si>
  <si>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</si>
  <si>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</si>
  <si>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</si>
  <si>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</si>
  <si>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</si>
  <si>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</si>
  <si>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</si>
  <si>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</si>
  <si>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</si>
  <si>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</si>
  <si>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Paul Schrader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</si>
  <si>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</si>
  <si>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</si>
  <si>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</si>
  <si>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</si>
  <si>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</si>
  <si>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</si>
  <si>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</si>
  <si>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</si>
  <si>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</si>
  <si>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</si>
  <si>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</si>
  <si>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</si>
  <si>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</si>
  <si>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</si>
  <si>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</si>
  <si>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</si>
  <si>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</si>
  <si>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</si>
  <si>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</si>
  <si>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</si>
  <si>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</si>
  <si>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</si>
  <si>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</si>
  <si>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Richard E. Grant</t>
  </si>
  <si>
    <t>Wah-WahÂ </t>
  </si>
  <si>
    <t>Western</t>
  </si>
  <si>
    <t>Pale RiderÂ </t>
  </si>
  <si>
    <t>Dazed and ConfusedÂ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</si>
  <si>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</si>
  <si>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</si>
  <si>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</si>
  <si>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</si>
  <si>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</si>
  <si>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</si>
  <si>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</si>
  <si>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</si>
  <si>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</si>
  <si>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</si>
  <si>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</si>
  <si>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Elite SquadÂ </t>
  </si>
  <si>
    <t>Portuguese</t>
  </si>
  <si>
    <t>Brazil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</si>
  <si>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</si>
  <si>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</si>
  <si>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</si>
  <si>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</si>
  <si>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</si>
  <si>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</si>
  <si>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</si>
  <si>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</si>
  <si>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</si>
  <si>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</si>
  <si>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</si>
  <si>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</si>
  <si>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</si>
  <si>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</si>
  <si>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</si>
  <si>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</si>
  <si>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</si>
  <si>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</si>
  <si>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</si>
  <si>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</si>
  <si>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</si>
  <si>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</si>
  <si>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</si>
  <si>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</si>
  <si>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</si>
  <si>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</si>
  <si>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</si>
  <si>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</si>
  <si>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</si>
  <si>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</si>
  <si>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</si>
  <si>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Good Bye Lenin!Â </t>
  </si>
  <si>
    <t>The Damned UnitedÂ 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</si>
  <si>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</si>
  <si>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</si>
  <si>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</si>
  <si>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</si>
  <si>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</si>
  <si>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</si>
  <si>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</si>
  <si>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</si>
  <si>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</si>
  <si>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</si>
  <si>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</si>
  <si>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</si>
  <si>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</si>
  <si>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</si>
  <si>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</si>
  <si>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</si>
  <si>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</si>
  <si>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</si>
  <si>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</si>
  <si>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</si>
  <si>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</si>
  <si>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</si>
  <si>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</si>
  <si>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</si>
  <si>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</si>
  <si>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</si>
  <si>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</si>
  <si>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</si>
  <si>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</si>
  <si>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</si>
  <si>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</si>
  <si>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</si>
  <si>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</si>
  <si>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</si>
  <si>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</si>
  <si>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</si>
  <si>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Kevin Macdonald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</si>
  <si>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</si>
  <si>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</si>
  <si>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</si>
  <si>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</si>
  <si>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</si>
  <si>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</si>
  <si>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</si>
  <si>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Ed Harris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</si>
  <si>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</si>
  <si>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</si>
  <si>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</si>
  <si>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</si>
  <si>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</si>
  <si>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</si>
  <si>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</si>
  <si>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</si>
  <si>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</si>
  <si>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</si>
  <si>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</si>
  <si>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</si>
  <si>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</si>
  <si>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</si>
  <si>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</si>
  <si>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</si>
  <si>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</si>
  <si>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</si>
  <si>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</si>
  <si>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</si>
  <si>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>John Cameron Mitchell</t>
  </si>
  <si>
    <t>Comedy|Drama|Music|Musical</t>
  </si>
  <si>
    <t>Hedwig and the Angry InchÂ </t>
  </si>
  <si>
    <t>Only the StrongÂ </t>
  </si>
  <si>
    <t>Billy Ray</t>
  </si>
  <si>
    <t>Shattered GlassÂ </t>
  </si>
  <si>
    <t>David Atkins</t>
  </si>
  <si>
    <t>NovocaineÂ </t>
  </si>
  <si>
    <t>The WacknessÂ </t>
  </si>
  <si>
    <t>Sylvio Tabet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</si>
  <si>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</si>
  <si>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</si>
  <si>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</si>
  <si>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</si>
  <si>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</si>
  <si>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Joey Lauren Adams</t>
  </si>
  <si>
    <t>Come Early MorningÂ </t>
  </si>
  <si>
    <t>Lucky BreakÂ 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</si>
  <si>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</si>
  <si>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</si>
  <si>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</si>
  <si>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</si>
  <si>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</si>
  <si>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</si>
  <si>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</si>
  <si>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</si>
  <si>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</si>
  <si>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Prachya Pinkaew</t>
  </si>
  <si>
    <t>The ProtectorÂ </t>
  </si>
  <si>
    <t>Bend It Like BeckhamÂ </t>
  </si>
  <si>
    <t>Sunshine StateÂ </t>
  </si>
  <si>
    <t>Action|Sport</t>
  </si>
  <si>
    <t>CrossoverÂ 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</si>
  <si>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</si>
  <si>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</si>
  <si>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</si>
  <si>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</si>
  <si>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</si>
  <si>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</si>
  <si>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Joseph Gordon-Levitt</t>
  </si>
  <si>
    <t>Don JonÂ </t>
  </si>
  <si>
    <t>Ghost WorldÂ </t>
  </si>
  <si>
    <t>IrisÂ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</si>
  <si>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</si>
  <si>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</si>
  <si>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</si>
  <si>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</si>
  <si>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</si>
  <si>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</si>
  <si>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</si>
  <si>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</si>
  <si>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</si>
  <si>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</si>
  <si>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</si>
  <si>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Finland</t>
  </si>
  <si>
    <t>Hitoshi Matsumoto</t>
  </si>
  <si>
    <t>R100Â </t>
  </si>
  <si>
    <t>George Ratliff</t>
  </si>
  <si>
    <t>Action|Comedy|Drama|Thriller</t>
  </si>
  <si>
    <t>Salvation BoulevardÂ </t>
  </si>
  <si>
    <t>The TenÂ </t>
  </si>
  <si>
    <t>HeadhuntersÂ </t>
  </si>
  <si>
    <t>Norwegian</t>
  </si>
  <si>
    <t>Norway</t>
  </si>
  <si>
    <t>Michael McGowan</t>
  </si>
  <si>
    <t>Saint RalphÂ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</si>
  <si>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</si>
  <si>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</si>
  <si>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</si>
  <si>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</si>
  <si>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</si>
  <si>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</si>
  <si>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</si>
  <si>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</si>
  <si>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</si>
  <si>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</si>
  <si>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</si>
  <si>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</si>
  <si>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</si>
  <si>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</si>
  <si>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</si>
  <si>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</si>
  <si>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</si>
  <si>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</si>
  <si>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</si>
  <si>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</si>
  <si>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</si>
  <si>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</si>
  <si>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</si>
  <si>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</si>
  <si>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</si>
  <si>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</si>
  <si>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</si>
  <si>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</si>
  <si>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</si>
  <si>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</si>
  <si>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</si>
  <si>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Nat Faxon</t>
  </si>
  <si>
    <t>The Way Way BackÂ </t>
  </si>
  <si>
    <t>George Jackson</t>
  </si>
  <si>
    <t>House Party 2Â </t>
  </si>
  <si>
    <t>Maurice Joyce</t>
  </si>
  <si>
    <t>Doug's 1st MovieÂ </t>
  </si>
  <si>
    <t>Robert Duvall</t>
  </si>
  <si>
    <t>The ApostleÂ </t>
  </si>
  <si>
    <t>Jesse Peretz</t>
  </si>
  <si>
    <t>Our Idiot BrotherÂ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</si>
  <si>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</si>
  <si>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</si>
  <si>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</si>
  <si>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</si>
  <si>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</si>
  <si>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</si>
  <si>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</si>
  <si>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</si>
  <si>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</si>
  <si>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</si>
  <si>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</si>
  <si>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Harmony Korine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</si>
  <si>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</si>
  <si>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</si>
  <si>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</si>
  <si>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</si>
  <si>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</si>
  <si>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</si>
  <si>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</si>
  <si>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</si>
  <si>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</si>
  <si>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</si>
  <si>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</si>
  <si>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</si>
  <si>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</si>
  <si>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</si>
  <si>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</si>
  <si>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</si>
  <si>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</si>
  <si>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</si>
  <si>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</si>
  <si>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Michael Tiddes</t>
  </si>
  <si>
    <t>Fifty Shades of BlackÂ </t>
  </si>
  <si>
    <t>Bill Duke</t>
  </si>
  <si>
    <t>Not Easily BrokenÂ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</si>
  <si>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</si>
  <si>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</si>
  <si>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</si>
  <si>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</si>
  <si>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</si>
  <si>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</si>
  <si>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</si>
  <si>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</si>
  <si>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</si>
  <si>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</si>
  <si>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</si>
  <si>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Tamara Jenkins</t>
  </si>
  <si>
    <t>Slums of Beverly HillsÂ </t>
  </si>
  <si>
    <t>MadeÂ </t>
  </si>
  <si>
    <t>MoonÂ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</si>
  <si>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</si>
  <si>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</si>
  <si>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</si>
  <si>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</si>
  <si>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</si>
  <si>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</si>
  <si>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</si>
  <si>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</si>
  <si>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</si>
  <si>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</si>
  <si>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</si>
  <si>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</si>
  <si>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</si>
  <si>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</si>
  <si>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</si>
  <si>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</si>
  <si>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</si>
  <si>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</si>
  <si>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</si>
  <si>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</si>
  <si>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</si>
  <si>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</si>
  <si>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</si>
  <si>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</si>
  <si>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</si>
  <si>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</si>
  <si>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</si>
  <si>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</si>
  <si>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</si>
  <si>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Nicholas Fackler</t>
  </si>
  <si>
    <t>Lovely, StillÂ </t>
  </si>
  <si>
    <t>Morgan J. Freeman</t>
  </si>
  <si>
    <t>Desert BlueÂ </t>
  </si>
  <si>
    <t>The VisitÂ </t>
  </si>
  <si>
    <t>Crime|Thriller|War</t>
  </si>
  <si>
    <t>RedactedÂ </t>
  </si>
  <si>
    <t>Klaus Menzel</t>
  </si>
  <si>
    <t>FascinationÂ </t>
  </si>
  <si>
    <t>William H. Macy</t>
  </si>
  <si>
    <t>RudderlessÂ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</si>
  <si>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</si>
  <si>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</si>
  <si>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</si>
  <si>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</si>
  <si>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</si>
  <si>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</si>
  <si>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</si>
  <si>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</si>
  <si>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</si>
  <si>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</si>
  <si>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</si>
  <si>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</si>
  <si>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</si>
  <si>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</si>
  <si>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</si>
  <si>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</si>
  <si>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</si>
  <si>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</si>
  <si>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</si>
  <si>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</si>
  <si>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</si>
  <si>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</si>
  <si>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</si>
  <si>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</si>
  <si>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</si>
  <si>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TangoÂ </t>
  </si>
  <si>
    <t>Andrew Erwin</t>
  </si>
  <si>
    <t>Moms' Night OutÂ </t>
  </si>
  <si>
    <t>Donnie DarkoÂ </t>
  </si>
  <si>
    <t>Mike van Diem</t>
  </si>
  <si>
    <t>CharacterÂ </t>
  </si>
  <si>
    <t>Jonas Ã…kerlund</t>
  </si>
  <si>
    <t>SpunÂ 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</si>
  <si>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</si>
  <si>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</si>
  <si>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</si>
  <si>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</si>
  <si>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</si>
  <si>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</si>
  <si>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</si>
  <si>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</si>
  <si>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Ernie Barbarash</t>
  </si>
  <si>
    <t>Falcon RisingÂ </t>
  </si>
  <si>
    <t>Nick Love</t>
  </si>
  <si>
    <t>The SweeneyÂ </t>
  </si>
  <si>
    <t>Whale RiderÂ </t>
  </si>
  <si>
    <t>R. Balki</t>
  </si>
  <si>
    <t>PaaÂ </t>
  </si>
  <si>
    <t>Fantasy|Thriller</t>
  </si>
  <si>
    <t>Night WatchÂ </t>
  </si>
  <si>
    <t>Russian</t>
  </si>
  <si>
    <t>The Crying GameÂ </t>
  </si>
  <si>
    <t>Porky'sÂ </t>
  </si>
  <si>
    <t>Survival of the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</si>
  <si>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</si>
  <si>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</si>
  <si>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</si>
  <si>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</si>
  <si>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</si>
  <si>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</si>
  <si>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</si>
  <si>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</si>
  <si>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</si>
  <si>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The Boy Next DoorÂ </t>
  </si>
  <si>
    <t>Lisa Cholodenko</t>
  </si>
  <si>
    <t>The Kids Are All RightÂ </t>
  </si>
  <si>
    <t>They LiveÂ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</si>
  <si>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</si>
  <si>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</si>
  <si>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</si>
  <si>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</si>
  <si>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</si>
  <si>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</si>
  <si>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</si>
  <si>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</si>
  <si>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</si>
  <si>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Patrick Stettner</t>
  </si>
  <si>
    <t>The Night ListenerÂ </t>
  </si>
  <si>
    <t>The OrphanageÂ 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</si>
  <si>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</si>
  <si>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</si>
  <si>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</si>
  <si>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</si>
  <si>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</si>
  <si>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</si>
  <si>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</si>
  <si>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</si>
  <si>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</si>
  <si>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</si>
  <si>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</si>
  <si>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</si>
  <si>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</si>
  <si>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</si>
  <si>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</si>
  <si>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</si>
  <si>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MirrormaskÂ </t>
  </si>
  <si>
    <t>Ron Fricke</t>
  </si>
  <si>
    <t>SamsaraÂ </t>
  </si>
  <si>
    <t>None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</si>
  <si>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</si>
  <si>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</si>
  <si>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</si>
  <si>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</si>
  <si>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</si>
  <si>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</si>
  <si>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</si>
  <si>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</si>
  <si>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</si>
  <si>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</si>
  <si>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</si>
  <si>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</si>
  <si>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</si>
  <si>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</si>
  <si>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</si>
  <si>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David Schwimmer</t>
  </si>
  <si>
    <t>TrustÂ </t>
  </si>
  <si>
    <t>An Everlasting PieceÂ </t>
  </si>
  <si>
    <t>Among GiantsÂ </t>
  </si>
  <si>
    <t>AdoreÂ </t>
  </si>
  <si>
    <t>Fernando LeÃ³n de Aranoa</t>
  </si>
  <si>
    <t>Mondays in the SunÂ </t>
  </si>
  <si>
    <t>Jim Mickle</t>
  </si>
  <si>
    <t>Stake LandÂ </t>
  </si>
  <si>
    <t>The Last Time I Committed SuicideÂ </t>
  </si>
  <si>
    <t>Karim AÃ¯nouz</t>
  </si>
  <si>
    <t>Futuro BeachÂ </t>
  </si>
  <si>
    <t>Ruba Nadda</t>
  </si>
  <si>
    <t>InescapableÂ </t>
  </si>
  <si>
    <t>Victor Fleming</t>
  </si>
  <si>
    <t>Gone with the WindÂ </t>
  </si>
  <si>
    <t>Richard Raymond</t>
  </si>
  <si>
    <t>Desert DancerÂ </t>
  </si>
  <si>
    <t>Sam Peckinpah</t>
  </si>
  <si>
    <t>Adventure|War|Western</t>
  </si>
  <si>
    <t>Major DundeeÂ </t>
  </si>
  <si>
    <t>George Sidney</t>
  </si>
  <si>
    <t>Biography|Comedy|Musical|Romance|Western</t>
  </si>
  <si>
    <t>Annie Get Your GunÂ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</si>
  <si>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</si>
  <si>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</si>
  <si>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</si>
  <si>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</si>
  <si>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</si>
  <si>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</si>
  <si>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</si>
  <si>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</si>
  <si>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>The Full MontyÂ </t>
  </si>
  <si>
    <t>Jim Abrahams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</si>
  <si>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</si>
  <si>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</si>
  <si>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</si>
  <si>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</si>
  <si>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</si>
  <si>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</si>
  <si>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</si>
  <si>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</si>
  <si>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I Got the Hook UpÂ </t>
  </si>
  <si>
    <t>Edward Burns</t>
  </si>
  <si>
    <t>She's the OneÂ </t>
  </si>
  <si>
    <t>Gods and MonstersÂ </t>
  </si>
  <si>
    <t>Juan JosÃ© Campanella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</si>
  <si>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</si>
  <si>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</si>
  <si>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</si>
  <si>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</si>
  <si>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</si>
  <si>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</si>
  <si>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</si>
  <si>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</si>
  <si>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</si>
  <si>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</si>
  <si>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</si>
  <si>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</si>
  <si>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</si>
  <si>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</si>
  <si>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</si>
  <si>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</si>
  <si>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</si>
  <si>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</si>
  <si>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</si>
  <si>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Charles Ferguson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</si>
  <si>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</si>
  <si>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</si>
  <si>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</si>
  <si>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</si>
  <si>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</si>
  <si>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</si>
  <si>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</si>
  <si>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</si>
  <si>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</si>
  <si>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</si>
  <si>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</si>
  <si>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</si>
  <si>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</si>
  <si>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</si>
  <si>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</si>
  <si>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</si>
  <si>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</si>
  <si>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</si>
  <si>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</si>
  <si>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</si>
  <si>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GoldfingerÂ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</si>
  <si>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</si>
  <si>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</si>
  <si>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</si>
  <si>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</si>
  <si>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</si>
  <si>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</si>
  <si>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</si>
  <si>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</si>
  <si>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</si>
  <si>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</si>
  <si>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</si>
  <si>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</si>
  <si>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</si>
  <si>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</si>
  <si>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</si>
  <si>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</si>
  <si>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</si>
  <si>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</si>
  <si>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</si>
  <si>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</si>
  <si>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</si>
  <si>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</si>
  <si>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</si>
  <si>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</si>
  <si>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</si>
  <si>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</si>
  <si>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</si>
  <si>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Before MidnightÂ </t>
  </si>
  <si>
    <t>Christopher Leitch</t>
  </si>
  <si>
    <t>Teen Wolf TooÂ </t>
  </si>
  <si>
    <t>Don Coscarelli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</si>
  <si>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</si>
  <si>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</si>
  <si>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</si>
  <si>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</si>
  <si>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</si>
  <si>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</si>
  <si>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</si>
  <si>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</si>
  <si>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</si>
  <si>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</si>
  <si>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</si>
  <si>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</si>
  <si>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</si>
  <si>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</si>
  <si>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</si>
  <si>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</si>
  <si>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</si>
  <si>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Julian Schnabel</t>
  </si>
  <si>
    <t>BasquiatÂ </t>
  </si>
  <si>
    <t>TsotsiÂ </t>
  </si>
  <si>
    <t>Zulu</t>
  </si>
  <si>
    <t>Todd Solondz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</si>
  <si>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</si>
  <si>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</si>
  <si>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</si>
  <si>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</si>
  <si>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</si>
  <si>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</si>
  <si>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</si>
  <si>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</si>
  <si>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</si>
  <si>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</si>
  <si>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</si>
  <si>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Leslye Headland</t>
  </si>
  <si>
    <t>BacheloretteÂ </t>
  </si>
  <si>
    <t>Tim Heidecker</t>
  </si>
  <si>
    <t>Tim and Eric's Billion Dollar MovieÂ </t>
  </si>
  <si>
    <t>Summer StormÂ </t>
  </si>
  <si>
    <t>Kate Connor</t>
  </si>
  <si>
    <t>Fort McCoyÂ </t>
  </si>
  <si>
    <t>Deon Taylor</t>
  </si>
  <si>
    <t>Chain LetterÂ </t>
  </si>
  <si>
    <t>Jason Alexander</t>
  </si>
  <si>
    <t>Just LookingÂ </t>
  </si>
  <si>
    <t>The DivideÂ </t>
  </si>
  <si>
    <t>Francesca Gregorini</t>
  </si>
  <si>
    <t>Tanner HallÂ </t>
  </si>
  <si>
    <t>Central StationÂ </t>
  </si>
  <si>
    <t>Susan Seidelman</t>
  </si>
  <si>
    <t>Boynton Beach ClubÂ </t>
  </si>
  <si>
    <t>Heidi Ewing</t>
  </si>
  <si>
    <t>FreakonomicsÂ </t>
  </si>
  <si>
    <t>High TensionÂ </t>
  </si>
  <si>
    <t>Hustle &amp; FlowÂ </t>
  </si>
  <si>
    <t>Billy Wilder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</si>
  <si>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</si>
  <si>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</si>
  <si>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</si>
  <si>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</si>
  <si>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</si>
  <si>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</si>
  <si>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Victor Nunez</t>
  </si>
  <si>
    <t>Ulee's GoldÂ </t>
  </si>
  <si>
    <t>Blazing SaddlesÂ </t>
  </si>
  <si>
    <t>Joseph Zito</t>
  </si>
  <si>
    <t>Friday the 13th: The Final ChapterÂ </t>
  </si>
  <si>
    <t>MauriceÂ </t>
  </si>
  <si>
    <t>Frank Sebastiano</t>
  </si>
  <si>
    <t>Beer LeagueÂ </t>
  </si>
  <si>
    <t>Nacho Vigalondo</t>
  </si>
  <si>
    <t>TimecrimesÂ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</si>
  <si>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</si>
  <si>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</si>
  <si>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</si>
  <si>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</si>
  <si>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</si>
  <si>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</si>
  <si>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Leslie Small</t>
  </si>
  <si>
    <t>Kevin Hart: Let Me ExplainÂ </t>
  </si>
  <si>
    <t>My Own Private IdahoÂ </t>
  </si>
  <si>
    <t>Garden StateÂ </t>
  </si>
  <si>
    <t>Before SunriseÂ 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</si>
  <si>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</si>
  <si>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</si>
  <si>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</si>
  <si>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</si>
  <si>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</si>
  <si>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</si>
  <si>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</si>
  <si>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</si>
  <si>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</si>
  <si>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</si>
  <si>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</si>
  <si>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</si>
  <si>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</si>
  <si>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</si>
  <si>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</si>
  <si>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</si>
  <si>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</si>
  <si>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</si>
  <si>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</si>
  <si>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</si>
  <si>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</si>
  <si>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</si>
  <si>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</si>
  <si>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</si>
  <si>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</si>
  <si>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</si>
  <si>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</si>
  <si>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</si>
  <si>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</si>
  <si>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Poland</t>
  </si>
  <si>
    <t>Shane Meadows</t>
  </si>
  <si>
    <t>This Is EnglandÂ </t>
  </si>
  <si>
    <t>Carmen Marron</t>
  </si>
  <si>
    <t>Go for It!Â </t>
  </si>
  <si>
    <t>FantasiaÂ </t>
  </si>
  <si>
    <t>Friday the 13th Part IIIÂ </t>
  </si>
  <si>
    <t>Danny Steinmann</t>
  </si>
  <si>
    <t>Friday the 13th: A New BeginningÂ </t>
  </si>
  <si>
    <t>Michael Landon Jr.</t>
  </si>
  <si>
    <t>The Last Sin EaterÂ </t>
  </si>
  <si>
    <t>Jon Gunn</t>
  </si>
  <si>
    <t>Do You Believe?Â </t>
  </si>
  <si>
    <t>William Wyler</t>
  </si>
  <si>
    <t>The Best Years of Our LivesÂ </t>
  </si>
  <si>
    <t>Petter NÃ¦ss</t>
  </si>
  <si>
    <t>EllingÂ </t>
  </si>
  <si>
    <t>Robert Fontaine</t>
  </si>
  <si>
    <t>Mi AmericaÂ </t>
  </si>
  <si>
    <t>From Russia with LoveÂ </t>
  </si>
  <si>
    <t>Michael Herz</t>
  </si>
  <si>
    <t>Action|Comedy|Horror|Sci-Fi</t>
  </si>
  <si>
    <t>The Toxic Avenger Part IIÂ </t>
  </si>
  <si>
    <t>David Robert Mitchell</t>
  </si>
  <si>
    <t>It FollowsÂ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</si>
  <si>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</si>
  <si>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</si>
  <si>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</si>
  <si>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</si>
  <si>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</si>
  <si>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</si>
  <si>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</si>
  <si>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Alex Kendrick</t>
  </si>
  <si>
    <t>CourageousÂ </t>
  </si>
  <si>
    <t>Sylvain Chomet</t>
  </si>
  <si>
    <t>Animation|Comedy|Drama</t>
  </si>
  <si>
    <t>The Triplets of BellevilleÂ </t>
  </si>
  <si>
    <t>Chris Eyre</t>
  </si>
  <si>
    <t>Smoke SignalsÂ </t>
  </si>
  <si>
    <t>Before SunsetÂ </t>
  </si>
  <si>
    <t>Amores PerrosÂ </t>
  </si>
  <si>
    <t>ThirteenÂ </t>
  </si>
  <si>
    <t>Debra Granik</t>
  </si>
  <si>
    <t>Winter's BoneÂ </t>
  </si>
  <si>
    <t>Miranda July</t>
  </si>
  <si>
    <t>Me and You and Everyone We KnowÂ 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</si>
  <si>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</si>
  <si>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</si>
  <si>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</si>
  <si>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</si>
  <si>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</si>
  <si>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</si>
  <si>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</si>
  <si>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ShortbusÂ </t>
  </si>
  <si>
    <t>Ari Folman</t>
  </si>
  <si>
    <t>Animation|Biography|Documentary|Drama|History|War</t>
  </si>
  <si>
    <t>Waltz with BashirÂ </t>
  </si>
  <si>
    <t>Hebrew</t>
  </si>
  <si>
    <t>Israel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</si>
  <si>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</si>
  <si>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</si>
  <si>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</si>
  <si>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</si>
  <si>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</si>
  <si>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</si>
  <si>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</si>
  <si>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</si>
  <si>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In the Shadow of the MoonÂ </t>
  </si>
  <si>
    <t>Biography|Documentary|History</t>
  </si>
  <si>
    <t>Inside Deep ThroatÂ </t>
  </si>
  <si>
    <t>Huck Botko</t>
  </si>
  <si>
    <t>The Virginity HitÂ </t>
  </si>
  <si>
    <t>David Duchovny</t>
  </si>
  <si>
    <t>House of DÂ </t>
  </si>
  <si>
    <t>Lance Mungia</t>
  </si>
  <si>
    <t>Action|Adventure|Comedy|Drama|Music|Sci-Fi</t>
  </si>
  <si>
    <t>Six-String SamuraiÂ 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</si>
  <si>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</si>
  <si>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</si>
  <si>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</si>
  <si>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</si>
  <si>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</si>
  <si>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</si>
  <si>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</si>
  <si>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</si>
  <si>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</si>
  <si>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</si>
  <si>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</si>
  <si>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</si>
  <si>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</si>
  <si>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The Lady from ShanghaiÂ </t>
  </si>
  <si>
    <t>Paul Bunnell</t>
  </si>
  <si>
    <t>Comedy|Fantasy|Musical|Sci-Fi</t>
  </si>
  <si>
    <t>The Ghastly Love of Johnny XÂ </t>
  </si>
  <si>
    <t>Tim Hunter</t>
  </si>
  <si>
    <t>River's EdgeÂ </t>
  </si>
  <si>
    <t>NorthforkÂ </t>
  </si>
  <si>
    <t>Rodrigo CortÃ©s</t>
  </si>
  <si>
    <t>BuriedÂ </t>
  </si>
  <si>
    <t>Pascal Arnold</t>
  </si>
  <si>
    <t>One to AnotherÂ </t>
  </si>
  <si>
    <t>Biography|Crime|Documentary|History|Thriller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</si>
  <si>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</si>
  <si>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</si>
  <si>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</si>
  <si>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</si>
  <si>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</si>
  <si>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</si>
  <si>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</si>
  <si>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</si>
  <si>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</si>
  <si>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</si>
  <si>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</si>
  <si>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</si>
  <si>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</si>
  <si>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</si>
  <si>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</si>
  <si>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</si>
  <si>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</si>
  <si>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</si>
  <si>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</si>
  <si>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</si>
  <si>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I Spit on Your GraveÂ </t>
  </si>
  <si>
    <t>Mark Illsley</t>
  </si>
  <si>
    <t>Happy, TexasÂ </t>
  </si>
  <si>
    <t>Pawel Pawlikowski</t>
  </si>
  <si>
    <t>My Summer of LoveÂ </t>
  </si>
  <si>
    <t>Ritesh Batra</t>
  </si>
  <si>
    <t>The LunchboxÂ </t>
  </si>
  <si>
    <t>Sally Potter</t>
  </si>
  <si>
    <t>YesÂ </t>
  </si>
  <si>
    <t>Dave Meyers</t>
  </si>
  <si>
    <t>FoolishÂ </t>
  </si>
  <si>
    <t>Nadine Labaki</t>
  </si>
  <si>
    <t>CaramelÂ </t>
  </si>
  <si>
    <t>Arabic</t>
  </si>
  <si>
    <t>Eytan Fox</t>
  </si>
  <si>
    <t>The BubbleÂ </t>
  </si>
  <si>
    <t>FranÃ§ois Truffaut</t>
  </si>
  <si>
    <t>Mississippi MermaidÂ </t>
  </si>
  <si>
    <t>Adam Goldberg</t>
  </si>
  <si>
    <t>I Love Your WorkÂ </t>
  </si>
  <si>
    <t>Adrienne Shelly</t>
  </si>
  <si>
    <t>WaitressÂ </t>
  </si>
  <si>
    <t>Newt Arnold</t>
  </si>
  <si>
    <t>BloodsportÂ </t>
  </si>
  <si>
    <t>Larry Clark</t>
  </si>
  <si>
    <t>KidsÂ </t>
  </si>
  <si>
    <t>The Squid and the WhaleÂ </t>
  </si>
  <si>
    <t>Kissing Jessica SteinÂ 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</si>
  <si>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</si>
  <si>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</si>
  <si>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</si>
  <si>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</si>
  <si>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</si>
  <si>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</si>
  <si>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</si>
  <si>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</si>
  <si>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</si>
  <si>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</si>
  <si>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</si>
  <si>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</si>
  <si>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</si>
  <si>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Jeff Garlin</t>
  </si>
  <si>
    <t>I Want Someone to Eat Cheese WithÂ </t>
  </si>
  <si>
    <t>Charles Chaplin</t>
  </si>
  <si>
    <t>Modern TimesÂ </t>
  </si>
  <si>
    <t>Pete Jones</t>
  </si>
  <si>
    <t>Stolen SummerÂ </t>
  </si>
  <si>
    <t>Bruce Campbell</t>
  </si>
  <si>
    <t>My Name Is BruceÂ </t>
  </si>
  <si>
    <t>The SalonÂ </t>
  </si>
  <si>
    <t>Adam Carolla</t>
  </si>
  <si>
    <t>Road HardÂ 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</si>
  <si>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</si>
  <si>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</si>
  <si>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</si>
  <si>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</si>
  <si>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</si>
  <si>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</si>
  <si>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</si>
  <si>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</si>
  <si>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</si>
  <si>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</si>
  <si>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</si>
  <si>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</si>
  <si>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</si>
  <si>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</si>
  <si>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</si>
  <si>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Steve Buscemi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</si>
  <si>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</si>
  <si>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</si>
  <si>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</si>
  <si>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</si>
  <si>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</si>
  <si>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</si>
  <si>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</si>
  <si>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</si>
  <si>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</si>
  <si>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</si>
  <si>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</si>
  <si>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</si>
  <si>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Friday the 13th Part 2Â </t>
  </si>
  <si>
    <t>Youssef Delara</t>
  </si>
  <si>
    <t>Filly BrownÂ </t>
  </si>
  <si>
    <t>Sex, Lies, and VideotapeÂ </t>
  </si>
  <si>
    <t>SawÂ </t>
  </si>
  <si>
    <t>Super TroopersÂ </t>
  </si>
  <si>
    <t>Claudia Sainte-Luce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</si>
  <si>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</si>
  <si>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</si>
  <si>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</si>
  <si>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</si>
  <si>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</si>
  <si>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</si>
  <si>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</si>
  <si>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</si>
  <si>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</si>
  <si>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</si>
  <si>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</si>
  <si>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</si>
  <si>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</si>
  <si>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</si>
  <si>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</si>
  <si>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LÃ©a Pool</t>
  </si>
  <si>
    <t>Pink Ribbons, Inc.Â </t>
  </si>
  <si>
    <t>James David Pasternak</t>
  </si>
  <si>
    <t>Certifiably JonathanÂ </t>
  </si>
  <si>
    <t>Tom Sanchez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</si>
  <si>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</si>
  <si>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</si>
  <si>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</si>
  <si>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</si>
  <si>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</si>
  <si>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</si>
  <si>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</si>
  <si>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Action|Drama|Horror|Thriller</t>
  </si>
  <si>
    <t>From a Whisper to a ScreamÂ </t>
  </si>
  <si>
    <t>Guy Maddin</t>
  </si>
  <si>
    <t>Comedy|Horror|Musical</t>
  </si>
  <si>
    <t>Dracula: Pages from a Virgin's DiaryÂ </t>
  </si>
  <si>
    <t>Panos Cosmatos</t>
  </si>
  <si>
    <t>Beyond the Black RainbowÂ </t>
  </si>
  <si>
    <t>Gareth Evans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</si>
  <si>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</si>
  <si>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</si>
  <si>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</si>
  <si>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</si>
  <si>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</si>
  <si>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</si>
  <si>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</si>
  <si>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</si>
  <si>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</si>
  <si>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</si>
  <si>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</si>
  <si>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</si>
  <si>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</si>
  <si>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</si>
  <si>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</si>
  <si>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</si>
  <si>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</si>
  <si>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</si>
  <si>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</si>
  <si>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</si>
  <si>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</si>
  <si>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</si>
  <si>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</si>
  <si>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</si>
  <si>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</si>
  <si>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</si>
  <si>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</si>
  <si>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</si>
  <si>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</si>
  <si>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</si>
  <si>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</si>
  <si>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</si>
  <si>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</si>
  <si>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</si>
  <si>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</si>
  <si>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</si>
  <si>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</si>
  <si>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</si>
  <si>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</si>
  <si>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</si>
  <si>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</si>
  <si>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</si>
  <si>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</si>
  <si>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</si>
  <si>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</si>
  <si>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</si>
  <si>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</si>
  <si>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Karen Moncrieff</t>
  </si>
  <si>
    <t>Blue CarÂ </t>
  </si>
  <si>
    <t>JosÃ© Luis Valenzuela</t>
  </si>
  <si>
    <t>LuminariasÂ </t>
  </si>
  <si>
    <t>Goran Dukic</t>
  </si>
  <si>
    <t>Wristcutters: A Love StoryÂ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</si>
  <si>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</si>
  <si>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</si>
  <si>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</si>
  <si>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</si>
  <si>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</si>
  <si>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</si>
  <si>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Crime|Documentary|War</t>
  </si>
  <si>
    <t>Taxi to the Dark SideÂ </t>
  </si>
  <si>
    <t>Paul Crowder</t>
  </si>
  <si>
    <t>Documentary|Sport</t>
  </si>
  <si>
    <t>Once in a Lifetime: The Extraordinary Story of the New York CosmosÂ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</si>
  <si>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</si>
  <si>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</si>
  <si>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</si>
  <si>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</si>
  <si>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</si>
  <si>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</si>
  <si>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</si>
  <si>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</si>
  <si>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Thriller</t>
  </si>
  <si>
    <t>Chocolate: Deep Dark SecretsÂ </t>
  </si>
  <si>
    <t>Ti West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</si>
  <si>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</si>
  <si>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</si>
  <si>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</si>
  <si>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</si>
  <si>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</si>
  <si>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</si>
  <si>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</si>
  <si>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</si>
  <si>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</si>
  <si>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</si>
  <si>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</si>
  <si>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</si>
  <si>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Frank Whaley</t>
  </si>
  <si>
    <t>The Jimmy ShowÂ </t>
  </si>
  <si>
    <t>Elia Kazan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</si>
  <si>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</si>
  <si>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</si>
  <si>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</si>
  <si>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</si>
  <si>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</si>
  <si>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</si>
  <si>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Hard CandyÂ </t>
  </si>
  <si>
    <t>The QuietÂ 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</si>
  <si>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</si>
  <si>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</si>
  <si>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</si>
  <si>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</si>
  <si>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</si>
  <si>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</si>
  <si>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</si>
  <si>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</si>
  <si>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</si>
  <si>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</si>
  <si>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</si>
  <si>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</si>
  <si>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</si>
  <si>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A SeparationÂ </t>
  </si>
  <si>
    <t>Persian</t>
  </si>
  <si>
    <t>Welcome to the DollhouseÂ </t>
  </si>
  <si>
    <t>Ruby in ParadiseÂ 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</si>
  <si>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</si>
  <si>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</si>
  <si>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</si>
  <si>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</si>
  <si>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</si>
  <si>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</si>
  <si>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</si>
  <si>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</si>
  <si>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</si>
  <si>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</si>
  <si>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</si>
  <si>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</si>
  <si>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</si>
  <si>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</si>
  <si>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</si>
  <si>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</si>
  <si>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Interview with the AssassinÂ </t>
  </si>
  <si>
    <t>Oliver Blackburn</t>
  </si>
  <si>
    <t>Donkey PunchÂ </t>
  </si>
  <si>
    <t>Documentary|Drama|Sport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</si>
  <si>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</si>
  <si>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</si>
  <si>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</si>
  <si>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</si>
  <si>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</si>
  <si>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</si>
  <si>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</si>
  <si>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</si>
  <si>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</si>
  <si>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</si>
  <si>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</si>
  <si>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</si>
  <si>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</si>
  <si>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</si>
  <si>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</si>
  <si>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Mercy StreetsÂ </t>
  </si>
  <si>
    <t>Gene Teigland</t>
  </si>
  <si>
    <t>Arnolds ParkÂ </t>
  </si>
  <si>
    <t>Scott Ziehl</t>
  </si>
  <si>
    <t>Broken VesselsÂ </t>
  </si>
  <si>
    <t>A Hard Day's NightÂ </t>
  </si>
  <si>
    <t>U. Roberto Romano</t>
  </si>
  <si>
    <t>The Harvest/La CosechaÂ </t>
  </si>
  <si>
    <t>FireproofÂ </t>
  </si>
  <si>
    <t>Joe Camp</t>
  </si>
  <si>
    <t>Adventure|Family|Romance</t>
  </si>
  <si>
    <t>BenjiÂ </t>
  </si>
  <si>
    <t>Adventure|Biography|Drama|Horror|Thriller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</si>
  <si>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</si>
  <si>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</si>
  <si>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</si>
  <si>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</si>
  <si>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</si>
  <si>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</si>
  <si>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</si>
  <si>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</si>
  <si>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</si>
  <si>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</si>
  <si>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</si>
  <si>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</si>
  <si>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</si>
  <si>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</si>
  <si>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</si>
  <si>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</si>
  <si>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</si>
  <si>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</si>
  <si>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</si>
  <si>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</si>
  <si>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</si>
  <si>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</si>
  <si>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</si>
  <si>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</si>
  <si>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</si>
  <si>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</si>
  <si>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</si>
  <si>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</si>
  <si>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</si>
  <si>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</si>
  <si>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</si>
  <si>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</si>
  <si>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</si>
  <si>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</si>
  <si>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</si>
  <si>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</si>
  <si>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</si>
  <si>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</si>
  <si>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</si>
  <si>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</si>
  <si>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</si>
  <si>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</si>
  <si>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</si>
  <si>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</si>
  <si>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</si>
  <si>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</si>
  <si>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Action|Biography|Documentary|Sport</t>
  </si>
  <si>
    <t>Born to Fly: Elizabeth Streb vs. GravityÂ </t>
  </si>
  <si>
    <t>Matty Rich</t>
  </si>
  <si>
    <t>Straight Out of BrooklynÂ </t>
  </si>
  <si>
    <t>Bloody SundayÂ </t>
  </si>
  <si>
    <t>Hans Canosa</t>
  </si>
  <si>
    <t>Conversations with Other WomenÂ </t>
  </si>
  <si>
    <t>Lloyd Kaufman</t>
  </si>
  <si>
    <t>Poultrygeist: Night of the Chicken DeadÂ </t>
  </si>
  <si>
    <t>Lloyd Bacon</t>
  </si>
  <si>
    <t>42nd StreetÂ </t>
  </si>
  <si>
    <t>Whit Stillman</t>
  </si>
  <si>
    <t>MetropolitanÂ </t>
  </si>
  <si>
    <t>Kay Pollak</t>
  </si>
  <si>
    <t>As It Is in HeavenÂ </t>
  </si>
  <si>
    <t>Swedish</t>
  </si>
  <si>
    <t>Sweden</t>
  </si>
  <si>
    <t>Napoleon DynamiteÂ </t>
  </si>
  <si>
    <t>Blue RuinÂ </t>
  </si>
  <si>
    <t>Oren Peli</t>
  </si>
  <si>
    <t>Paranormal ActivityÂ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</si>
  <si>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</si>
  <si>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</si>
  <si>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</si>
  <si>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</si>
  <si>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</si>
  <si>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Jonathan Caouette</t>
  </si>
  <si>
    <t>Biography|Documentary</t>
  </si>
  <si>
    <t>TarnationÂ </t>
  </si>
  <si>
    <t>Ray Griggs</t>
  </si>
  <si>
    <t>I Want Your MoneyÂ </t>
  </si>
  <si>
    <t>Lucio Fulci</t>
  </si>
  <si>
    <t>The BeyondÂ </t>
  </si>
  <si>
    <t>What Happens in VegasÂ </t>
  </si>
  <si>
    <t>Roger Nygard</t>
  </si>
  <si>
    <t>TrekkiesÂ </t>
  </si>
  <si>
    <t>Harry Beaumont</t>
  </si>
  <si>
    <t>The Broadway MelodyÂ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</si>
  <si>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</si>
  <si>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</si>
  <si>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</si>
  <si>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</si>
  <si>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</si>
  <si>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</si>
  <si>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</si>
  <si>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</si>
  <si>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</si>
  <si>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</si>
  <si>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</si>
  <si>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</si>
  <si>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</si>
  <si>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</si>
  <si>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Kelly Reichardt</t>
  </si>
  <si>
    <t>Old JoyÂ </t>
  </si>
  <si>
    <t>Wendy and LucyÂ </t>
  </si>
  <si>
    <t>Pan Nalin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</si>
  <si>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</si>
  <si>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</si>
  <si>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</si>
  <si>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</si>
  <si>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</si>
  <si>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</si>
  <si>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</si>
  <si>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</si>
  <si>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</si>
  <si>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</si>
  <si>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</si>
  <si>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</si>
  <si>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</si>
  <si>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</si>
  <si>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</si>
  <si>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</si>
  <si>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</si>
  <si>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</si>
  <si>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</si>
  <si>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</si>
  <si>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</si>
  <si>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</si>
  <si>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</si>
  <si>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</si>
  <si>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</si>
  <si>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</si>
  <si>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</si>
  <si>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Sugar TownÂ </t>
  </si>
  <si>
    <t>The CanyonsÂ </t>
  </si>
  <si>
    <t>Hilary Brougher</t>
  </si>
  <si>
    <t>Sci-Fi</t>
  </si>
  <si>
    <t>The Sticky Fingers of TimeÂ </t>
  </si>
  <si>
    <t>Tom Putnam</t>
  </si>
  <si>
    <t>BurnÂ </t>
  </si>
  <si>
    <t>Jon Shear</t>
  </si>
  <si>
    <t>UrbaniaÂ </t>
  </si>
  <si>
    <t>EugÃ¨ne LouriÃ©</t>
  </si>
  <si>
    <t>Adventure|Horror|Sci-Fi</t>
  </si>
  <si>
    <t>The Beast from 20,000 FathomsÂ </t>
  </si>
  <si>
    <t>SwingersÂ </t>
  </si>
  <si>
    <t>A Fistful of DollarsÂ </t>
  </si>
  <si>
    <t>Maurizio Benazzo</t>
  </si>
  <si>
    <t>Short Cut to Nirvana: Kumbh MelaÂ </t>
  </si>
  <si>
    <t>David G. Evans</t>
  </si>
  <si>
    <t>The Grace CardÂ </t>
  </si>
  <si>
    <t>Middle of NowhereÂ </t>
  </si>
  <si>
    <t>Sherman Alexie</t>
  </si>
  <si>
    <t>The Business of FancydancingÂ </t>
  </si>
  <si>
    <t>Justin Dillon</t>
  </si>
  <si>
    <t>Call + ResponseÂ </t>
  </si>
  <si>
    <t>Ricki Stern</t>
  </si>
  <si>
    <t>Crime|Documentary</t>
  </si>
  <si>
    <t>The Trials of Darryl HuntÂ </t>
  </si>
  <si>
    <t>Majid Majidi</t>
  </si>
  <si>
    <t>Children of HeavenÂ </t>
  </si>
  <si>
    <t>Andrew Haigh</t>
  </si>
  <si>
    <t>WeekendÂ </t>
  </si>
  <si>
    <t>She's Gotta Have ItÂ </t>
  </si>
  <si>
    <t>Mike Cahill</t>
  </si>
  <si>
    <t>Another EarthÂ </t>
  </si>
  <si>
    <t>Melvin Van Peebles</t>
  </si>
  <si>
    <t>Sweet Sweetback's Baadasssss SongÂ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</si>
  <si>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</si>
  <si>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</si>
  <si>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</si>
  <si>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</si>
  <si>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</si>
  <si>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</si>
  <si>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Dena Seidel</t>
  </si>
  <si>
    <t>Adventure|Documentary</t>
  </si>
  <si>
    <t>Antarctic Edge: 70Â° SouthÂ </t>
  </si>
  <si>
    <t>Sara Newens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</si>
  <si>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</si>
  <si>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</si>
  <si>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</si>
  <si>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</si>
  <si>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</si>
  <si>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</si>
  <si>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The GallowsÂ </t>
  </si>
  <si>
    <t>Robert Townsend</t>
  </si>
  <si>
    <t>Hollywood ShuffleÂ </t>
  </si>
  <si>
    <t>Larry Blamire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</si>
  <si>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</si>
  <si>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</si>
  <si>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</si>
  <si>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</si>
  <si>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</si>
  <si>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</si>
  <si>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</si>
  <si>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</si>
  <si>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Super Size MeÂ </t>
  </si>
  <si>
    <t>Brandon Trost</t>
  </si>
  <si>
    <t>The FPÂ </t>
  </si>
  <si>
    <t>Joe Swanberg</t>
  </si>
  <si>
    <t>Happy ChristmasÂ </t>
  </si>
  <si>
    <t>The Brothers McMullenÂ </t>
  </si>
  <si>
    <t>Lena Dunham</t>
  </si>
  <si>
    <t>Tiny FurnitureÂ </t>
  </si>
  <si>
    <t>George WashingtonÂ </t>
  </si>
  <si>
    <t>Kevin Jordan</t>
  </si>
  <si>
    <t>Smiling Fish &amp; Goat on FireÂ </t>
  </si>
  <si>
    <t>Mike Bruce</t>
  </si>
  <si>
    <t>The Legend of God's GunÂ </t>
  </si>
  <si>
    <t>ClerksÂ </t>
  </si>
  <si>
    <t>James Bidgood</t>
  </si>
  <si>
    <t>Pink NarcissusÂ </t>
  </si>
  <si>
    <t>In the Company of MenÂ </t>
  </si>
  <si>
    <t>SlackerÂ </t>
  </si>
  <si>
    <t>The Puffy ChairÂ </t>
  </si>
  <si>
    <t>Daryl Wein</t>
  </si>
  <si>
    <t>Romance</t>
  </si>
  <si>
    <t>Breaking UpwardsÂ </t>
  </si>
  <si>
    <t>Comedy|Crime|Horror</t>
  </si>
  <si>
    <t>Pink FlamingosÂ </t>
  </si>
  <si>
    <t>CleanÂ </t>
  </si>
  <si>
    <t>Jafar Panahi</t>
  </si>
  <si>
    <t>The CircleÂ </t>
  </si>
  <si>
    <t>Kiyoshi Kurosawa</t>
  </si>
  <si>
    <t>The CureÂ </t>
  </si>
  <si>
    <t>Shane Carruth</t>
  </si>
  <si>
    <t>PrimerÂ </t>
  </si>
  <si>
    <t>Neill Dela Llana</t>
  </si>
  <si>
    <t>CaviteÂ </t>
  </si>
  <si>
    <t>Philippines</t>
  </si>
  <si>
    <t>El MariachiÂ </t>
  </si>
  <si>
    <t>NewlywedsÂ </t>
  </si>
  <si>
    <t>My Date with DrewÂ </t>
  </si>
  <si>
    <t>Animation</t>
  </si>
  <si>
    <t>Mystery</t>
  </si>
  <si>
    <t>Crime</t>
  </si>
  <si>
    <t>Biography</t>
  </si>
  <si>
    <t>Fantasy</t>
  </si>
  <si>
    <t>Family</t>
  </si>
  <si>
    <t>Musical</t>
  </si>
  <si>
    <t>History</t>
  </si>
  <si>
    <t>Music</t>
  </si>
  <si>
    <t>War</t>
  </si>
  <si>
    <t>Sport</t>
  </si>
  <si>
    <t>Short</t>
  </si>
  <si>
    <t>Film-Noir</t>
  </si>
  <si>
    <t>Genres</t>
  </si>
  <si>
    <t>movie count</t>
  </si>
  <si>
    <t>mean</t>
  </si>
  <si>
    <t>median</t>
  </si>
  <si>
    <t>mode</t>
  </si>
  <si>
    <t>range</t>
  </si>
  <si>
    <t>variance</t>
  </si>
  <si>
    <t>std</t>
  </si>
  <si>
    <t>Movie Genre Analysis</t>
  </si>
  <si>
    <t>Statistics</t>
  </si>
  <si>
    <t>Values</t>
  </si>
  <si>
    <t>Mean</t>
  </si>
  <si>
    <t>Median</t>
  </si>
  <si>
    <t>Mode</t>
  </si>
  <si>
    <t>Max</t>
  </si>
  <si>
    <t>Min</t>
  </si>
  <si>
    <t>Var</t>
  </si>
  <si>
    <t>Standard Deviation</t>
  </si>
  <si>
    <t>total</t>
  </si>
  <si>
    <t>TOP 5 GENRE</t>
  </si>
  <si>
    <t>Genre</t>
  </si>
  <si>
    <t>count</t>
  </si>
  <si>
    <r>
      <t>Drama</t>
    </r>
    <r>
      <rPr>
        <sz val="11"/>
        <color theme="1"/>
        <rFont val="Calibri"/>
        <family val="2"/>
        <scheme val="minor"/>
      </rPr>
      <t xml:space="preserve"> </t>
    </r>
  </si>
  <si>
    <r>
      <t>Comedy</t>
    </r>
    <r>
      <rPr>
        <sz val="11"/>
        <color theme="1"/>
        <rFont val="Calibri"/>
        <family val="2"/>
        <scheme val="minor"/>
      </rPr>
      <t xml:space="preserve">  </t>
    </r>
  </si>
  <si>
    <r>
      <t>Action</t>
    </r>
    <r>
      <rPr>
        <sz val="11"/>
        <color theme="1"/>
        <rFont val="Calibri"/>
        <family val="2"/>
        <scheme val="minor"/>
      </rPr>
      <t xml:space="preserve">  </t>
    </r>
  </si>
  <si>
    <r>
      <t>Romance</t>
    </r>
    <r>
      <rPr>
        <sz val="11"/>
        <color theme="1"/>
        <rFont val="Calibri"/>
        <family val="2"/>
        <scheme val="minor"/>
      </rPr>
      <t xml:space="preserve">  </t>
    </r>
  </si>
  <si>
    <t xml:space="preserve">mean </t>
  </si>
  <si>
    <t xml:space="preserve">median </t>
  </si>
  <si>
    <t xml:space="preserve">duration </t>
  </si>
  <si>
    <t>Average of imdb_score</t>
  </si>
  <si>
    <t>90th  percentile</t>
  </si>
  <si>
    <t>count of top directors</t>
  </si>
  <si>
    <t>(blank)</t>
  </si>
  <si>
    <t>Grand Total</t>
  </si>
  <si>
    <t>TOP 10 PROFIT_MARGIN</t>
  </si>
  <si>
    <t>MOVIE_TITLE</t>
  </si>
  <si>
    <t>BUDGET</t>
  </si>
  <si>
    <t>GROSS</t>
  </si>
  <si>
    <t>PROFIT_MARGIN</t>
  </si>
  <si>
    <t>THE MOVIE WITH HIGHEST PROFIT MARGIN</t>
  </si>
  <si>
    <t>Avatar</t>
  </si>
  <si>
    <t>CORRELATION COEFFICIENTBETWEEN BUDGETS &amp; 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</si>
</sst>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 [$₹-4009]\ * #,##0.00_ ;_ [$₹-4009]\ * \-#,##0.00_ ;_ [$₹-4009]\ * &quot;-&quot;??_ ;_ @_ 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charset val="1"/>
    </font>
    <font>
      <sz val="11"/>
      <color rgb="FF242424"/>
      <name val="Aptos Narrow"/>
      <charset val="1"/>
    </font>
    <font>
      <sz val="11"/>
      <color rgb="FF000000"/>
      <name val="Calibri"/>
      <charset val="1"/>
    </font>
    <font>
      <b/>
      <sz val="11"/>
      <color rgb="FF000000"/>
      <name val="Calibri Light"/>
      <scheme val="major"/>
    </font>
    <font>
      <sz val="14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0" fontId="13" fillId="35" borderId="10" xfId="0" applyFont="1" applyFill="1" applyBorder="1"/>
    <xf numFmtId="0" fontId="13" fillId="35" borderId="11" xfId="0" applyFont="1" applyFill="1" applyBorder="1"/>
    <xf numFmtId="0" fontId="0" fillId="36" borderId="10" xfId="0" applyFont="1" applyFill="1" applyBorder="1"/>
    <xf numFmtId="0" fontId="0" fillId="36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37" borderId="0" xfId="0" applyFont="1" applyFill="1"/>
    <xf numFmtId="0" fontId="0" fillId="37" borderId="0" xfId="0" applyNumberFormat="1" applyFont="1" applyFill="1"/>
    <xf numFmtId="0" fontId="18" fillId="38" borderId="0" xfId="0" applyFont="1" applyFill="1"/>
    <xf numFmtId="0" fontId="0" fillId="39" borderId="0" xfId="0" applyFill="1"/>
    <xf numFmtId="0" fontId="0" fillId="39" borderId="0" xfId="0" applyNumberFormat="1" applyFill="1"/>
    <xf numFmtId="165" fontId="0" fillId="0" borderId="0" xfId="0" applyNumberFormat="1"/>
    <xf numFmtId="165" fontId="0" fillId="36" borderId="11" xfId="0" applyNumberFormat="1" applyFont="1" applyFill="1" applyBorder="1"/>
    <xf numFmtId="165" fontId="0" fillId="0" borderId="11" xfId="0" applyNumberFormat="1" applyFont="1" applyBorder="1"/>
    <xf numFmtId="0" fontId="13" fillId="35" borderId="13" xfId="0" applyFont="1" applyFill="1" applyBorder="1"/>
    <xf numFmtId="0" fontId="0" fillId="36" borderId="12" xfId="0" applyFont="1" applyFill="1" applyBorder="1"/>
    <xf numFmtId="165" fontId="0" fillId="36" borderId="12" xfId="0" applyNumberFormat="1" applyFont="1" applyFill="1" applyBorder="1"/>
    <xf numFmtId="0" fontId="20" fillId="40" borderId="0" xfId="0" applyFont="1" applyFill="1" applyAlignment="1">
      <alignment wrapText="1"/>
    </xf>
    <xf numFmtId="0" fontId="0" fillId="40" borderId="0" xfId="0" applyFill="1"/>
    <xf numFmtId="0" fontId="0" fillId="41" borderId="0" xfId="0" applyFill="1" applyAlignment="1">
      <alignment wrapText="1"/>
    </xf>
    <xf numFmtId="0" fontId="19" fillId="41" borderId="0" xfId="0" applyFont="1" applyFill="1"/>
    <xf numFmtId="0" fontId="0" fillId="41" borderId="0" xfId="0" applyFill="1"/>
    <xf numFmtId="0" fontId="21" fillId="37" borderId="0" xfId="0" applyFont="1" applyFill="1"/>
    <xf numFmtId="0" fontId="22" fillId="0" borderId="0" xfId="0" applyFont="1"/>
    <xf numFmtId="0" fontId="0" fillId="0" borderId="0" xfId="0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 [$₹-4009]\ * #,##0.00_ ;_ [$₹-4009]\ * \-#,##0.00_ ;_ [$₹-4009]\ * &quot;-&quot;??_ ;_ 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 [$₹-4009]\ * #,##0.00_ ;_ [$₹-4009]\ * \-#,##0.00_ ;_ [$₹-4009]\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fill>
        <patternFill patternType="solid">
          <fgColor indexed="64"/>
          <bgColor rgb="FFFF0000"/>
        </patternFill>
      </fill>
    </dxf>
    <dxf>
      <numFmt numFmtId="0" formatCode="General"/>
    </dxf>
    <dxf>
      <numFmt numFmtId="0" formatCode="General"/>
    </dxf>
    <dxf>
      <numFmt numFmtId="164" formatCode="0.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colors>
    <mruColors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6912037037037039"/>
          <c:w val="0.67852537182852146"/>
          <c:h val="0.709591353164187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'Movie Genre Analysis'!$B$1</c:f>
              <c:strCache>
                <c:ptCount val="1"/>
                <c:pt idx="0">
                  <c:v>movie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BB-4BF7-8024-105058A6CDAA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BB-4BF7-8024-105058A6CDA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BBB-4BF7-8024-105058A6CDAA}"/>
              </c:ext>
            </c:extLst>
          </c:dPt>
          <c:dPt>
            <c:idx val="1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BBB-4BF7-8024-105058A6CDAA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BBB-4BF7-8024-105058A6CD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Analysis'!$A$2:$A$24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'Movie Genre Analysis'!$B$2:$B$24</c:f>
              <c:numCache>
                <c:formatCode>General</c:formatCode>
                <c:ptCount val="23"/>
                <c:pt idx="0">
                  <c:v>935</c:v>
                </c:pt>
                <c:pt idx="1">
                  <c:v>766</c:v>
                </c:pt>
                <c:pt idx="2">
                  <c:v>197</c:v>
                </c:pt>
                <c:pt idx="3">
                  <c:v>242</c:v>
                </c:pt>
                <c:pt idx="4">
                  <c:v>1491</c:v>
                </c:pt>
                <c:pt idx="5">
                  <c:v>702</c:v>
                </c:pt>
                <c:pt idx="6">
                  <c:v>67</c:v>
                </c:pt>
                <c:pt idx="7">
                  <c:v>1910</c:v>
                </c:pt>
                <c:pt idx="8">
                  <c:v>441</c:v>
                </c:pt>
                <c:pt idx="9">
                  <c:v>496</c:v>
                </c:pt>
                <c:pt idx="10">
                  <c:v>1</c:v>
                </c:pt>
                <c:pt idx="11">
                  <c:v>152</c:v>
                </c:pt>
                <c:pt idx="12">
                  <c:v>378</c:v>
                </c:pt>
                <c:pt idx="13">
                  <c:v>159</c:v>
                </c:pt>
                <c:pt idx="14">
                  <c:v>102</c:v>
                </c:pt>
                <c:pt idx="15">
                  <c:v>377</c:v>
                </c:pt>
                <c:pt idx="16">
                  <c:v>866</c:v>
                </c:pt>
                <c:pt idx="17">
                  <c:v>483</c:v>
                </c:pt>
                <c:pt idx="18">
                  <c:v>2</c:v>
                </c:pt>
                <c:pt idx="19">
                  <c:v>147</c:v>
                </c:pt>
                <c:pt idx="20">
                  <c:v>1087</c:v>
                </c:pt>
                <c:pt idx="21">
                  <c:v>159</c:v>
                </c:pt>
                <c:pt idx="2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78F-4328-A9EB-5E56FE3203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57605184"/>
        <c:axId val="257599744"/>
      </c:barChart>
      <c:catAx>
        <c:axId val="25760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Genres</a:t>
                </a:r>
              </a:p>
            </c:rich>
          </c:tx>
          <c:layout>
            <c:manualLayout>
              <c:xMode val="edge"/>
              <c:yMode val="edge"/>
              <c:x val="0.78931074440163063"/>
              <c:y val="0.95066345873432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99744"/>
        <c:crosses val="autoZero"/>
        <c:auto val="1"/>
        <c:lblAlgn val="ctr"/>
        <c:lblOffset val="100"/>
        <c:noMultiLvlLbl val="0"/>
      </c:catAx>
      <c:valAx>
        <c:axId val="25759974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count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5760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2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198-4416-848D-94EA7A7E3B3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198-4416-848D-94EA7A7E3B3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198-4416-848D-94EA7A7E3B3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198-4416-848D-94EA7A7E3B3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198-4416-848D-94EA7A7E3B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'Movie Genre Analysis'!$A$30:$A$34</c:f>
              <c:strCache>
                <c:ptCount val="5"/>
                <c:pt idx="0">
                  <c:v>Drama </c:v>
                </c:pt>
                <c:pt idx="1">
                  <c:v>Comedy  </c:v>
                </c:pt>
                <c:pt idx="2">
                  <c:v>Thriller</c:v>
                </c:pt>
                <c:pt idx="3">
                  <c:v>Action  </c:v>
                </c:pt>
                <c:pt idx="4">
                  <c:v>Romance  </c:v>
                </c:pt>
              </c:strCache>
            </c:strRef>
          </c:cat>
          <c:val>
            <c:numRef>
              <c:f>'Movie Genre Analysis'!$B$30:$B$34</c:f>
              <c:numCache>
                <c:formatCode>General</c:formatCode>
                <c:ptCount val="5"/>
                <c:pt idx="0">
                  <c:v>1910</c:v>
                </c:pt>
                <c:pt idx="1">
                  <c:v>1491</c:v>
                </c:pt>
                <c:pt idx="2">
                  <c:v>1087</c:v>
                </c:pt>
                <c:pt idx="3">
                  <c:v>935</c:v>
                </c:pt>
                <c:pt idx="4">
                  <c:v>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98-4416-848D-94EA7A7E3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none" baseline="0">
                <a:effectLst/>
              </a:rPr>
              <a:t>Movie Duration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rgbClr val="FF0000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'Movie Duration Analysis'!$B$2:$B$3786</c:f>
              <c:numCache>
                <c:formatCode>General</c:formatCode>
                <c:ptCount val="378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145</c:v>
                </c:pt>
                <c:pt idx="2727">
                  <c:v>126</c:v>
                </c:pt>
                <c:pt idx="2728">
                  <c:v>121</c:v>
                </c:pt>
                <c:pt idx="2729">
                  <c:v>117</c:v>
                </c:pt>
                <c:pt idx="2730">
                  <c:v>98</c:v>
                </c:pt>
                <c:pt idx="2731">
                  <c:v>109</c:v>
                </c:pt>
                <c:pt idx="2732">
                  <c:v>95</c:v>
                </c:pt>
                <c:pt idx="2733">
                  <c:v>96</c:v>
                </c:pt>
                <c:pt idx="2734">
                  <c:v>101</c:v>
                </c:pt>
                <c:pt idx="2735">
                  <c:v>107</c:v>
                </c:pt>
                <c:pt idx="2736">
                  <c:v>119</c:v>
                </c:pt>
                <c:pt idx="2737">
                  <c:v>100</c:v>
                </c:pt>
                <c:pt idx="2738">
                  <c:v>98</c:v>
                </c:pt>
                <c:pt idx="2739">
                  <c:v>92</c:v>
                </c:pt>
                <c:pt idx="2740">
                  <c:v>90</c:v>
                </c:pt>
                <c:pt idx="2741">
                  <c:v>90</c:v>
                </c:pt>
                <c:pt idx="2742">
                  <c:v>153</c:v>
                </c:pt>
                <c:pt idx="2743">
                  <c:v>124</c:v>
                </c:pt>
                <c:pt idx="2744">
                  <c:v>82</c:v>
                </c:pt>
                <c:pt idx="2745">
                  <c:v>107</c:v>
                </c:pt>
                <c:pt idx="2746">
                  <c:v>97</c:v>
                </c:pt>
                <c:pt idx="2747">
                  <c:v>80</c:v>
                </c:pt>
                <c:pt idx="2748">
                  <c:v>85</c:v>
                </c:pt>
                <c:pt idx="2749">
                  <c:v>97</c:v>
                </c:pt>
                <c:pt idx="2750">
                  <c:v>109</c:v>
                </c:pt>
                <c:pt idx="2751">
                  <c:v>140</c:v>
                </c:pt>
                <c:pt idx="2752">
                  <c:v>90</c:v>
                </c:pt>
                <c:pt idx="2753">
                  <c:v>130</c:v>
                </c:pt>
                <c:pt idx="2754">
                  <c:v>98</c:v>
                </c:pt>
                <c:pt idx="2755">
                  <c:v>101</c:v>
                </c:pt>
                <c:pt idx="2756">
                  <c:v>114</c:v>
                </c:pt>
                <c:pt idx="2757">
                  <c:v>100</c:v>
                </c:pt>
                <c:pt idx="2758">
                  <c:v>85</c:v>
                </c:pt>
                <c:pt idx="2759">
                  <c:v>103</c:v>
                </c:pt>
                <c:pt idx="2760">
                  <c:v>100</c:v>
                </c:pt>
                <c:pt idx="2761">
                  <c:v>114</c:v>
                </c:pt>
                <c:pt idx="2762">
                  <c:v>97</c:v>
                </c:pt>
                <c:pt idx="2763">
                  <c:v>116</c:v>
                </c:pt>
                <c:pt idx="2764">
                  <c:v>96</c:v>
                </c:pt>
                <c:pt idx="2765">
                  <c:v>98</c:v>
                </c:pt>
                <c:pt idx="2766">
                  <c:v>105</c:v>
                </c:pt>
                <c:pt idx="2767">
                  <c:v>123</c:v>
                </c:pt>
                <c:pt idx="2768">
                  <c:v>93</c:v>
                </c:pt>
                <c:pt idx="2769">
                  <c:v>97</c:v>
                </c:pt>
                <c:pt idx="2770">
                  <c:v>122</c:v>
                </c:pt>
                <c:pt idx="2771">
                  <c:v>101</c:v>
                </c:pt>
                <c:pt idx="2772">
                  <c:v>100</c:v>
                </c:pt>
                <c:pt idx="2773">
                  <c:v>129</c:v>
                </c:pt>
                <c:pt idx="2774">
                  <c:v>81</c:v>
                </c:pt>
                <c:pt idx="2775">
                  <c:v>96</c:v>
                </c:pt>
                <c:pt idx="2776">
                  <c:v>84</c:v>
                </c:pt>
                <c:pt idx="2777">
                  <c:v>110</c:v>
                </c:pt>
                <c:pt idx="2778">
                  <c:v>130</c:v>
                </c:pt>
                <c:pt idx="2779">
                  <c:v>84</c:v>
                </c:pt>
                <c:pt idx="2780">
                  <c:v>106</c:v>
                </c:pt>
                <c:pt idx="2781">
                  <c:v>76</c:v>
                </c:pt>
                <c:pt idx="2782">
                  <c:v>99</c:v>
                </c:pt>
                <c:pt idx="2783">
                  <c:v>96</c:v>
                </c:pt>
                <c:pt idx="2784">
                  <c:v>104</c:v>
                </c:pt>
                <c:pt idx="2785">
                  <c:v>108</c:v>
                </c:pt>
                <c:pt idx="2786">
                  <c:v>108</c:v>
                </c:pt>
                <c:pt idx="2787">
                  <c:v>87</c:v>
                </c:pt>
                <c:pt idx="2788">
                  <c:v>89</c:v>
                </c:pt>
                <c:pt idx="2789">
                  <c:v>97</c:v>
                </c:pt>
                <c:pt idx="2790">
                  <c:v>106</c:v>
                </c:pt>
                <c:pt idx="2791">
                  <c:v>100</c:v>
                </c:pt>
                <c:pt idx="2792">
                  <c:v>89</c:v>
                </c:pt>
                <c:pt idx="2793">
                  <c:v>95</c:v>
                </c:pt>
                <c:pt idx="2794">
                  <c:v>97</c:v>
                </c:pt>
                <c:pt idx="2795">
                  <c:v>94</c:v>
                </c:pt>
                <c:pt idx="2796">
                  <c:v>95</c:v>
                </c:pt>
                <c:pt idx="2797">
                  <c:v>101</c:v>
                </c:pt>
                <c:pt idx="2798">
                  <c:v>101</c:v>
                </c:pt>
                <c:pt idx="2799">
                  <c:v>82</c:v>
                </c:pt>
                <c:pt idx="2800">
                  <c:v>74</c:v>
                </c:pt>
                <c:pt idx="2801">
                  <c:v>130</c:v>
                </c:pt>
                <c:pt idx="2802">
                  <c:v>112</c:v>
                </c:pt>
                <c:pt idx="2803">
                  <c:v>96</c:v>
                </c:pt>
                <c:pt idx="2804">
                  <c:v>89</c:v>
                </c:pt>
                <c:pt idx="2805">
                  <c:v>121</c:v>
                </c:pt>
                <c:pt idx="2806">
                  <c:v>85</c:v>
                </c:pt>
                <c:pt idx="2807">
                  <c:v>120</c:v>
                </c:pt>
                <c:pt idx="2808">
                  <c:v>106</c:v>
                </c:pt>
                <c:pt idx="2809">
                  <c:v>83</c:v>
                </c:pt>
                <c:pt idx="2810">
                  <c:v>120</c:v>
                </c:pt>
                <c:pt idx="2811">
                  <c:v>111</c:v>
                </c:pt>
                <c:pt idx="2812">
                  <c:v>100</c:v>
                </c:pt>
                <c:pt idx="2813">
                  <c:v>89</c:v>
                </c:pt>
                <c:pt idx="2814">
                  <c:v>115</c:v>
                </c:pt>
                <c:pt idx="2815">
                  <c:v>135</c:v>
                </c:pt>
                <c:pt idx="2816">
                  <c:v>92</c:v>
                </c:pt>
                <c:pt idx="2817">
                  <c:v>120</c:v>
                </c:pt>
                <c:pt idx="2818">
                  <c:v>97</c:v>
                </c:pt>
                <c:pt idx="2819">
                  <c:v>135</c:v>
                </c:pt>
                <c:pt idx="2820">
                  <c:v>93</c:v>
                </c:pt>
                <c:pt idx="2821">
                  <c:v>118</c:v>
                </c:pt>
                <c:pt idx="2822">
                  <c:v>97</c:v>
                </c:pt>
                <c:pt idx="2823">
                  <c:v>98</c:v>
                </c:pt>
                <c:pt idx="2824">
                  <c:v>98</c:v>
                </c:pt>
                <c:pt idx="2825">
                  <c:v>101</c:v>
                </c:pt>
                <c:pt idx="2826">
                  <c:v>132</c:v>
                </c:pt>
                <c:pt idx="2827">
                  <c:v>106</c:v>
                </c:pt>
                <c:pt idx="2828">
                  <c:v>87</c:v>
                </c:pt>
                <c:pt idx="2829">
                  <c:v>98</c:v>
                </c:pt>
                <c:pt idx="2830">
                  <c:v>96</c:v>
                </c:pt>
                <c:pt idx="2831">
                  <c:v>104</c:v>
                </c:pt>
                <c:pt idx="2832">
                  <c:v>93</c:v>
                </c:pt>
                <c:pt idx="2833">
                  <c:v>95</c:v>
                </c:pt>
                <c:pt idx="2834">
                  <c:v>89</c:v>
                </c:pt>
                <c:pt idx="2835">
                  <c:v>107</c:v>
                </c:pt>
                <c:pt idx="2836">
                  <c:v>85</c:v>
                </c:pt>
                <c:pt idx="2837">
                  <c:v>93</c:v>
                </c:pt>
                <c:pt idx="2838">
                  <c:v>101</c:v>
                </c:pt>
                <c:pt idx="2839">
                  <c:v>103</c:v>
                </c:pt>
                <c:pt idx="2840">
                  <c:v>111</c:v>
                </c:pt>
                <c:pt idx="2841">
                  <c:v>86</c:v>
                </c:pt>
                <c:pt idx="2842">
                  <c:v>90</c:v>
                </c:pt>
                <c:pt idx="2843">
                  <c:v>82</c:v>
                </c:pt>
                <c:pt idx="2844">
                  <c:v>83</c:v>
                </c:pt>
                <c:pt idx="2845">
                  <c:v>125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81</c:v>
                </c:pt>
                <c:pt idx="2854">
                  <c:v>135</c:v>
                </c:pt>
                <c:pt idx="2855">
                  <c:v>144</c:v>
                </c:pt>
                <c:pt idx="2856">
                  <c:v>98</c:v>
                </c:pt>
                <c:pt idx="2857">
                  <c:v>117</c:v>
                </c:pt>
                <c:pt idx="2858">
                  <c:v>127</c:v>
                </c:pt>
                <c:pt idx="2859">
                  <c:v>98</c:v>
                </c:pt>
                <c:pt idx="2860">
                  <c:v>197</c:v>
                </c:pt>
                <c:pt idx="2861">
                  <c:v>104</c:v>
                </c:pt>
                <c:pt idx="2862">
                  <c:v>90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106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102</c:v>
                </c:pt>
                <c:pt idx="2931">
                  <c:v>93</c:v>
                </c:pt>
                <c:pt idx="2932">
                  <c:v>138</c:v>
                </c:pt>
                <c:pt idx="2933">
                  <c:v>93</c:v>
                </c:pt>
                <c:pt idx="2934">
                  <c:v>92</c:v>
                </c:pt>
                <c:pt idx="2935">
                  <c:v>92</c:v>
                </c:pt>
                <c:pt idx="2936">
                  <c:v>104</c:v>
                </c:pt>
                <c:pt idx="2937">
                  <c:v>89</c:v>
                </c:pt>
                <c:pt idx="2938">
                  <c:v>92</c:v>
                </c:pt>
                <c:pt idx="2939">
                  <c:v>90</c:v>
                </c:pt>
                <c:pt idx="2940">
                  <c:v>129</c:v>
                </c:pt>
                <c:pt idx="2941">
                  <c:v>111</c:v>
                </c:pt>
                <c:pt idx="2942">
                  <c:v>79</c:v>
                </c:pt>
                <c:pt idx="2943">
                  <c:v>104</c:v>
                </c:pt>
                <c:pt idx="2944">
                  <c:v>101</c:v>
                </c:pt>
                <c:pt idx="2945">
                  <c:v>113</c:v>
                </c:pt>
                <c:pt idx="2946">
                  <c:v>92</c:v>
                </c:pt>
                <c:pt idx="2947">
                  <c:v>106</c:v>
                </c:pt>
                <c:pt idx="2948">
                  <c:v>75</c:v>
                </c:pt>
                <c:pt idx="2949">
                  <c:v>104</c:v>
                </c:pt>
                <c:pt idx="2950">
                  <c:v>108</c:v>
                </c:pt>
                <c:pt idx="2951">
                  <c:v>99</c:v>
                </c:pt>
                <c:pt idx="2952">
                  <c:v>109</c:v>
                </c:pt>
                <c:pt idx="2953">
                  <c:v>93</c:v>
                </c:pt>
                <c:pt idx="2954">
                  <c:v>99</c:v>
                </c:pt>
                <c:pt idx="2955">
                  <c:v>98</c:v>
                </c:pt>
                <c:pt idx="2956">
                  <c:v>95</c:v>
                </c:pt>
                <c:pt idx="2957">
                  <c:v>107</c:v>
                </c:pt>
                <c:pt idx="2958">
                  <c:v>102</c:v>
                </c:pt>
                <c:pt idx="2959">
                  <c:v>97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118</c:v>
                </c:pt>
                <c:pt idx="2974">
                  <c:v>92</c:v>
                </c:pt>
                <c:pt idx="2975">
                  <c:v>103</c:v>
                </c:pt>
                <c:pt idx="2976">
                  <c:v>93</c:v>
                </c:pt>
                <c:pt idx="2977">
                  <c:v>113</c:v>
                </c:pt>
                <c:pt idx="2978">
                  <c:v>153</c:v>
                </c:pt>
                <c:pt idx="2979">
                  <c:v>89</c:v>
                </c:pt>
                <c:pt idx="2980">
                  <c:v>118</c:v>
                </c:pt>
                <c:pt idx="2981">
                  <c:v>97</c:v>
                </c:pt>
                <c:pt idx="2982">
                  <c:v>100</c:v>
                </c:pt>
                <c:pt idx="2983">
                  <c:v>96</c:v>
                </c:pt>
                <c:pt idx="2984">
                  <c:v>120</c:v>
                </c:pt>
                <c:pt idx="2985">
                  <c:v>175</c:v>
                </c:pt>
                <c:pt idx="2986">
                  <c:v>95</c:v>
                </c:pt>
                <c:pt idx="2987">
                  <c:v>95</c:v>
                </c:pt>
                <c:pt idx="2988">
                  <c:v>121</c:v>
                </c:pt>
                <c:pt idx="2989">
                  <c:v>110</c:v>
                </c:pt>
                <c:pt idx="2990">
                  <c:v>96</c:v>
                </c:pt>
                <c:pt idx="2991">
                  <c:v>121</c:v>
                </c:pt>
                <c:pt idx="2992">
                  <c:v>95</c:v>
                </c:pt>
                <c:pt idx="2993">
                  <c:v>112</c:v>
                </c:pt>
                <c:pt idx="2994">
                  <c:v>93</c:v>
                </c:pt>
                <c:pt idx="2995">
                  <c:v>110</c:v>
                </c:pt>
                <c:pt idx="2996">
                  <c:v>104</c:v>
                </c:pt>
                <c:pt idx="2997">
                  <c:v>119</c:v>
                </c:pt>
                <c:pt idx="2998">
                  <c:v>125</c:v>
                </c:pt>
                <c:pt idx="2999">
                  <c:v>96</c:v>
                </c:pt>
                <c:pt idx="3000">
                  <c:v>100</c:v>
                </c:pt>
                <c:pt idx="3001">
                  <c:v>89</c:v>
                </c:pt>
                <c:pt idx="3002">
                  <c:v>92</c:v>
                </c:pt>
                <c:pt idx="3003">
                  <c:v>109</c:v>
                </c:pt>
                <c:pt idx="3004">
                  <c:v>103</c:v>
                </c:pt>
                <c:pt idx="3005">
                  <c:v>95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116</c:v>
                </c:pt>
                <c:pt idx="3011">
                  <c:v>99</c:v>
                </c:pt>
                <c:pt idx="3012">
                  <c:v>164</c:v>
                </c:pt>
                <c:pt idx="3013">
                  <c:v>96</c:v>
                </c:pt>
                <c:pt idx="3014">
                  <c:v>122</c:v>
                </c:pt>
                <c:pt idx="3015">
                  <c:v>94</c:v>
                </c:pt>
                <c:pt idx="3016">
                  <c:v>93</c:v>
                </c:pt>
                <c:pt idx="3017">
                  <c:v>96</c:v>
                </c:pt>
                <c:pt idx="3018">
                  <c:v>113</c:v>
                </c:pt>
                <c:pt idx="3019">
                  <c:v>192</c:v>
                </c:pt>
                <c:pt idx="3020">
                  <c:v>99</c:v>
                </c:pt>
                <c:pt idx="3021">
                  <c:v>91</c:v>
                </c:pt>
                <c:pt idx="3022">
                  <c:v>100</c:v>
                </c:pt>
                <c:pt idx="3023">
                  <c:v>105</c:v>
                </c:pt>
                <c:pt idx="3024">
                  <c:v>99</c:v>
                </c:pt>
                <c:pt idx="3025">
                  <c:v>112</c:v>
                </c:pt>
                <c:pt idx="3026">
                  <c:v>99</c:v>
                </c:pt>
                <c:pt idx="3027">
                  <c:v>125</c:v>
                </c:pt>
                <c:pt idx="3028">
                  <c:v>107</c:v>
                </c:pt>
                <c:pt idx="3029">
                  <c:v>107</c:v>
                </c:pt>
                <c:pt idx="3030">
                  <c:v>97</c:v>
                </c:pt>
                <c:pt idx="3031">
                  <c:v>95</c:v>
                </c:pt>
                <c:pt idx="3032">
                  <c:v>106</c:v>
                </c:pt>
                <c:pt idx="3033">
                  <c:v>103</c:v>
                </c:pt>
                <c:pt idx="3034">
                  <c:v>96</c:v>
                </c:pt>
                <c:pt idx="3035">
                  <c:v>103</c:v>
                </c:pt>
                <c:pt idx="3036">
                  <c:v>108</c:v>
                </c:pt>
                <c:pt idx="3037">
                  <c:v>118</c:v>
                </c:pt>
                <c:pt idx="3038">
                  <c:v>97</c:v>
                </c:pt>
                <c:pt idx="3039">
                  <c:v>115</c:v>
                </c:pt>
                <c:pt idx="3040">
                  <c:v>102</c:v>
                </c:pt>
                <c:pt idx="3041">
                  <c:v>125</c:v>
                </c:pt>
                <c:pt idx="3042">
                  <c:v>108</c:v>
                </c:pt>
                <c:pt idx="3043">
                  <c:v>101</c:v>
                </c:pt>
                <c:pt idx="3044">
                  <c:v>101</c:v>
                </c:pt>
                <c:pt idx="3045">
                  <c:v>139</c:v>
                </c:pt>
                <c:pt idx="3046">
                  <c:v>125</c:v>
                </c:pt>
                <c:pt idx="3047">
                  <c:v>115</c:v>
                </c:pt>
                <c:pt idx="3048">
                  <c:v>99</c:v>
                </c:pt>
                <c:pt idx="3049">
                  <c:v>88</c:v>
                </c:pt>
                <c:pt idx="3050">
                  <c:v>112</c:v>
                </c:pt>
                <c:pt idx="3051">
                  <c:v>108</c:v>
                </c:pt>
                <c:pt idx="3052">
                  <c:v>104</c:v>
                </c:pt>
                <c:pt idx="3053">
                  <c:v>108</c:v>
                </c:pt>
                <c:pt idx="3054">
                  <c:v>102</c:v>
                </c:pt>
                <c:pt idx="3055">
                  <c:v>88</c:v>
                </c:pt>
                <c:pt idx="3056">
                  <c:v>91</c:v>
                </c:pt>
                <c:pt idx="3057">
                  <c:v>141</c:v>
                </c:pt>
                <c:pt idx="3058">
                  <c:v>101</c:v>
                </c:pt>
                <c:pt idx="3059">
                  <c:v>105</c:v>
                </c:pt>
                <c:pt idx="3060">
                  <c:v>100</c:v>
                </c:pt>
                <c:pt idx="3061">
                  <c:v>116</c:v>
                </c:pt>
                <c:pt idx="3062">
                  <c:v>97</c:v>
                </c:pt>
                <c:pt idx="3063">
                  <c:v>106</c:v>
                </c:pt>
                <c:pt idx="3064">
                  <c:v>105</c:v>
                </c:pt>
                <c:pt idx="3065">
                  <c:v>122</c:v>
                </c:pt>
                <c:pt idx="3066">
                  <c:v>107</c:v>
                </c:pt>
                <c:pt idx="3067">
                  <c:v>121</c:v>
                </c:pt>
                <c:pt idx="3068">
                  <c:v>98</c:v>
                </c:pt>
                <c:pt idx="3069">
                  <c:v>123</c:v>
                </c:pt>
                <c:pt idx="3070">
                  <c:v>110</c:v>
                </c:pt>
                <c:pt idx="3071">
                  <c:v>120</c:v>
                </c:pt>
                <c:pt idx="3072">
                  <c:v>122</c:v>
                </c:pt>
                <c:pt idx="3073">
                  <c:v>110</c:v>
                </c:pt>
                <c:pt idx="3074">
                  <c:v>139</c:v>
                </c:pt>
                <c:pt idx="3075">
                  <c:v>124</c:v>
                </c:pt>
                <c:pt idx="3076">
                  <c:v>152</c:v>
                </c:pt>
                <c:pt idx="3077">
                  <c:v>98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89</c:v>
                </c:pt>
                <c:pt idx="3082">
                  <c:v>94</c:v>
                </c:pt>
                <c:pt idx="3083">
                  <c:v>109</c:v>
                </c:pt>
                <c:pt idx="3084">
                  <c:v>144</c:v>
                </c:pt>
                <c:pt idx="3085">
                  <c:v>90</c:v>
                </c:pt>
                <c:pt idx="3086">
                  <c:v>106</c:v>
                </c:pt>
                <c:pt idx="3087">
                  <c:v>121</c:v>
                </c:pt>
                <c:pt idx="3088">
                  <c:v>89</c:v>
                </c:pt>
                <c:pt idx="3089">
                  <c:v>104</c:v>
                </c:pt>
                <c:pt idx="3090">
                  <c:v>99</c:v>
                </c:pt>
                <c:pt idx="3091">
                  <c:v>98</c:v>
                </c:pt>
                <c:pt idx="3092">
                  <c:v>121</c:v>
                </c:pt>
                <c:pt idx="3093">
                  <c:v>96</c:v>
                </c:pt>
                <c:pt idx="3094">
                  <c:v>99</c:v>
                </c:pt>
                <c:pt idx="3095">
                  <c:v>42</c:v>
                </c:pt>
                <c:pt idx="3096">
                  <c:v>122</c:v>
                </c:pt>
                <c:pt idx="3097">
                  <c:v>101</c:v>
                </c:pt>
                <c:pt idx="3098">
                  <c:v>102</c:v>
                </c:pt>
                <c:pt idx="3099">
                  <c:v>84</c:v>
                </c:pt>
                <c:pt idx="3100">
                  <c:v>104</c:v>
                </c:pt>
                <c:pt idx="3101">
                  <c:v>96</c:v>
                </c:pt>
                <c:pt idx="3102">
                  <c:v>94</c:v>
                </c:pt>
                <c:pt idx="3103">
                  <c:v>90</c:v>
                </c:pt>
                <c:pt idx="3104">
                  <c:v>90</c:v>
                </c:pt>
                <c:pt idx="3105">
                  <c:v>106</c:v>
                </c:pt>
                <c:pt idx="3106">
                  <c:v>96</c:v>
                </c:pt>
                <c:pt idx="3107">
                  <c:v>95</c:v>
                </c:pt>
                <c:pt idx="3108">
                  <c:v>99</c:v>
                </c:pt>
                <c:pt idx="3109">
                  <c:v>99</c:v>
                </c:pt>
                <c:pt idx="3110">
                  <c:v>95</c:v>
                </c:pt>
                <c:pt idx="3111">
                  <c:v>99</c:v>
                </c:pt>
                <c:pt idx="3112">
                  <c:v>107</c:v>
                </c:pt>
                <c:pt idx="3113">
                  <c:v>90</c:v>
                </c:pt>
                <c:pt idx="3114">
                  <c:v>96</c:v>
                </c:pt>
                <c:pt idx="3115">
                  <c:v>104</c:v>
                </c:pt>
                <c:pt idx="3116">
                  <c:v>97</c:v>
                </c:pt>
                <c:pt idx="3117">
                  <c:v>107</c:v>
                </c:pt>
                <c:pt idx="3118">
                  <c:v>85</c:v>
                </c:pt>
                <c:pt idx="3119">
                  <c:v>95</c:v>
                </c:pt>
                <c:pt idx="3120">
                  <c:v>111</c:v>
                </c:pt>
                <c:pt idx="3121">
                  <c:v>86</c:v>
                </c:pt>
                <c:pt idx="3122">
                  <c:v>103</c:v>
                </c:pt>
                <c:pt idx="3123">
                  <c:v>111</c:v>
                </c:pt>
                <c:pt idx="3124">
                  <c:v>112</c:v>
                </c:pt>
                <c:pt idx="3125">
                  <c:v>141</c:v>
                </c:pt>
                <c:pt idx="3126">
                  <c:v>95</c:v>
                </c:pt>
                <c:pt idx="3127">
                  <c:v>85</c:v>
                </c:pt>
                <c:pt idx="3128">
                  <c:v>129</c:v>
                </c:pt>
                <c:pt idx="3129">
                  <c:v>125</c:v>
                </c:pt>
                <c:pt idx="3130">
                  <c:v>116</c:v>
                </c:pt>
                <c:pt idx="3131">
                  <c:v>105</c:v>
                </c:pt>
                <c:pt idx="3132">
                  <c:v>90</c:v>
                </c:pt>
                <c:pt idx="3133">
                  <c:v>111</c:v>
                </c:pt>
                <c:pt idx="3134">
                  <c:v>91</c:v>
                </c:pt>
                <c:pt idx="3135">
                  <c:v>97</c:v>
                </c:pt>
                <c:pt idx="3136">
                  <c:v>92</c:v>
                </c:pt>
                <c:pt idx="3137">
                  <c:v>104</c:v>
                </c:pt>
                <c:pt idx="3138">
                  <c:v>120</c:v>
                </c:pt>
                <c:pt idx="3139">
                  <c:v>99</c:v>
                </c:pt>
                <c:pt idx="3140">
                  <c:v>93</c:v>
                </c:pt>
                <c:pt idx="3141">
                  <c:v>99</c:v>
                </c:pt>
                <c:pt idx="3142">
                  <c:v>96</c:v>
                </c:pt>
                <c:pt idx="3143">
                  <c:v>96</c:v>
                </c:pt>
                <c:pt idx="3144">
                  <c:v>100</c:v>
                </c:pt>
                <c:pt idx="3145">
                  <c:v>98</c:v>
                </c:pt>
                <c:pt idx="3146">
                  <c:v>106</c:v>
                </c:pt>
                <c:pt idx="3147">
                  <c:v>95</c:v>
                </c:pt>
                <c:pt idx="3148">
                  <c:v>104</c:v>
                </c:pt>
                <c:pt idx="3149">
                  <c:v>87</c:v>
                </c:pt>
                <c:pt idx="3150">
                  <c:v>81</c:v>
                </c:pt>
                <c:pt idx="3151">
                  <c:v>94</c:v>
                </c:pt>
                <c:pt idx="3152">
                  <c:v>89</c:v>
                </c:pt>
                <c:pt idx="3153">
                  <c:v>88</c:v>
                </c:pt>
                <c:pt idx="3154">
                  <c:v>115</c:v>
                </c:pt>
                <c:pt idx="3155">
                  <c:v>96</c:v>
                </c:pt>
                <c:pt idx="3156">
                  <c:v>135</c:v>
                </c:pt>
                <c:pt idx="3157">
                  <c:v>93</c:v>
                </c:pt>
                <c:pt idx="3158">
                  <c:v>109</c:v>
                </c:pt>
                <c:pt idx="3159">
                  <c:v>101</c:v>
                </c:pt>
                <c:pt idx="3160">
                  <c:v>117</c:v>
                </c:pt>
                <c:pt idx="3161">
                  <c:v>83</c:v>
                </c:pt>
                <c:pt idx="3162">
                  <c:v>113</c:v>
                </c:pt>
                <c:pt idx="3163">
                  <c:v>104</c:v>
                </c:pt>
                <c:pt idx="3164">
                  <c:v>97</c:v>
                </c:pt>
                <c:pt idx="3165">
                  <c:v>110</c:v>
                </c:pt>
                <c:pt idx="3166">
                  <c:v>103</c:v>
                </c:pt>
                <c:pt idx="3167">
                  <c:v>94</c:v>
                </c:pt>
                <c:pt idx="3168">
                  <c:v>77</c:v>
                </c:pt>
                <c:pt idx="3169">
                  <c:v>134</c:v>
                </c:pt>
                <c:pt idx="3170">
                  <c:v>90</c:v>
                </c:pt>
                <c:pt idx="3171">
                  <c:v>104</c:v>
                </c:pt>
                <c:pt idx="3172">
                  <c:v>93</c:v>
                </c:pt>
                <c:pt idx="3173">
                  <c:v>106</c:v>
                </c:pt>
                <c:pt idx="3174">
                  <c:v>109</c:v>
                </c:pt>
                <c:pt idx="3175">
                  <c:v>101</c:v>
                </c:pt>
                <c:pt idx="3176">
                  <c:v>100</c:v>
                </c:pt>
                <c:pt idx="3177">
                  <c:v>95</c:v>
                </c:pt>
                <c:pt idx="3178">
                  <c:v>94</c:v>
                </c:pt>
                <c:pt idx="3179">
                  <c:v>93</c:v>
                </c:pt>
                <c:pt idx="3180">
                  <c:v>106</c:v>
                </c:pt>
                <c:pt idx="3181">
                  <c:v>99</c:v>
                </c:pt>
                <c:pt idx="3182">
                  <c:v>82</c:v>
                </c:pt>
                <c:pt idx="3183">
                  <c:v>135</c:v>
                </c:pt>
                <c:pt idx="3184">
                  <c:v>88</c:v>
                </c:pt>
                <c:pt idx="3185">
                  <c:v>89</c:v>
                </c:pt>
                <c:pt idx="3186">
                  <c:v>110</c:v>
                </c:pt>
                <c:pt idx="3187">
                  <c:v>107</c:v>
                </c:pt>
                <c:pt idx="3188">
                  <c:v>86</c:v>
                </c:pt>
                <c:pt idx="3189">
                  <c:v>91</c:v>
                </c:pt>
                <c:pt idx="3190">
                  <c:v>103</c:v>
                </c:pt>
                <c:pt idx="3191">
                  <c:v>92</c:v>
                </c:pt>
                <c:pt idx="3192">
                  <c:v>99</c:v>
                </c:pt>
                <c:pt idx="3193">
                  <c:v>96</c:v>
                </c:pt>
                <c:pt idx="3194">
                  <c:v>82</c:v>
                </c:pt>
                <c:pt idx="3195">
                  <c:v>92</c:v>
                </c:pt>
                <c:pt idx="3196">
                  <c:v>112</c:v>
                </c:pt>
                <c:pt idx="3197">
                  <c:v>90</c:v>
                </c:pt>
                <c:pt idx="3198">
                  <c:v>150</c:v>
                </c:pt>
                <c:pt idx="3199">
                  <c:v>91</c:v>
                </c:pt>
                <c:pt idx="3200">
                  <c:v>95</c:v>
                </c:pt>
                <c:pt idx="3201">
                  <c:v>97</c:v>
                </c:pt>
                <c:pt idx="3202">
                  <c:v>41</c:v>
                </c:pt>
                <c:pt idx="3203">
                  <c:v>112</c:v>
                </c:pt>
                <c:pt idx="3204">
                  <c:v>122</c:v>
                </c:pt>
                <c:pt idx="3205">
                  <c:v>110</c:v>
                </c:pt>
                <c:pt idx="3206">
                  <c:v>108</c:v>
                </c:pt>
                <c:pt idx="3207">
                  <c:v>121</c:v>
                </c:pt>
                <c:pt idx="3208">
                  <c:v>97</c:v>
                </c:pt>
                <c:pt idx="3209">
                  <c:v>116</c:v>
                </c:pt>
                <c:pt idx="3210">
                  <c:v>94</c:v>
                </c:pt>
                <c:pt idx="3211">
                  <c:v>103</c:v>
                </c:pt>
                <c:pt idx="3212">
                  <c:v>112</c:v>
                </c:pt>
                <c:pt idx="3213">
                  <c:v>91</c:v>
                </c:pt>
                <c:pt idx="3214">
                  <c:v>98</c:v>
                </c:pt>
                <c:pt idx="3215">
                  <c:v>95</c:v>
                </c:pt>
                <c:pt idx="3216">
                  <c:v>99</c:v>
                </c:pt>
                <c:pt idx="3217">
                  <c:v>91</c:v>
                </c:pt>
                <c:pt idx="3218">
                  <c:v>97</c:v>
                </c:pt>
                <c:pt idx="3219">
                  <c:v>90</c:v>
                </c:pt>
                <c:pt idx="3220">
                  <c:v>90</c:v>
                </c:pt>
                <c:pt idx="3221">
                  <c:v>94</c:v>
                </c:pt>
                <c:pt idx="3222">
                  <c:v>90</c:v>
                </c:pt>
                <c:pt idx="3223">
                  <c:v>103</c:v>
                </c:pt>
                <c:pt idx="3224">
                  <c:v>105</c:v>
                </c:pt>
                <c:pt idx="3225">
                  <c:v>113</c:v>
                </c:pt>
                <c:pt idx="3226">
                  <c:v>99</c:v>
                </c:pt>
                <c:pt idx="3227">
                  <c:v>148</c:v>
                </c:pt>
                <c:pt idx="3228">
                  <c:v>93</c:v>
                </c:pt>
                <c:pt idx="3229">
                  <c:v>94</c:v>
                </c:pt>
                <c:pt idx="3230">
                  <c:v>121</c:v>
                </c:pt>
                <c:pt idx="3231">
                  <c:v>118</c:v>
                </c:pt>
                <c:pt idx="3232">
                  <c:v>101</c:v>
                </c:pt>
                <c:pt idx="3233">
                  <c:v>90</c:v>
                </c:pt>
                <c:pt idx="3234">
                  <c:v>100</c:v>
                </c:pt>
                <c:pt idx="3235">
                  <c:v>97</c:v>
                </c:pt>
                <c:pt idx="3236">
                  <c:v>96</c:v>
                </c:pt>
                <c:pt idx="3237">
                  <c:v>117</c:v>
                </c:pt>
                <c:pt idx="3238">
                  <c:v>108</c:v>
                </c:pt>
                <c:pt idx="3239">
                  <c:v>109</c:v>
                </c:pt>
                <c:pt idx="3240">
                  <c:v>102</c:v>
                </c:pt>
                <c:pt idx="3241">
                  <c:v>115</c:v>
                </c:pt>
                <c:pt idx="3242">
                  <c:v>98</c:v>
                </c:pt>
                <c:pt idx="3243">
                  <c:v>133</c:v>
                </c:pt>
                <c:pt idx="3244">
                  <c:v>122</c:v>
                </c:pt>
                <c:pt idx="3245">
                  <c:v>106</c:v>
                </c:pt>
                <c:pt idx="3246">
                  <c:v>112</c:v>
                </c:pt>
                <c:pt idx="3247">
                  <c:v>99</c:v>
                </c:pt>
                <c:pt idx="3248">
                  <c:v>110</c:v>
                </c:pt>
                <c:pt idx="3249">
                  <c:v>104</c:v>
                </c:pt>
                <c:pt idx="3250">
                  <c:v>133</c:v>
                </c:pt>
                <c:pt idx="3251">
                  <c:v>103</c:v>
                </c:pt>
                <c:pt idx="3252">
                  <c:v>112</c:v>
                </c:pt>
                <c:pt idx="3253">
                  <c:v>101</c:v>
                </c:pt>
                <c:pt idx="3254">
                  <c:v>133</c:v>
                </c:pt>
                <c:pt idx="3255">
                  <c:v>104</c:v>
                </c:pt>
                <c:pt idx="3256">
                  <c:v>112</c:v>
                </c:pt>
                <c:pt idx="3257">
                  <c:v>94</c:v>
                </c:pt>
                <c:pt idx="3258">
                  <c:v>90</c:v>
                </c:pt>
                <c:pt idx="3259">
                  <c:v>101</c:v>
                </c:pt>
                <c:pt idx="3260">
                  <c:v>93</c:v>
                </c:pt>
                <c:pt idx="3261">
                  <c:v>152</c:v>
                </c:pt>
                <c:pt idx="3262">
                  <c:v>112</c:v>
                </c:pt>
                <c:pt idx="3263">
                  <c:v>95</c:v>
                </c:pt>
                <c:pt idx="3264">
                  <c:v>111</c:v>
                </c:pt>
                <c:pt idx="3265">
                  <c:v>91</c:v>
                </c:pt>
                <c:pt idx="3266">
                  <c:v>106</c:v>
                </c:pt>
                <c:pt idx="3267">
                  <c:v>93</c:v>
                </c:pt>
                <c:pt idx="3268">
                  <c:v>93</c:v>
                </c:pt>
                <c:pt idx="3269">
                  <c:v>165</c:v>
                </c:pt>
                <c:pt idx="3270">
                  <c:v>96</c:v>
                </c:pt>
                <c:pt idx="3271">
                  <c:v>93</c:v>
                </c:pt>
                <c:pt idx="3272">
                  <c:v>82</c:v>
                </c:pt>
                <c:pt idx="3273">
                  <c:v>101</c:v>
                </c:pt>
                <c:pt idx="3274">
                  <c:v>81</c:v>
                </c:pt>
                <c:pt idx="3275">
                  <c:v>105</c:v>
                </c:pt>
                <c:pt idx="3276">
                  <c:v>86</c:v>
                </c:pt>
                <c:pt idx="3277">
                  <c:v>110</c:v>
                </c:pt>
                <c:pt idx="3278">
                  <c:v>110</c:v>
                </c:pt>
                <c:pt idx="3279">
                  <c:v>104</c:v>
                </c:pt>
                <c:pt idx="3280">
                  <c:v>96</c:v>
                </c:pt>
                <c:pt idx="3281">
                  <c:v>110</c:v>
                </c:pt>
                <c:pt idx="3282">
                  <c:v>84</c:v>
                </c:pt>
                <c:pt idx="3283">
                  <c:v>94</c:v>
                </c:pt>
                <c:pt idx="3284">
                  <c:v>93</c:v>
                </c:pt>
                <c:pt idx="3285">
                  <c:v>96</c:v>
                </c:pt>
                <c:pt idx="3286">
                  <c:v>101</c:v>
                </c:pt>
                <c:pt idx="3287">
                  <c:v>102</c:v>
                </c:pt>
                <c:pt idx="3288">
                  <c:v>87</c:v>
                </c:pt>
                <c:pt idx="3289">
                  <c:v>99</c:v>
                </c:pt>
                <c:pt idx="3290">
                  <c:v>106</c:v>
                </c:pt>
                <c:pt idx="3291">
                  <c:v>117</c:v>
                </c:pt>
                <c:pt idx="3292">
                  <c:v>99</c:v>
                </c:pt>
                <c:pt idx="3293">
                  <c:v>102</c:v>
                </c:pt>
                <c:pt idx="3294">
                  <c:v>85</c:v>
                </c:pt>
                <c:pt idx="3295">
                  <c:v>86</c:v>
                </c:pt>
                <c:pt idx="3296">
                  <c:v>120</c:v>
                </c:pt>
                <c:pt idx="3297">
                  <c:v>106</c:v>
                </c:pt>
                <c:pt idx="3298">
                  <c:v>103</c:v>
                </c:pt>
                <c:pt idx="3299">
                  <c:v>93</c:v>
                </c:pt>
                <c:pt idx="3300">
                  <c:v>112</c:v>
                </c:pt>
                <c:pt idx="3301">
                  <c:v>113</c:v>
                </c:pt>
                <c:pt idx="3302">
                  <c:v>98</c:v>
                </c:pt>
                <c:pt idx="3303">
                  <c:v>92</c:v>
                </c:pt>
                <c:pt idx="3304">
                  <c:v>106</c:v>
                </c:pt>
                <c:pt idx="3305">
                  <c:v>93</c:v>
                </c:pt>
                <c:pt idx="3306">
                  <c:v>226</c:v>
                </c:pt>
                <c:pt idx="3307">
                  <c:v>104</c:v>
                </c:pt>
                <c:pt idx="3308">
                  <c:v>152</c:v>
                </c:pt>
                <c:pt idx="3309">
                  <c:v>107</c:v>
                </c:pt>
                <c:pt idx="3310">
                  <c:v>95</c:v>
                </c:pt>
                <c:pt idx="3311">
                  <c:v>102</c:v>
                </c:pt>
                <c:pt idx="3312">
                  <c:v>99</c:v>
                </c:pt>
                <c:pt idx="3313">
                  <c:v>109</c:v>
                </c:pt>
                <c:pt idx="3314">
                  <c:v>91</c:v>
                </c:pt>
                <c:pt idx="3315">
                  <c:v>88</c:v>
                </c:pt>
                <c:pt idx="3316">
                  <c:v>97</c:v>
                </c:pt>
                <c:pt idx="3317">
                  <c:v>97</c:v>
                </c:pt>
                <c:pt idx="3318">
                  <c:v>85</c:v>
                </c:pt>
                <c:pt idx="3319">
                  <c:v>92</c:v>
                </c:pt>
                <c:pt idx="3320">
                  <c:v>93</c:v>
                </c:pt>
                <c:pt idx="3321">
                  <c:v>96</c:v>
                </c:pt>
                <c:pt idx="3322">
                  <c:v>105</c:v>
                </c:pt>
                <c:pt idx="3323">
                  <c:v>129</c:v>
                </c:pt>
                <c:pt idx="3324">
                  <c:v>37</c:v>
                </c:pt>
                <c:pt idx="3325">
                  <c:v>81</c:v>
                </c:pt>
                <c:pt idx="3326">
                  <c:v>106</c:v>
                </c:pt>
                <c:pt idx="3327">
                  <c:v>103</c:v>
                </c:pt>
                <c:pt idx="3328">
                  <c:v>101</c:v>
                </c:pt>
                <c:pt idx="3329">
                  <c:v>98</c:v>
                </c:pt>
                <c:pt idx="3330">
                  <c:v>91</c:v>
                </c:pt>
                <c:pt idx="3331">
                  <c:v>105</c:v>
                </c:pt>
                <c:pt idx="3332">
                  <c:v>100</c:v>
                </c:pt>
                <c:pt idx="3333">
                  <c:v>80</c:v>
                </c:pt>
                <c:pt idx="3334">
                  <c:v>107</c:v>
                </c:pt>
                <c:pt idx="3335">
                  <c:v>92</c:v>
                </c:pt>
                <c:pt idx="3336">
                  <c:v>107</c:v>
                </c:pt>
                <c:pt idx="3337">
                  <c:v>135</c:v>
                </c:pt>
                <c:pt idx="3338">
                  <c:v>99</c:v>
                </c:pt>
                <c:pt idx="3339">
                  <c:v>115</c:v>
                </c:pt>
                <c:pt idx="3340">
                  <c:v>91</c:v>
                </c:pt>
                <c:pt idx="3341">
                  <c:v>92</c:v>
                </c:pt>
                <c:pt idx="3342">
                  <c:v>101</c:v>
                </c:pt>
                <c:pt idx="3343">
                  <c:v>105</c:v>
                </c:pt>
                <c:pt idx="3344">
                  <c:v>109</c:v>
                </c:pt>
                <c:pt idx="3345">
                  <c:v>110</c:v>
                </c:pt>
                <c:pt idx="3346">
                  <c:v>94</c:v>
                </c:pt>
                <c:pt idx="3347">
                  <c:v>115</c:v>
                </c:pt>
                <c:pt idx="3348">
                  <c:v>98</c:v>
                </c:pt>
                <c:pt idx="3349">
                  <c:v>91</c:v>
                </c:pt>
                <c:pt idx="3350">
                  <c:v>120</c:v>
                </c:pt>
                <c:pt idx="3351">
                  <c:v>87</c:v>
                </c:pt>
                <c:pt idx="3352">
                  <c:v>117</c:v>
                </c:pt>
                <c:pt idx="3353">
                  <c:v>85</c:v>
                </c:pt>
                <c:pt idx="3354">
                  <c:v>110</c:v>
                </c:pt>
                <c:pt idx="3355">
                  <c:v>113</c:v>
                </c:pt>
                <c:pt idx="3356">
                  <c:v>98</c:v>
                </c:pt>
                <c:pt idx="3357">
                  <c:v>86</c:v>
                </c:pt>
                <c:pt idx="3358">
                  <c:v>161</c:v>
                </c:pt>
                <c:pt idx="3359">
                  <c:v>100</c:v>
                </c:pt>
                <c:pt idx="3360">
                  <c:v>91</c:v>
                </c:pt>
                <c:pt idx="3361">
                  <c:v>100</c:v>
                </c:pt>
                <c:pt idx="3362">
                  <c:v>84</c:v>
                </c:pt>
                <c:pt idx="3363">
                  <c:v>99</c:v>
                </c:pt>
                <c:pt idx="3364">
                  <c:v>109</c:v>
                </c:pt>
                <c:pt idx="3365">
                  <c:v>95</c:v>
                </c:pt>
                <c:pt idx="3366">
                  <c:v>97</c:v>
                </c:pt>
                <c:pt idx="3367">
                  <c:v>90</c:v>
                </c:pt>
                <c:pt idx="3368">
                  <c:v>96</c:v>
                </c:pt>
                <c:pt idx="3369">
                  <c:v>82</c:v>
                </c:pt>
                <c:pt idx="3370">
                  <c:v>109</c:v>
                </c:pt>
                <c:pt idx="3371">
                  <c:v>98</c:v>
                </c:pt>
                <c:pt idx="3372">
                  <c:v>95</c:v>
                </c:pt>
                <c:pt idx="3373">
                  <c:v>104</c:v>
                </c:pt>
                <c:pt idx="3374">
                  <c:v>87</c:v>
                </c:pt>
                <c:pt idx="3375">
                  <c:v>108</c:v>
                </c:pt>
                <c:pt idx="3376">
                  <c:v>94</c:v>
                </c:pt>
                <c:pt idx="3377">
                  <c:v>134</c:v>
                </c:pt>
                <c:pt idx="3378">
                  <c:v>89</c:v>
                </c:pt>
                <c:pt idx="3379">
                  <c:v>102</c:v>
                </c:pt>
                <c:pt idx="3380">
                  <c:v>120</c:v>
                </c:pt>
                <c:pt idx="3381">
                  <c:v>110</c:v>
                </c:pt>
                <c:pt idx="3382">
                  <c:v>86</c:v>
                </c:pt>
                <c:pt idx="3383">
                  <c:v>101</c:v>
                </c:pt>
                <c:pt idx="3384">
                  <c:v>87</c:v>
                </c:pt>
                <c:pt idx="3385">
                  <c:v>93</c:v>
                </c:pt>
                <c:pt idx="3386">
                  <c:v>98</c:v>
                </c:pt>
                <c:pt idx="3387">
                  <c:v>100</c:v>
                </c:pt>
                <c:pt idx="3388">
                  <c:v>88</c:v>
                </c:pt>
                <c:pt idx="3389">
                  <c:v>97</c:v>
                </c:pt>
                <c:pt idx="3390">
                  <c:v>122</c:v>
                </c:pt>
                <c:pt idx="3391">
                  <c:v>96</c:v>
                </c:pt>
                <c:pt idx="3392">
                  <c:v>113</c:v>
                </c:pt>
                <c:pt idx="3393">
                  <c:v>105</c:v>
                </c:pt>
                <c:pt idx="3394">
                  <c:v>93</c:v>
                </c:pt>
                <c:pt idx="3395">
                  <c:v>89</c:v>
                </c:pt>
                <c:pt idx="3396">
                  <c:v>116</c:v>
                </c:pt>
                <c:pt idx="3397">
                  <c:v>120</c:v>
                </c:pt>
                <c:pt idx="3398">
                  <c:v>88</c:v>
                </c:pt>
                <c:pt idx="3399">
                  <c:v>102</c:v>
                </c:pt>
                <c:pt idx="3400">
                  <c:v>106</c:v>
                </c:pt>
                <c:pt idx="3401">
                  <c:v>95</c:v>
                </c:pt>
                <c:pt idx="3402">
                  <c:v>113</c:v>
                </c:pt>
                <c:pt idx="3403">
                  <c:v>93</c:v>
                </c:pt>
                <c:pt idx="3404">
                  <c:v>97</c:v>
                </c:pt>
                <c:pt idx="3405">
                  <c:v>140</c:v>
                </c:pt>
                <c:pt idx="3406">
                  <c:v>86</c:v>
                </c:pt>
                <c:pt idx="3407">
                  <c:v>66</c:v>
                </c:pt>
                <c:pt idx="3408">
                  <c:v>86</c:v>
                </c:pt>
                <c:pt idx="3409">
                  <c:v>87</c:v>
                </c:pt>
                <c:pt idx="3410">
                  <c:v>149</c:v>
                </c:pt>
                <c:pt idx="3411">
                  <c:v>98</c:v>
                </c:pt>
                <c:pt idx="3412">
                  <c:v>75</c:v>
                </c:pt>
                <c:pt idx="3413">
                  <c:v>104</c:v>
                </c:pt>
                <c:pt idx="3414">
                  <c:v>102</c:v>
                </c:pt>
                <c:pt idx="3415">
                  <c:v>105</c:v>
                </c:pt>
                <c:pt idx="3416">
                  <c:v>107</c:v>
                </c:pt>
                <c:pt idx="3417">
                  <c:v>89</c:v>
                </c:pt>
                <c:pt idx="3418">
                  <c:v>106</c:v>
                </c:pt>
                <c:pt idx="3419">
                  <c:v>95</c:v>
                </c:pt>
                <c:pt idx="3420">
                  <c:v>34</c:v>
                </c:pt>
                <c:pt idx="3421">
                  <c:v>101</c:v>
                </c:pt>
                <c:pt idx="3422">
                  <c:v>112</c:v>
                </c:pt>
                <c:pt idx="3423">
                  <c:v>100</c:v>
                </c:pt>
                <c:pt idx="3424">
                  <c:v>100</c:v>
                </c:pt>
                <c:pt idx="3425">
                  <c:v>80</c:v>
                </c:pt>
                <c:pt idx="3426">
                  <c:v>106</c:v>
                </c:pt>
                <c:pt idx="3427">
                  <c:v>103</c:v>
                </c:pt>
                <c:pt idx="3428">
                  <c:v>90</c:v>
                </c:pt>
                <c:pt idx="3429">
                  <c:v>96</c:v>
                </c:pt>
                <c:pt idx="3430">
                  <c:v>120</c:v>
                </c:pt>
                <c:pt idx="3431">
                  <c:v>101</c:v>
                </c:pt>
                <c:pt idx="3432">
                  <c:v>101</c:v>
                </c:pt>
                <c:pt idx="3433">
                  <c:v>105</c:v>
                </c:pt>
                <c:pt idx="3434">
                  <c:v>120</c:v>
                </c:pt>
                <c:pt idx="3435">
                  <c:v>91</c:v>
                </c:pt>
                <c:pt idx="3436">
                  <c:v>92</c:v>
                </c:pt>
                <c:pt idx="3437">
                  <c:v>117</c:v>
                </c:pt>
                <c:pt idx="3438">
                  <c:v>120</c:v>
                </c:pt>
                <c:pt idx="3439">
                  <c:v>172</c:v>
                </c:pt>
                <c:pt idx="3440">
                  <c:v>89</c:v>
                </c:pt>
                <c:pt idx="3441">
                  <c:v>125</c:v>
                </c:pt>
                <c:pt idx="3442">
                  <c:v>115</c:v>
                </c:pt>
                <c:pt idx="3443">
                  <c:v>96</c:v>
                </c:pt>
                <c:pt idx="3444">
                  <c:v>100</c:v>
                </c:pt>
                <c:pt idx="3445">
                  <c:v>87</c:v>
                </c:pt>
                <c:pt idx="3446">
                  <c:v>102</c:v>
                </c:pt>
                <c:pt idx="3447">
                  <c:v>118</c:v>
                </c:pt>
                <c:pt idx="3448">
                  <c:v>86</c:v>
                </c:pt>
                <c:pt idx="3449">
                  <c:v>137</c:v>
                </c:pt>
                <c:pt idx="3450">
                  <c:v>129</c:v>
                </c:pt>
                <c:pt idx="3451">
                  <c:v>80</c:v>
                </c:pt>
                <c:pt idx="3452">
                  <c:v>89</c:v>
                </c:pt>
                <c:pt idx="3453">
                  <c:v>80</c:v>
                </c:pt>
                <c:pt idx="3454">
                  <c:v>115</c:v>
                </c:pt>
                <c:pt idx="3455">
                  <c:v>100</c:v>
                </c:pt>
                <c:pt idx="3456">
                  <c:v>100</c:v>
                </c:pt>
                <c:pt idx="3457">
                  <c:v>91</c:v>
                </c:pt>
                <c:pt idx="3458">
                  <c:v>96</c:v>
                </c:pt>
                <c:pt idx="3459">
                  <c:v>116</c:v>
                </c:pt>
                <c:pt idx="3460">
                  <c:v>97</c:v>
                </c:pt>
                <c:pt idx="3461">
                  <c:v>101</c:v>
                </c:pt>
                <c:pt idx="3462">
                  <c:v>98</c:v>
                </c:pt>
                <c:pt idx="3463">
                  <c:v>101</c:v>
                </c:pt>
                <c:pt idx="3464">
                  <c:v>90</c:v>
                </c:pt>
                <c:pt idx="3465">
                  <c:v>120</c:v>
                </c:pt>
                <c:pt idx="3466">
                  <c:v>102</c:v>
                </c:pt>
                <c:pt idx="3467">
                  <c:v>102</c:v>
                </c:pt>
                <c:pt idx="3468">
                  <c:v>100</c:v>
                </c:pt>
                <c:pt idx="3469">
                  <c:v>89</c:v>
                </c:pt>
                <c:pt idx="3470">
                  <c:v>86</c:v>
                </c:pt>
                <c:pt idx="3471">
                  <c:v>96</c:v>
                </c:pt>
                <c:pt idx="3472">
                  <c:v>91</c:v>
                </c:pt>
                <c:pt idx="3473">
                  <c:v>85</c:v>
                </c:pt>
                <c:pt idx="3474">
                  <c:v>129</c:v>
                </c:pt>
                <c:pt idx="3475">
                  <c:v>95</c:v>
                </c:pt>
                <c:pt idx="3476">
                  <c:v>92</c:v>
                </c:pt>
                <c:pt idx="3477">
                  <c:v>96</c:v>
                </c:pt>
                <c:pt idx="3478">
                  <c:v>119</c:v>
                </c:pt>
                <c:pt idx="3479">
                  <c:v>92</c:v>
                </c:pt>
                <c:pt idx="3480">
                  <c:v>106</c:v>
                </c:pt>
                <c:pt idx="3481">
                  <c:v>99</c:v>
                </c:pt>
                <c:pt idx="3482">
                  <c:v>103</c:v>
                </c:pt>
                <c:pt idx="3483">
                  <c:v>95</c:v>
                </c:pt>
                <c:pt idx="3484">
                  <c:v>95</c:v>
                </c:pt>
                <c:pt idx="3485">
                  <c:v>90</c:v>
                </c:pt>
                <c:pt idx="3486">
                  <c:v>89</c:v>
                </c:pt>
                <c:pt idx="3487">
                  <c:v>87</c:v>
                </c:pt>
                <c:pt idx="3488">
                  <c:v>118</c:v>
                </c:pt>
                <c:pt idx="3489">
                  <c:v>93</c:v>
                </c:pt>
                <c:pt idx="3490">
                  <c:v>109</c:v>
                </c:pt>
                <c:pt idx="3491">
                  <c:v>90</c:v>
                </c:pt>
                <c:pt idx="3492">
                  <c:v>108</c:v>
                </c:pt>
                <c:pt idx="3493">
                  <c:v>81</c:v>
                </c:pt>
                <c:pt idx="3494">
                  <c:v>93</c:v>
                </c:pt>
                <c:pt idx="3495">
                  <c:v>138</c:v>
                </c:pt>
                <c:pt idx="3496">
                  <c:v>105</c:v>
                </c:pt>
                <c:pt idx="3497">
                  <c:v>98</c:v>
                </c:pt>
                <c:pt idx="3498">
                  <c:v>86</c:v>
                </c:pt>
                <c:pt idx="3499">
                  <c:v>104</c:v>
                </c:pt>
                <c:pt idx="3500">
                  <c:v>100</c:v>
                </c:pt>
                <c:pt idx="3501">
                  <c:v>84</c:v>
                </c:pt>
                <c:pt idx="3502">
                  <c:v>95</c:v>
                </c:pt>
                <c:pt idx="3503">
                  <c:v>90</c:v>
                </c:pt>
                <c:pt idx="3504">
                  <c:v>123</c:v>
                </c:pt>
                <c:pt idx="3505">
                  <c:v>111</c:v>
                </c:pt>
                <c:pt idx="3506">
                  <c:v>108</c:v>
                </c:pt>
                <c:pt idx="3507">
                  <c:v>92</c:v>
                </c:pt>
                <c:pt idx="3508">
                  <c:v>91</c:v>
                </c:pt>
                <c:pt idx="3509">
                  <c:v>88</c:v>
                </c:pt>
                <c:pt idx="3510">
                  <c:v>97</c:v>
                </c:pt>
                <c:pt idx="3511">
                  <c:v>103</c:v>
                </c:pt>
                <c:pt idx="3512">
                  <c:v>110</c:v>
                </c:pt>
                <c:pt idx="3513">
                  <c:v>103</c:v>
                </c:pt>
                <c:pt idx="3514">
                  <c:v>114</c:v>
                </c:pt>
                <c:pt idx="3515">
                  <c:v>112</c:v>
                </c:pt>
                <c:pt idx="3516">
                  <c:v>104</c:v>
                </c:pt>
                <c:pt idx="3517">
                  <c:v>99</c:v>
                </c:pt>
                <c:pt idx="3518">
                  <c:v>98</c:v>
                </c:pt>
                <c:pt idx="3519">
                  <c:v>100</c:v>
                </c:pt>
                <c:pt idx="3520">
                  <c:v>80</c:v>
                </c:pt>
                <c:pt idx="3521">
                  <c:v>87</c:v>
                </c:pt>
                <c:pt idx="3522">
                  <c:v>91</c:v>
                </c:pt>
                <c:pt idx="3523">
                  <c:v>84</c:v>
                </c:pt>
                <c:pt idx="3524">
                  <c:v>90</c:v>
                </c:pt>
                <c:pt idx="3525">
                  <c:v>98</c:v>
                </c:pt>
                <c:pt idx="3526">
                  <c:v>124</c:v>
                </c:pt>
                <c:pt idx="3527">
                  <c:v>95</c:v>
                </c:pt>
                <c:pt idx="3528">
                  <c:v>90</c:v>
                </c:pt>
                <c:pt idx="3529">
                  <c:v>101</c:v>
                </c:pt>
                <c:pt idx="3530">
                  <c:v>83</c:v>
                </c:pt>
                <c:pt idx="3531">
                  <c:v>106</c:v>
                </c:pt>
                <c:pt idx="3532">
                  <c:v>94</c:v>
                </c:pt>
                <c:pt idx="3533">
                  <c:v>120</c:v>
                </c:pt>
                <c:pt idx="3534">
                  <c:v>105</c:v>
                </c:pt>
                <c:pt idx="3535">
                  <c:v>95</c:v>
                </c:pt>
                <c:pt idx="3536">
                  <c:v>135</c:v>
                </c:pt>
                <c:pt idx="3537">
                  <c:v>105</c:v>
                </c:pt>
                <c:pt idx="3538">
                  <c:v>83</c:v>
                </c:pt>
                <c:pt idx="3539">
                  <c:v>87</c:v>
                </c:pt>
                <c:pt idx="3540">
                  <c:v>97</c:v>
                </c:pt>
                <c:pt idx="3541">
                  <c:v>87</c:v>
                </c:pt>
                <c:pt idx="3542">
                  <c:v>80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89</c:v>
                </c:pt>
                <c:pt idx="3547">
                  <c:v>114</c:v>
                </c:pt>
                <c:pt idx="3548">
                  <c:v>111</c:v>
                </c:pt>
                <c:pt idx="3549">
                  <c:v>85</c:v>
                </c:pt>
                <c:pt idx="3550">
                  <c:v>113</c:v>
                </c:pt>
                <c:pt idx="3551">
                  <c:v>99</c:v>
                </c:pt>
                <c:pt idx="3552">
                  <c:v>142</c:v>
                </c:pt>
                <c:pt idx="3553">
                  <c:v>112</c:v>
                </c:pt>
                <c:pt idx="3554">
                  <c:v>108</c:v>
                </c:pt>
                <c:pt idx="3555">
                  <c:v>88</c:v>
                </c:pt>
                <c:pt idx="3556">
                  <c:v>97</c:v>
                </c:pt>
                <c:pt idx="3557">
                  <c:v>85</c:v>
                </c:pt>
                <c:pt idx="3558">
                  <c:v>110</c:v>
                </c:pt>
                <c:pt idx="3559">
                  <c:v>91</c:v>
                </c:pt>
                <c:pt idx="3560">
                  <c:v>94</c:v>
                </c:pt>
                <c:pt idx="3561">
                  <c:v>90</c:v>
                </c:pt>
                <c:pt idx="3562">
                  <c:v>92</c:v>
                </c:pt>
                <c:pt idx="3563">
                  <c:v>73</c:v>
                </c:pt>
                <c:pt idx="3564">
                  <c:v>110</c:v>
                </c:pt>
                <c:pt idx="3565">
                  <c:v>102</c:v>
                </c:pt>
                <c:pt idx="3566">
                  <c:v>145</c:v>
                </c:pt>
                <c:pt idx="3567">
                  <c:v>83</c:v>
                </c:pt>
                <c:pt idx="3568">
                  <c:v>91</c:v>
                </c:pt>
                <c:pt idx="3569">
                  <c:v>110</c:v>
                </c:pt>
                <c:pt idx="3570">
                  <c:v>86</c:v>
                </c:pt>
                <c:pt idx="3571">
                  <c:v>86</c:v>
                </c:pt>
                <c:pt idx="3572">
                  <c:v>120</c:v>
                </c:pt>
                <c:pt idx="3573">
                  <c:v>90</c:v>
                </c:pt>
                <c:pt idx="3574">
                  <c:v>99</c:v>
                </c:pt>
                <c:pt idx="3575">
                  <c:v>112</c:v>
                </c:pt>
                <c:pt idx="3576">
                  <c:v>103</c:v>
                </c:pt>
                <c:pt idx="3577">
                  <c:v>83</c:v>
                </c:pt>
                <c:pt idx="3578">
                  <c:v>109</c:v>
                </c:pt>
                <c:pt idx="3579">
                  <c:v>100</c:v>
                </c:pt>
                <c:pt idx="3580">
                  <c:v>95</c:v>
                </c:pt>
                <c:pt idx="3581">
                  <c:v>104</c:v>
                </c:pt>
                <c:pt idx="3582">
                  <c:v>97</c:v>
                </c:pt>
                <c:pt idx="3583">
                  <c:v>91</c:v>
                </c:pt>
                <c:pt idx="3584">
                  <c:v>84</c:v>
                </c:pt>
                <c:pt idx="3585">
                  <c:v>86</c:v>
                </c:pt>
                <c:pt idx="3586">
                  <c:v>92</c:v>
                </c:pt>
                <c:pt idx="3587">
                  <c:v>94</c:v>
                </c:pt>
                <c:pt idx="3588">
                  <c:v>100</c:v>
                </c:pt>
                <c:pt idx="3589">
                  <c:v>119</c:v>
                </c:pt>
                <c:pt idx="3590">
                  <c:v>167</c:v>
                </c:pt>
                <c:pt idx="3591">
                  <c:v>92</c:v>
                </c:pt>
                <c:pt idx="3592">
                  <c:v>108</c:v>
                </c:pt>
                <c:pt idx="3593">
                  <c:v>97</c:v>
                </c:pt>
                <c:pt idx="3594">
                  <c:v>88</c:v>
                </c:pt>
                <c:pt idx="3595">
                  <c:v>100</c:v>
                </c:pt>
                <c:pt idx="3596">
                  <c:v>88</c:v>
                </c:pt>
                <c:pt idx="3597">
                  <c:v>79</c:v>
                </c:pt>
                <c:pt idx="3598">
                  <c:v>96</c:v>
                </c:pt>
                <c:pt idx="3599">
                  <c:v>53</c:v>
                </c:pt>
                <c:pt idx="3600">
                  <c:v>97</c:v>
                </c:pt>
                <c:pt idx="3601">
                  <c:v>91</c:v>
                </c:pt>
                <c:pt idx="3602">
                  <c:v>93</c:v>
                </c:pt>
                <c:pt idx="3603">
                  <c:v>112</c:v>
                </c:pt>
                <c:pt idx="3604">
                  <c:v>160</c:v>
                </c:pt>
                <c:pt idx="3605">
                  <c:v>95</c:v>
                </c:pt>
                <c:pt idx="3606">
                  <c:v>93</c:v>
                </c:pt>
                <c:pt idx="3607">
                  <c:v>88</c:v>
                </c:pt>
                <c:pt idx="3608">
                  <c:v>82</c:v>
                </c:pt>
                <c:pt idx="3609">
                  <c:v>78</c:v>
                </c:pt>
                <c:pt idx="3610">
                  <c:v>97</c:v>
                </c:pt>
                <c:pt idx="3611">
                  <c:v>81</c:v>
                </c:pt>
                <c:pt idx="3612">
                  <c:v>88</c:v>
                </c:pt>
                <c:pt idx="3613">
                  <c:v>96</c:v>
                </c:pt>
                <c:pt idx="3614">
                  <c:v>108</c:v>
                </c:pt>
                <c:pt idx="3615">
                  <c:v>100</c:v>
                </c:pt>
                <c:pt idx="3616">
                  <c:v>113</c:v>
                </c:pt>
                <c:pt idx="3617">
                  <c:v>104</c:v>
                </c:pt>
                <c:pt idx="3618">
                  <c:v>91</c:v>
                </c:pt>
                <c:pt idx="3619">
                  <c:v>85</c:v>
                </c:pt>
                <c:pt idx="3620">
                  <c:v>101</c:v>
                </c:pt>
                <c:pt idx="3621">
                  <c:v>88</c:v>
                </c:pt>
                <c:pt idx="3622">
                  <c:v>107</c:v>
                </c:pt>
                <c:pt idx="3623">
                  <c:v>88</c:v>
                </c:pt>
                <c:pt idx="3624">
                  <c:v>95</c:v>
                </c:pt>
                <c:pt idx="3625">
                  <c:v>123</c:v>
                </c:pt>
                <c:pt idx="3626">
                  <c:v>88</c:v>
                </c:pt>
                <c:pt idx="3627">
                  <c:v>114</c:v>
                </c:pt>
                <c:pt idx="3628">
                  <c:v>88</c:v>
                </c:pt>
                <c:pt idx="3629">
                  <c:v>104</c:v>
                </c:pt>
                <c:pt idx="3630">
                  <c:v>93</c:v>
                </c:pt>
                <c:pt idx="3631">
                  <c:v>91</c:v>
                </c:pt>
                <c:pt idx="3632">
                  <c:v>90</c:v>
                </c:pt>
                <c:pt idx="3633">
                  <c:v>112</c:v>
                </c:pt>
                <c:pt idx="3634">
                  <c:v>86</c:v>
                </c:pt>
                <c:pt idx="3635">
                  <c:v>86</c:v>
                </c:pt>
                <c:pt idx="3636">
                  <c:v>95</c:v>
                </c:pt>
                <c:pt idx="3637">
                  <c:v>101</c:v>
                </c:pt>
                <c:pt idx="3638">
                  <c:v>88</c:v>
                </c:pt>
                <c:pt idx="3639">
                  <c:v>99</c:v>
                </c:pt>
                <c:pt idx="3640">
                  <c:v>170</c:v>
                </c:pt>
                <c:pt idx="3641">
                  <c:v>97</c:v>
                </c:pt>
                <c:pt idx="3642">
                  <c:v>106</c:v>
                </c:pt>
                <c:pt idx="3643">
                  <c:v>107</c:v>
                </c:pt>
                <c:pt idx="3644">
                  <c:v>84</c:v>
                </c:pt>
                <c:pt idx="3645">
                  <c:v>81</c:v>
                </c:pt>
                <c:pt idx="3646">
                  <c:v>81</c:v>
                </c:pt>
                <c:pt idx="3647">
                  <c:v>215</c:v>
                </c:pt>
                <c:pt idx="3648">
                  <c:v>106</c:v>
                </c:pt>
                <c:pt idx="3649">
                  <c:v>103</c:v>
                </c:pt>
                <c:pt idx="3650">
                  <c:v>90</c:v>
                </c:pt>
                <c:pt idx="3651">
                  <c:v>87</c:v>
                </c:pt>
                <c:pt idx="3652">
                  <c:v>80</c:v>
                </c:pt>
                <c:pt idx="3653">
                  <c:v>122</c:v>
                </c:pt>
                <c:pt idx="3654">
                  <c:v>86</c:v>
                </c:pt>
                <c:pt idx="3655">
                  <c:v>79</c:v>
                </c:pt>
                <c:pt idx="3656">
                  <c:v>97</c:v>
                </c:pt>
                <c:pt idx="3657">
                  <c:v>89</c:v>
                </c:pt>
                <c:pt idx="3658">
                  <c:v>120</c:v>
                </c:pt>
                <c:pt idx="3659">
                  <c:v>108</c:v>
                </c:pt>
                <c:pt idx="3660">
                  <c:v>102</c:v>
                </c:pt>
                <c:pt idx="3661">
                  <c:v>83</c:v>
                </c:pt>
                <c:pt idx="3662">
                  <c:v>93</c:v>
                </c:pt>
                <c:pt idx="3663">
                  <c:v>86</c:v>
                </c:pt>
                <c:pt idx="3664">
                  <c:v>101</c:v>
                </c:pt>
                <c:pt idx="3665">
                  <c:v>111</c:v>
                </c:pt>
                <c:pt idx="3666">
                  <c:v>90</c:v>
                </c:pt>
                <c:pt idx="3667">
                  <c:v>86</c:v>
                </c:pt>
                <c:pt idx="3668">
                  <c:v>98</c:v>
                </c:pt>
                <c:pt idx="3669">
                  <c:v>91</c:v>
                </c:pt>
                <c:pt idx="3670">
                  <c:v>91</c:v>
                </c:pt>
                <c:pt idx="3671">
                  <c:v>88</c:v>
                </c:pt>
                <c:pt idx="3672">
                  <c:v>202</c:v>
                </c:pt>
                <c:pt idx="3673">
                  <c:v>89</c:v>
                </c:pt>
                <c:pt idx="3674">
                  <c:v>84</c:v>
                </c:pt>
                <c:pt idx="3675">
                  <c:v>82</c:v>
                </c:pt>
                <c:pt idx="3676">
                  <c:v>100</c:v>
                </c:pt>
                <c:pt idx="3677">
                  <c:v>112</c:v>
                </c:pt>
                <c:pt idx="3678">
                  <c:v>94</c:v>
                </c:pt>
                <c:pt idx="3679">
                  <c:v>91</c:v>
                </c:pt>
                <c:pt idx="3680">
                  <c:v>87</c:v>
                </c:pt>
                <c:pt idx="3681">
                  <c:v>82</c:v>
                </c:pt>
                <c:pt idx="3682">
                  <c:v>91</c:v>
                </c:pt>
                <c:pt idx="3683">
                  <c:v>107</c:v>
                </c:pt>
                <c:pt idx="3684">
                  <c:v>84</c:v>
                </c:pt>
                <c:pt idx="3685">
                  <c:v>103</c:v>
                </c:pt>
                <c:pt idx="3686">
                  <c:v>89</c:v>
                </c:pt>
                <c:pt idx="3687">
                  <c:v>98</c:v>
                </c:pt>
                <c:pt idx="3688">
                  <c:v>133</c:v>
                </c:pt>
                <c:pt idx="3689">
                  <c:v>92</c:v>
                </c:pt>
                <c:pt idx="3690">
                  <c:v>90</c:v>
                </c:pt>
                <c:pt idx="3691">
                  <c:v>84</c:v>
                </c:pt>
                <c:pt idx="3692">
                  <c:v>91</c:v>
                </c:pt>
                <c:pt idx="3693">
                  <c:v>90</c:v>
                </c:pt>
                <c:pt idx="3694">
                  <c:v>96</c:v>
                </c:pt>
                <c:pt idx="3695">
                  <c:v>88</c:v>
                </c:pt>
                <c:pt idx="3696">
                  <c:v>92</c:v>
                </c:pt>
                <c:pt idx="3697">
                  <c:v>82</c:v>
                </c:pt>
                <c:pt idx="3698">
                  <c:v>101</c:v>
                </c:pt>
                <c:pt idx="3699">
                  <c:v>86</c:v>
                </c:pt>
                <c:pt idx="3700">
                  <c:v>100</c:v>
                </c:pt>
                <c:pt idx="3701">
                  <c:v>89</c:v>
                </c:pt>
                <c:pt idx="3702">
                  <c:v>84</c:v>
                </c:pt>
                <c:pt idx="3703">
                  <c:v>88</c:v>
                </c:pt>
                <c:pt idx="3704">
                  <c:v>90</c:v>
                </c:pt>
                <c:pt idx="3705">
                  <c:v>102</c:v>
                </c:pt>
                <c:pt idx="3706">
                  <c:v>98</c:v>
                </c:pt>
                <c:pt idx="3707">
                  <c:v>91</c:v>
                </c:pt>
                <c:pt idx="3708">
                  <c:v>80</c:v>
                </c:pt>
                <c:pt idx="3709">
                  <c:v>76</c:v>
                </c:pt>
                <c:pt idx="3710">
                  <c:v>80</c:v>
                </c:pt>
                <c:pt idx="3711">
                  <c:v>102</c:v>
                </c:pt>
                <c:pt idx="3712">
                  <c:v>95</c:v>
                </c:pt>
                <c:pt idx="3713">
                  <c:v>94</c:v>
                </c:pt>
                <c:pt idx="3714">
                  <c:v>109</c:v>
                </c:pt>
                <c:pt idx="3715">
                  <c:v>95</c:v>
                </c:pt>
                <c:pt idx="3716">
                  <c:v>90</c:v>
                </c:pt>
                <c:pt idx="3717">
                  <c:v>113</c:v>
                </c:pt>
                <c:pt idx="3718">
                  <c:v>91</c:v>
                </c:pt>
                <c:pt idx="3719">
                  <c:v>98</c:v>
                </c:pt>
                <c:pt idx="3720">
                  <c:v>94</c:v>
                </c:pt>
                <c:pt idx="3721">
                  <c:v>96</c:v>
                </c:pt>
                <c:pt idx="3722">
                  <c:v>100</c:v>
                </c:pt>
                <c:pt idx="3723">
                  <c:v>90</c:v>
                </c:pt>
                <c:pt idx="3724">
                  <c:v>76</c:v>
                </c:pt>
                <c:pt idx="3725">
                  <c:v>75</c:v>
                </c:pt>
                <c:pt idx="3726">
                  <c:v>78</c:v>
                </c:pt>
                <c:pt idx="3727">
                  <c:v>90</c:v>
                </c:pt>
                <c:pt idx="3728">
                  <c:v>92</c:v>
                </c:pt>
                <c:pt idx="3729">
                  <c:v>99</c:v>
                </c:pt>
                <c:pt idx="3730">
                  <c:v>81</c:v>
                </c:pt>
                <c:pt idx="3731">
                  <c:v>86</c:v>
                </c:pt>
                <c:pt idx="3732">
                  <c:v>106</c:v>
                </c:pt>
                <c:pt idx="3733">
                  <c:v>80</c:v>
                </c:pt>
                <c:pt idx="3734">
                  <c:v>96</c:v>
                </c:pt>
                <c:pt idx="3735">
                  <c:v>99</c:v>
                </c:pt>
                <c:pt idx="3736">
                  <c:v>85</c:v>
                </c:pt>
                <c:pt idx="3737">
                  <c:v>101</c:v>
                </c:pt>
                <c:pt idx="3738">
                  <c:v>97</c:v>
                </c:pt>
                <c:pt idx="3739">
                  <c:v>103</c:v>
                </c:pt>
                <c:pt idx="3740">
                  <c:v>86</c:v>
                </c:pt>
                <c:pt idx="3741">
                  <c:v>106</c:v>
                </c:pt>
                <c:pt idx="3742">
                  <c:v>89</c:v>
                </c:pt>
                <c:pt idx="3743">
                  <c:v>97</c:v>
                </c:pt>
                <c:pt idx="3744">
                  <c:v>88</c:v>
                </c:pt>
                <c:pt idx="3745">
                  <c:v>92</c:v>
                </c:pt>
                <c:pt idx="3746">
                  <c:v>97</c:v>
                </c:pt>
                <c:pt idx="3747">
                  <c:v>78</c:v>
                </c:pt>
                <c:pt idx="3748">
                  <c:v>85</c:v>
                </c:pt>
                <c:pt idx="3749">
                  <c:v>88</c:v>
                </c:pt>
                <c:pt idx="3750">
                  <c:v>93</c:v>
                </c:pt>
                <c:pt idx="3751">
                  <c:v>72</c:v>
                </c:pt>
                <c:pt idx="3752">
                  <c:v>80</c:v>
                </c:pt>
                <c:pt idx="3753">
                  <c:v>91</c:v>
                </c:pt>
                <c:pt idx="3754">
                  <c:v>90</c:v>
                </c:pt>
                <c:pt idx="3755">
                  <c:v>111</c:v>
                </c:pt>
                <c:pt idx="3756">
                  <c:v>81</c:v>
                </c:pt>
                <c:pt idx="3757">
                  <c:v>81</c:v>
                </c:pt>
                <c:pt idx="3758">
                  <c:v>90</c:v>
                </c:pt>
                <c:pt idx="3759">
                  <c:v>88</c:v>
                </c:pt>
                <c:pt idx="3760">
                  <c:v>84</c:v>
                </c:pt>
                <c:pt idx="3761">
                  <c:v>87</c:v>
                </c:pt>
                <c:pt idx="3762">
                  <c:v>100</c:v>
                </c:pt>
                <c:pt idx="3763">
                  <c:v>82</c:v>
                </c:pt>
                <c:pt idx="3764">
                  <c:v>82</c:v>
                </c:pt>
                <c:pt idx="3765">
                  <c:v>98</c:v>
                </c:pt>
                <c:pt idx="3766">
                  <c:v>98</c:v>
                </c:pt>
                <c:pt idx="3767">
                  <c:v>90</c:v>
                </c:pt>
                <c:pt idx="3768">
                  <c:v>90</c:v>
                </c:pt>
                <c:pt idx="3769">
                  <c:v>78</c:v>
                </c:pt>
                <c:pt idx="3770">
                  <c:v>102</c:v>
                </c:pt>
                <c:pt idx="3771">
                  <c:v>65</c:v>
                </c:pt>
                <c:pt idx="3772">
                  <c:v>97</c:v>
                </c:pt>
                <c:pt idx="3773">
                  <c:v>100</c:v>
                </c:pt>
                <c:pt idx="3774">
                  <c:v>85</c:v>
                </c:pt>
                <c:pt idx="3775">
                  <c:v>88</c:v>
                </c:pt>
                <c:pt idx="3776">
                  <c:v>108</c:v>
                </c:pt>
                <c:pt idx="3777">
                  <c:v>110</c:v>
                </c:pt>
                <c:pt idx="3778">
                  <c:v>90</c:v>
                </c:pt>
                <c:pt idx="3779">
                  <c:v>111</c:v>
                </c:pt>
                <c:pt idx="3780">
                  <c:v>77</c:v>
                </c:pt>
                <c:pt idx="3781">
                  <c:v>80</c:v>
                </c:pt>
                <c:pt idx="3782">
                  <c:v>81</c:v>
                </c:pt>
                <c:pt idx="3783">
                  <c:v>95</c:v>
                </c:pt>
                <c:pt idx="3784">
                  <c:v>90</c:v>
                </c:pt>
              </c:numCache>
            </c:numRef>
          </c:xVal>
          <c:yVal>
            <c:numRef>
              <c:f>'Movie Duration Analysis'!$C$2:$C$3786</c:f>
              <c:numCache>
                <c:formatCode>General</c:formatCode>
                <c:ptCount val="378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6.6</c:v>
                </c:pt>
                <c:pt idx="2727">
                  <c:v>8.3000000000000007</c:v>
                </c:pt>
                <c:pt idx="2728">
                  <c:v>6.2</c:v>
                </c:pt>
                <c:pt idx="2729">
                  <c:v>6.9</c:v>
                </c:pt>
                <c:pt idx="2730">
                  <c:v>5.9</c:v>
                </c:pt>
                <c:pt idx="2731">
                  <c:v>6.1</c:v>
                </c:pt>
                <c:pt idx="2732">
                  <c:v>5.8</c:v>
                </c:pt>
                <c:pt idx="2733">
                  <c:v>5.9</c:v>
                </c:pt>
                <c:pt idx="2734">
                  <c:v>5.5</c:v>
                </c:pt>
                <c:pt idx="2735">
                  <c:v>5</c:v>
                </c:pt>
                <c:pt idx="2736">
                  <c:v>7</c:v>
                </c:pt>
                <c:pt idx="2737">
                  <c:v>6.4</c:v>
                </c:pt>
                <c:pt idx="2738">
                  <c:v>5.9</c:v>
                </c:pt>
                <c:pt idx="2739">
                  <c:v>7</c:v>
                </c:pt>
                <c:pt idx="2740">
                  <c:v>6.1</c:v>
                </c:pt>
                <c:pt idx="2741">
                  <c:v>6.9</c:v>
                </c:pt>
                <c:pt idx="2742">
                  <c:v>7.5</c:v>
                </c:pt>
                <c:pt idx="2743">
                  <c:v>7.3</c:v>
                </c:pt>
                <c:pt idx="2744">
                  <c:v>6.5</c:v>
                </c:pt>
                <c:pt idx="2745">
                  <c:v>6.2</c:v>
                </c:pt>
                <c:pt idx="2746">
                  <c:v>6</c:v>
                </c:pt>
                <c:pt idx="2747">
                  <c:v>6.3</c:v>
                </c:pt>
                <c:pt idx="2748">
                  <c:v>5.8</c:v>
                </c:pt>
                <c:pt idx="2749">
                  <c:v>6.1</c:v>
                </c:pt>
                <c:pt idx="2750">
                  <c:v>6.9</c:v>
                </c:pt>
                <c:pt idx="2751">
                  <c:v>5.4</c:v>
                </c:pt>
                <c:pt idx="2752">
                  <c:v>6.7</c:v>
                </c:pt>
                <c:pt idx="2753">
                  <c:v>7.4</c:v>
                </c:pt>
                <c:pt idx="2754">
                  <c:v>5.6</c:v>
                </c:pt>
                <c:pt idx="2755">
                  <c:v>6.5</c:v>
                </c:pt>
                <c:pt idx="2756">
                  <c:v>6.5</c:v>
                </c:pt>
                <c:pt idx="2757">
                  <c:v>5.8</c:v>
                </c:pt>
                <c:pt idx="2758">
                  <c:v>5</c:v>
                </c:pt>
                <c:pt idx="2759">
                  <c:v>5.5</c:v>
                </c:pt>
                <c:pt idx="2760">
                  <c:v>6.5</c:v>
                </c:pt>
                <c:pt idx="2761">
                  <c:v>7.2</c:v>
                </c:pt>
                <c:pt idx="2762">
                  <c:v>5.2</c:v>
                </c:pt>
                <c:pt idx="2763">
                  <c:v>5.7</c:v>
                </c:pt>
                <c:pt idx="2764">
                  <c:v>4.7</c:v>
                </c:pt>
                <c:pt idx="2765">
                  <c:v>5.9</c:v>
                </c:pt>
                <c:pt idx="2766">
                  <c:v>6.8</c:v>
                </c:pt>
                <c:pt idx="2767">
                  <c:v>5.9</c:v>
                </c:pt>
                <c:pt idx="2768">
                  <c:v>7.7</c:v>
                </c:pt>
                <c:pt idx="2769">
                  <c:v>4.4000000000000004</c:v>
                </c:pt>
                <c:pt idx="2770">
                  <c:v>6.6</c:v>
                </c:pt>
                <c:pt idx="2771">
                  <c:v>6.7</c:v>
                </c:pt>
                <c:pt idx="2772">
                  <c:v>5.5</c:v>
                </c:pt>
                <c:pt idx="2773">
                  <c:v>6.5</c:v>
                </c:pt>
                <c:pt idx="2774">
                  <c:v>6.2</c:v>
                </c:pt>
                <c:pt idx="2775">
                  <c:v>7.1</c:v>
                </c:pt>
                <c:pt idx="2776">
                  <c:v>6.1</c:v>
                </c:pt>
                <c:pt idx="2777">
                  <c:v>6</c:v>
                </c:pt>
                <c:pt idx="2778">
                  <c:v>7.4</c:v>
                </c:pt>
                <c:pt idx="2779">
                  <c:v>5.9</c:v>
                </c:pt>
                <c:pt idx="2780">
                  <c:v>4.0999999999999996</c:v>
                </c:pt>
                <c:pt idx="2781">
                  <c:v>5.9</c:v>
                </c:pt>
                <c:pt idx="2782">
                  <c:v>7</c:v>
                </c:pt>
                <c:pt idx="2783">
                  <c:v>6.8</c:v>
                </c:pt>
                <c:pt idx="2784">
                  <c:v>7.4</c:v>
                </c:pt>
                <c:pt idx="2785">
                  <c:v>7.1</c:v>
                </c:pt>
                <c:pt idx="2786">
                  <c:v>7</c:v>
                </c:pt>
                <c:pt idx="2787">
                  <c:v>5.8</c:v>
                </c:pt>
                <c:pt idx="2788">
                  <c:v>7.8</c:v>
                </c:pt>
                <c:pt idx="2789">
                  <c:v>6.5</c:v>
                </c:pt>
                <c:pt idx="2790">
                  <c:v>7</c:v>
                </c:pt>
                <c:pt idx="2791">
                  <c:v>6.3</c:v>
                </c:pt>
                <c:pt idx="2792">
                  <c:v>5.3</c:v>
                </c:pt>
                <c:pt idx="2793">
                  <c:v>5.5</c:v>
                </c:pt>
                <c:pt idx="2794">
                  <c:v>7.4</c:v>
                </c:pt>
                <c:pt idx="2795">
                  <c:v>4.3</c:v>
                </c:pt>
                <c:pt idx="2796">
                  <c:v>5.2</c:v>
                </c:pt>
                <c:pt idx="2797">
                  <c:v>6.7</c:v>
                </c:pt>
                <c:pt idx="2798">
                  <c:v>8.6</c:v>
                </c:pt>
                <c:pt idx="2799">
                  <c:v>6.1</c:v>
                </c:pt>
                <c:pt idx="2800">
                  <c:v>5.8</c:v>
                </c:pt>
                <c:pt idx="2801">
                  <c:v>7.7</c:v>
                </c:pt>
                <c:pt idx="2802">
                  <c:v>8</c:v>
                </c:pt>
                <c:pt idx="2803">
                  <c:v>5.6</c:v>
                </c:pt>
                <c:pt idx="2804">
                  <c:v>6.7</c:v>
                </c:pt>
                <c:pt idx="2805">
                  <c:v>6.6</c:v>
                </c:pt>
                <c:pt idx="2806">
                  <c:v>4.0999999999999996</c:v>
                </c:pt>
                <c:pt idx="2807">
                  <c:v>7.3</c:v>
                </c:pt>
                <c:pt idx="2808">
                  <c:v>7.1</c:v>
                </c:pt>
                <c:pt idx="2809">
                  <c:v>6.5</c:v>
                </c:pt>
                <c:pt idx="2810">
                  <c:v>7</c:v>
                </c:pt>
                <c:pt idx="2811">
                  <c:v>5.5</c:v>
                </c:pt>
                <c:pt idx="2812">
                  <c:v>6.6</c:v>
                </c:pt>
                <c:pt idx="2813">
                  <c:v>7.1</c:v>
                </c:pt>
                <c:pt idx="2814">
                  <c:v>7.9</c:v>
                </c:pt>
                <c:pt idx="2815">
                  <c:v>7.1</c:v>
                </c:pt>
                <c:pt idx="2816">
                  <c:v>5.6</c:v>
                </c:pt>
                <c:pt idx="2817">
                  <c:v>7.3</c:v>
                </c:pt>
                <c:pt idx="2818">
                  <c:v>3.3</c:v>
                </c:pt>
                <c:pt idx="2819">
                  <c:v>6.5</c:v>
                </c:pt>
                <c:pt idx="2820">
                  <c:v>4.8</c:v>
                </c:pt>
                <c:pt idx="2821">
                  <c:v>5.2</c:v>
                </c:pt>
                <c:pt idx="2822">
                  <c:v>6.3</c:v>
                </c:pt>
                <c:pt idx="2823">
                  <c:v>7.2</c:v>
                </c:pt>
                <c:pt idx="2824">
                  <c:v>6.8</c:v>
                </c:pt>
                <c:pt idx="2825">
                  <c:v>5.7</c:v>
                </c:pt>
                <c:pt idx="2826">
                  <c:v>7.2</c:v>
                </c:pt>
                <c:pt idx="2827">
                  <c:v>6.9</c:v>
                </c:pt>
                <c:pt idx="2828">
                  <c:v>6.2</c:v>
                </c:pt>
                <c:pt idx="2829">
                  <c:v>6.7</c:v>
                </c:pt>
                <c:pt idx="2830">
                  <c:v>6.5</c:v>
                </c:pt>
                <c:pt idx="2831">
                  <c:v>7.2</c:v>
                </c:pt>
                <c:pt idx="2832">
                  <c:v>5.3</c:v>
                </c:pt>
                <c:pt idx="2833">
                  <c:v>6.7</c:v>
                </c:pt>
                <c:pt idx="2834">
                  <c:v>3.6</c:v>
                </c:pt>
                <c:pt idx="2835">
                  <c:v>5.7</c:v>
                </c:pt>
                <c:pt idx="2836">
                  <c:v>7.3</c:v>
                </c:pt>
                <c:pt idx="2837">
                  <c:v>5</c:v>
                </c:pt>
                <c:pt idx="2838">
                  <c:v>6.6</c:v>
                </c:pt>
                <c:pt idx="2839">
                  <c:v>6.6</c:v>
                </c:pt>
                <c:pt idx="2840">
                  <c:v>7.3</c:v>
                </c:pt>
                <c:pt idx="2841">
                  <c:v>6.2</c:v>
                </c:pt>
                <c:pt idx="2842">
                  <c:v>6.6</c:v>
                </c:pt>
                <c:pt idx="2843">
                  <c:v>6.3</c:v>
                </c:pt>
                <c:pt idx="2844">
                  <c:v>3.3</c:v>
                </c:pt>
                <c:pt idx="2845">
                  <c:v>6.2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6.9</c:v>
                </c:pt>
                <c:pt idx="2854">
                  <c:v>7.3</c:v>
                </c:pt>
                <c:pt idx="2855">
                  <c:v>6.7</c:v>
                </c:pt>
                <c:pt idx="2856">
                  <c:v>6.1</c:v>
                </c:pt>
                <c:pt idx="2857">
                  <c:v>6.9</c:v>
                </c:pt>
                <c:pt idx="2858">
                  <c:v>7.9</c:v>
                </c:pt>
                <c:pt idx="2859">
                  <c:v>4.5</c:v>
                </c:pt>
                <c:pt idx="2860">
                  <c:v>7.6</c:v>
                </c:pt>
                <c:pt idx="2861">
                  <c:v>7.5</c:v>
                </c:pt>
                <c:pt idx="2862">
                  <c:v>6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6.9</c:v>
                </c:pt>
                <c:pt idx="2907">
                  <c:v>7.1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7.6</c:v>
                </c:pt>
                <c:pt idx="2931">
                  <c:v>6.5</c:v>
                </c:pt>
                <c:pt idx="2932">
                  <c:v>6.3</c:v>
                </c:pt>
                <c:pt idx="2933">
                  <c:v>7.1</c:v>
                </c:pt>
                <c:pt idx="2934">
                  <c:v>7.1</c:v>
                </c:pt>
                <c:pt idx="2935">
                  <c:v>6.9</c:v>
                </c:pt>
                <c:pt idx="2936">
                  <c:v>5.4</c:v>
                </c:pt>
                <c:pt idx="2937">
                  <c:v>5.0999999999999996</c:v>
                </c:pt>
                <c:pt idx="2938">
                  <c:v>5.3</c:v>
                </c:pt>
                <c:pt idx="2939">
                  <c:v>7.3</c:v>
                </c:pt>
                <c:pt idx="2940">
                  <c:v>7.3</c:v>
                </c:pt>
                <c:pt idx="2941">
                  <c:v>7.1</c:v>
                </c:pt>
                <c:pt idx="2942">
                  <c:v>6</c:v>
                </c:pt>
                <c:pt idx="2943">
                  <c:v>6.6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6.8</c:v>
                </c:pt>
                <c:pt idx="2948">
                  <c:v>7.7</c:v>
                </c:pt>
                <c:pt idx="2949">
                  <c:v>7.4</c:v>
                </c:pt>
                <c:pt idx="2950">
                  <c:v>6.5</c:v>
                </c:pt>
                <c:pt idx="2951">
                  <c:v>6.4</c:v>
                </c:pt>
                <c:pt idx="2952">
                  <c:v>5.6</c:v>
                </c:pt>
                <c:pt idx="2953">
                  <c:v>6.8</c:v>
                </c:pt>
                <c:pt idx="2954">
                  <c:v>5.5</c:v>
                </c:pt>
                <c:pt idx="2955">
                  <c:v>6.9</c:v>
                </c:pt>
                <c:pt idx="2956">
                  <c:v>6</c:v>
                </c:pt>
                <c:pt idx="2957">
                  <c:v>6.4</c:v>
                </c:pt>
                <c:pt idx="2958">
                  <c:v>6.6</c:v>
                </c:pt>
                <c:pt idx="2959">
                  <c:v>5.3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6.9</c:v>
                </c:pt>
                <c:pt idx="2974">
                  <c:v>6.2</c:v>
                </c:pt>
                <c:pt idx="2975">
                  <c:v>6.9</c:v>
                </c:pt>
                <c:pt idx="2976">
                  <c:v>6.3</c:v>
                </c:pt>
                <c:pt idx="2977">
                  <c:v>6.7</c:v>
                </c:pt>
                <c:pt idx="2978">
                  <c:v>5.4</c:v>
                </c:pt>
                <c:pt idx="2979">
                  <c:v>8</c:v>
                </c:pt>
                <c:pt idx="2980">
                  <c:v>7</c:v>
                </c:pt>
                <c:pt idx="2981">
                  <c:v>7.2</c:v>
                </c:pt>
                <c:pt idx="2982">
                  <c:v>3.5</c:v>
                </c:pt>
                <c:pt idx="2983">
                  <c:v>7.5</c:v>
                </c:pt>
                <c:pt idx="2984">
                  <c:v>6.7</c:v>
                </c:pt>
                <c:pt idx="2985">
                  <c:v>9.1999999999999993</c:v>
                </c:pt>
                <c:pt idx="2986">
                  <c:v>6.1</c:v>
                </c:pt>
                <c:pt idx="2987">
                  <c:v>7.7</c:v>
                </c:pt>
                <c:pt idx="2988">
                  <c:v>7.6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6.8</c:v>
                </c:pt>
                <c:pt idx="2992">
                  <c:v>7</c:v>
                </c:pt>
                <c:pt idx="2993">
                  <c:v>5.7</c:v>
                </c:pt>
                <c:pt idx="2994">
                  <c:v>7.5</c:v>
                </c:pt>
                <c:pt idx="2995">
                  <c:v>7.4</c:v>
                </c:pt>
                <c:pt idx="2996">
                  <c:v>7.2</c:v>
                </c:pt>
                <c:pt idx="2997">
                  <c:v>6.8</c:v>
                </c:pt>
                <c:pt idx="2998">
                  <c:v>6.8</c:v>
                </c:pt>
                <c:pt idx="2999">
                  <c:v>5.2</c:v>
                </c:pt>
                <c:pt idx="3000">
                  <c:v>7.2</c:v>
                </c:pt>
                <c:pt idx="3001">
                  <c:v>4</c:v>
                </c:pt>
                <c:pt idx="3002">
                  <c:v>6.8</c:v>
                </c:pt>
                <c:pt idx="3003">
                  <c:v>6.9</c:v>
                </c:pt>
                <c:pt idx="3004">
                  <c:v>7.3</c:v>
                </c:pt>
                <c:pt idx="3005">
                  <c:v>6.1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6.9</c:v>
                </c:pt>
                <c:pt idx="3011">
                  <c:v>7.6</c:v>
                </c:pt>
                <c:pt idx="3012">
                  <c:v>7.6</c:v>
                </c:pt>
                <c:pt idx="3013">
                  <c:v>6.4</c:v>
                </c:pt>
                <c:pt idx="3014">
                  <c:v>6.2</c:v>
                </c:pt>
                <c:pt idx="3015">
                  <c:v>7.5</c:v>
                </c:pt>
                <c:pt idx="3016">
                  <c:v>2</c:v>
                </c:pt>
                <c:pt idx="3017">
                  <c:v>6.2</c:v>
                </c:pt>
                <c:pt idx="3018">
                  <c:v>6.5</c:v>
                </c:pt>
                <c:pt idx="3019">
                  <c:v>7.9</c:v>
                </c:pt>
                <c:pt idx="3020">
                  <c:v>6.8</c:v>
                </c:pt>
                <c:pt idx="3021">
                  <c:v>6.3</c:v>
                </c:pt>
                <c:pt idx="3022">
                  <c:v>6.3</c:v>
                </c:pt>
                <c:pt idx="3023">
                  <c:v>6.6</c:v>
                </c:pt>
                <c:pt idx="3024">
                  <c:v>6.4</c:v>
                </c:pt>
                <c:pt idx="3025">
                  <c:v>7.5</c:v>
                </c:pt>
                <c:pt idx="3026">
                  <c:v>6.5</c:v>
                </c:pt>
                <c:pt idx="3027">
                  <c:v>7.2</c:v>
                </c:pt>
                <c:pt idx="3028">
                  <c:v>6.3</c:v>
                </c:pt>
                <c:pt idx="3029">
                  <c:v>7</c:v>
                </c:pt>
                <c:pt idx="3030">
                  <c:v>6.3</c:v>
                </c:pt>
                <c:pt idx="3031">
                  <c:v>2.2999999999999998</c:v>
                </c:pt>
                <c:pt idx="3032">
                  <c:v>7.1</c:v>
                </c:pt>
                <c:pt idx="3033">
                  <c:v>6.2</c:v>
                </c:pt>
                <c:pt idx="3034">
                  <c:v>6.7</c:v>
                </c:pt>
                <c:pt idx="3035">
                  <c:v>6.5</c:v>
                </c:pt>
                <c:pt idx="3036">
                  <c:v>5.9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7.7</c:v>
                </c:pt>
                <c:pt idx="3041">
                  <c:v>7.3</c:v>
                </c:pt>
                <c:pt idx="3042">
                  <c:v>7</c:v>
                </c:pt>
                <c:pt idx="3043">
                  <c:v>6.4</c:v>
                </c:pt>
                <c:pt idx="3044">
                  <c:v>5.6</c:v>
                </c:pt>
                <c:pt idx="3045">
                  <c:v>8.1999999999999993</c:v>
                </c:pt>
                <c:pt idx="3046">
                  <c:v>6.5</c:v>
                </c:pt>
                <c:pt idx="3047">
                  <c:v>8.1</c:v>
                </c:pt>
                <c:pt idx="3048">
                  <c:v>5.4</c:v>
                </c:pt>
                <c:pt idx="3049">
                  <c:v>6.3</c:v>
                </c:pt>
                <c:pt idx="3050">
                  <c:v>7.8</c:v>
                </c:pt>
                <c:pt idx="3051">
                  <c:v>6.8</c:v>
                </c:pt>
                <c:pt idx="3052">
                  <c:v>7.1</c:v>
                </c:pt>
                <c:pt idx="3053">
                  <c:v>6.2</c:v>
                </c:pt>
                <c:pt idx="3054">
                  <c:v>7.3</c:v>
                </c:pt>
                <c:pt idx="3055">
                  <c:v>5.9</c:v>
                </c:pt>
                <c:pt idx="3056">
                  <c:v>3.6</c:v>
                </c:pt>
                <c:pt idx="3057">
                  <c:v>7.7</c:v>
                </c:pt>
                <c:pt idx="3058">
                  <c:v>7.3</c:v>
                </c:pt>
                <c:pt idx="3059">
                  <c:v>7.4</c:v>
                </c:pt>
                <c:pt idx="3060">
                  <c:v>6.6</c:v>
                </c:pt>
                <c:pt idx="3061">
                  <c:v>6.9</c:v>
                </c:pt>
                <c:pt idx="3062">
                  <c:v>6.8</c:v>
                </c:pt>
                <c:pt idx="3063">
                  <c:v>7.3</c:v>
                </c:pt>
                <c:pt idx="3064">
                  <c:v>7.2</c:v>
                </c:pt>
                <c:pt idx="3065">
                  <c:v>7.7</c:v>
                </c:pt>
                <c:pt idx="3066">
                  <c:v>8.1</c:v>
                </c:pt>
                <c:pt idx="3067">
                  <c:v>7.7</c:v>
                </c:pt>
                <c:pt idx="3068">
                  <c:v>7.6</c:v>
                </c:pt>
                <c:pt idx="3069">
                  <c:v>7.2</c:v>
                </c:pt>
                <c:pt idx="3070">
                  <c:v>7.2</c:v>
                </c:pt>
                <c:pt idx="3071">
                  <c:v>8.1</c:v>
                </c:pt>
                <c:pt idx="3072">
                  <c:v>7.5</c:v>
                </c:pt>
                <c:pt idx="3073">
                  <c:v>8.1</c:v>
                </c:pt>
                <c:pt idx="3074">
                  <c:v>7.8</c:v>
                </c:pt>
                <c:pt idx="3075">
                  <c:v>7.8</c:v>
                </c:pt>
                <c:pt idx="3076">
                  <c:v>7.6</c:v>
                </c:pt>
                <c:pt idx="3077">
                  <c:v>7.4</c:v>
                </c:pt>
                <c:pt idx="3078">
                  <c:v>6.3</c:v>
                </c:pt>
                <c:pt idx="3079">
                  <c:v>6.9</c:v>
                </c:pt>
                <c:pt idx="3080">
                  <c:v>8.6</c:v>
                </c:pt>
                <c:pt idx="3081">
                  <c:v>5.0999999999999996</c:v>
                </c:pt>
                <c:pt idx="3082">
                  <c:v>6.4</c:v>
                </c:pt>
                <c:pt idx="3083">
                  <c:v>7.9</c:v>
                </c:pt>
                <c:pt idx="3084">
                  <c:v>6.9</c:v>
                </c:pt>
                <c:pt idx="3085">
                  <c:v>7.5</c:v>
                </c:pt>
                <c:pt idx="3086">
                  <c:v>7.2</c:v>
                </c:pt>
                <c:pt idx="3087">
                  <c:v>5.8</c:v>
                </c:pt>
                <c:pt idx="3088">
                  <c:v>2.9</c:v>
                </c:pt>
                <c:pt idx="3089">
                  <c:v>6.2</c:v>
                </c:pt>
                <c:pt idx="3090">
                  <c:v>6.8</c:v>
                </c:pt>
                <c:pt idx="3091">
                  <c:v>6.1</c:v>
                </c:pt>
                <c:pt idx="3092">
                  <c:v>7.7</c:v>
                </c:pt>
                <c:pt idx="3093">
                  <c:v>5.2</c:v>
                </c:pt>
                <c:pt idx="3094">
                  <c:v>6.8</c:v>
                </c:pt>
                <c:pt idx="3095">
                  <c:v>6.5</c:v>
                </c:pt>
                <c:pt idx="3096">
                  <c:v>7</c:v>
                </c:pt>
                <c:pt idx="3097">
                  <c:v>5.9</c:v>
                </c:pt>
                <c:pt idx="3098">
                  <c:v>7.1</c:v>
                </c:pt>
                <c:pt idx="3099">
                  <c:v>5.5</c:v>
                </c:pt>
                <c:pt idx="3100">
                  <c:v>7.4</c:v>
                </c:pt>
                <c:pt idx="3101">
                  <c:v>7.3</c:v>
                </c:pt>
                <c:pt idx="3102">
                  <c:v>4.5999999999999996</c:v>
                </c:pt>
                <c:pt idx="3103">
                  <c:v>7.2</c:v>
                </c:pt>
                <c:pt idx="3104">
                  <c:v>5.0999999999999996</c:v>
                </c:pt>
                <c:pt idx="3105">
                  <c:v>6.7</c:v>
                </c:pt>
                <c:pt idx="3106">
                  <c:v>5.3</c:v>
                </c:pt>
                <c:pt idx="3107">
                  <c:v>7.8</c:v>
                </c:pt>
                <c:pt idx="3108">
                  <c:v>6.7</c:v>
                </c:pt>
                <c:pt idx="3109">
                  <c:v>7.2</c:v>
                </c:pt>
                <c:pt idx="3110">
                  <c:v>5.8</c:v>
                </c:pt>
                <c:pt idx="3111">
                  <c:v>7</c:v>
                </c:pt>
                <c:pt idx="3112">
                  <c:v>3.8</c:v>
                </c:pt>
                <c:pt idx="3113">
                  <c:v>5.7</c:v>
                </c:pt>
                <c:pt idx="3114">
                  <c:v>6.7</c:v>
                </c:pt>
                <c:pt idx="3115">
                  <c:v>6.1</c:v>
                </c:pt>
                <c:pt idx="3116">
                  <c:v>6.2</c:v>
                </c:pt>
                <c:pt idx="3117">
                  <c:v>6.2</c:v>
                </c:pt>
                <c:pt idx="3118">
                  <c:v>4.7</c:v>
                </c:pt>
                <c:pt idx="3119">
                  <c:v>6.3</c:v>
                </c:pt>
                <c:pt idx="3120">
                  <c:v>7.3</c:v>
                </c:pt>
                <c:pt idx="3121">
                  <c:v>5.8</c:v>
                </c:pt>
                <c:pt idx="3122">
                  <c:v>7.1</c:v>
                </c:pt>
                <c:pt idx="3123">
                  <c:v>7.1</c:v>
                </c:pt>
                <c:pt idx="3124">
                  <c:v>6.7</c:v>
                </c:pt>
                <c:pt idx="3125">
                  <c:v>6.9</c:v>
                </c:pt>
                <c:pt idx="3126">
                  <c:v>2.1</c:v>
                </c:pt>
                <c:pt idx="3127">
                  <c:v>6.6</c:v>
                </c:pt>
                <c:pt idx="3128">
                  <c:v>8.3000000000000007</c:v>
                </c:pt>
                <c:pt idx="3129">
                  <c:v>7.2</c:v>
                </c:pt>
                <c:pt idx="3130">
                  <c:v>5.6</c:v>
                </c:pt>
                <c:pt idx="3131">
                  <c:v>7.7</c:v>
                </c:pt>
                <c:pt idx="3132">
                  <c:v>6.6</c:v>
                </c:pt>
                <c:pt idx="3133">
                  <c:v>7.4</c:v>
                </c:pt>
                <c:pt idx="3134">
                  <c:v>7.1</c:v>
                </c:pt>
                <c:pt idx="3135">
                  <c:v>7.9</c:v>
                </c:pt>
                <c:pt idx="3136">
                  <c:v>6.7</c:v>
                </c:pt>
                <c:pt idx="3137">
                  <c:v>6.6</c:v>
                </c:pt>
                <c:pt idx="3138">
                  <c:v>7.9</c:v>
                </c:pt>
                <c:pt idx="3139">
                  <c:v>4.9000000000000004</c:v>
                </c:pt>
                <c:pt idx="3140">
                  <c:v>7.2</c:v>
                </c:pt>
                <c:pt idx="3141">
                  <c:v>6.1</c:v>
                </c:pt>
                <c:pt idx="3142">
                  <c:v>5.3</c:v>
                </c:pt>
                <c:pt idx="3143">
                  <c:v>5</c:v>
                </c:pt>
                <c:pt idx="3144">
                  <c:v>7.6</c:v>
                </c:pt>
                <c:pt idx="3145">
                  <c:v>7.6</c:v>
                </c:pt>
                <c:pt idx="3146">
                  <c:v>6.6</c:v>
                </c:pt>
                <c:pt idx="3147">
                  <c:v>6.6</c:v>
                </c:pt>
                <c:pt idx="3148">
                  <c:v>7.3</c:v>
                </c:pt>
                <c:pt idx="3149">
                  <c:v>6.6</c:v>
                </c:pt>
                <c:pt idx="3150">
                  <c:v>6.9</c:v>
                </c:pt>
                <c:pt idx="3151">
                  <c:v>5.8</c:v>
                </c:pt>
                <c:pt idx="3152">
                  <c:v>4.4000000000000004</c:v>
                </c:pt>
                <c:pt idx="3153">
                  <c:v>6.6</c:v>
                </c:pt>
                <c:pt idx="3154">
                  <c:v>7.6</c:v>
                </c:pt>
                <c:pt idx="3155">
                  <c:v>4.5999999999999996</c:v>
                </c:pt>
                <c:pt idx="3156">
                  <c:v>6.8</c:v>
                </c:pt>
                <c:pt idx="3157">
                  <c:v>4.9000000000000004</c:v>
                </c:pt>
                <c:pt idx="3158">
                  <c:v>7.3</c:v>
                </c:pt>
                <c:pt idx="3159">
                  <c:v>5</c:v>
                </c:pt>
                <c:pt idx="3160">
                  <c:v>8</c:v>
                </c:pt>
                <c:pt idx="3161">
                  <c:v>5.2</c:v>
                </c:pt>
                <c:pt idx="3162">
                  <c:v>8.5</c:v>
                </c:pt>
                <c:pt idx="3163">
                  <c:v>6.5</c:v>
                </c:pt>
                <c:pt idx="3164">
                  <c:v>7.4</c:v>
                </c:pt>
                <c:pt idx="3165">
                  <c:v>7.7</c:v>
                </c:pt>
                <c:pt idx="3166">
                  <c:v>7.4</c:v>
                </c:pt>
                <c:pt idx="3167">
                  <c:v>5.0999999999999996</c:v>
                </c:pt>
                <c:pt idx="3168">
                  <c:v>5</c:v>
                </c:pt>
                <c:pt idx="3169">
                  <c:v>7.2</c:v>
                </c:pt>
                <c:pt idx="3170">
                  <c:v>6.4</c:v>
                </c:pt>
                <c:pt idx="3171">
                  <c:v>5.6</c:v>
                </c:pt>
                <c:pt idx="3172">
                  <c:v>6.1</c:v>
                </c:pt>
                <c:pt idx="3173">
                  <c:v>5.2</c:v>
                </c:pt>
                <c:pt idx="3174">
                  <c:v>7.3</c:v>
                </c:pt>
                <c:pt idx="3175">
                  <c:v>7.5</c:v>
                </c:pt>
                <c:pt idx="3176">
                  <c:v>4.5</c:v>
                </c:pt>
                <c:pt idx="3177">
                  <c:v>6.6</c:v>
                </c:pt>
                <c:pt idx="3178">
                  <c:v>5.3</c:v>
                </c:pt>
                <c:pt idx="3179">
                  <c:v>4.9000000000000004</c:v>
                </c:pt>
                <c:pt idx="3180">
                  <c:v>7.7</c:v>
                </c:pt>
                <c:pt idx="3181">
                  <c:v>8</c:v>
                </c:pt>
                <c:pt idx="3182">
                  <c:v>3.8</c:v>
                </c:pt>
                <c:pt idx="3183">
                  <c:v>7.6</c:v>
                </c:pt>
                <c:pt idx="3184">
                  <c:v>5.9</c:v>
                </c:pt>
                <c:pt idx="3185">
                  <c:v>6.2</c:v>
                </c:pt>
                <c:pt idx="3186">
                  <c:v>7.2</c:v>
                </c:pt>
                <c:pt idx="3187">
                  <c:v>6.3</c:v>
                </c:pt>
                <c:pt idx="3188">
                  <c:v>5.2</c:v>
                </c:pt>
                <c:pt idx="3189">
                  <c:v>6.9</c:v>
                </c:pt>
                <c:pt idx="3190">
                  <c:v>6.8</c:v>
                </c:pt>
                <c:pt idx="3191">
                  <c:v>3.5</c:v>
                </c:pt>
                <c:pt idx="3192">
                  <c:v>6.1</c:v>
                </c:pt>
                <c:pt idx="3193">
                  <c:v>4.5</c:v>
                </c:pt>
                <c:pt idx="3194">
                  <c:v>5.9</c:v>
                </c:pt>
                <c:pt idx="3195">
                  <c:v>6.9</c:v>
                </c:pt>
                <c:pt idx="3196">
                  <c:v>7.7</c:v>
                </c:pt>
                <c:pt idx="3197">
                  <c:v>5.3</c:v>
                </c:pt>
                <c:pt idx="3198">
                  <c:v>7</c:v>
                </c:pt>
                <c:pt idx="3199">
                  <c:v>6.6</c:v>
                </c:pt>
                <c:pt idx="3200">
                  <c:v>6.4</c:v>
                </c:pt>
                <c:pt idx="3201">
                  <c:v>7.9</c:v>
                </c:pt>
                <c:pt idx="3202">
                  <c:v>6.9</c:v>
                </c:pt>
                <c:pt idx="3203">
                  <c:v>7.7</c:v>
                </c:pt>
                <c:pt idx="3204">
                  <c:v>7.2</c:v>
                </c:pt>
                <c:pt idx="3205">
                  <c:v>6.8</c:v>
                </c:pt>
                <c:pt idx="3206">
                  <c:v>7.4</c:v>
                </c:pt>
                <c:pt idx="3207">
                  <c:v>4.5999999999999996</c:v>
                </c:pt>
                <c:pt idx="3208">
                  <c:v>6.4</c:v>
                </c:pt>
                <c:pt idx="3209">
                  <c:v>7</c:v>
                </c:pt>
                <c:pt idx="3210">
                  <c:v>7.7</c:v>
                </c:pt>
                <c:pt idx="3211">
                  <c:v>6.8</c:v>
                </c:pt>
                <c:pt idx="3212">
                  <c:v>7</c:v>
                </c:pt>
                <c:pt idx="3213">
                  <c:v>7</c:v>
                </c:pt>
                <c:pt idx="3214">
                  <c:v>6.3</c:v>
                </c:pt>
                <c:pt idx="3215">
                  <c:v>7.1</c:v>
                </c:pt>
                <c:pt idx="3216">
                  <c:v>4.4000000000000004</c:v>
                </c:pt>
                <c:pt idx="3217">
                  <c:v>7.1</c:v>
                </c:pt>
                <c:pt idx="3218">
                  <c:v>6.1</c:v>
                </c:pt>
                <c:pt idx="3219">
                  <c:v>7.3</c:v>
                </c:pt>
                <c:pt idx="3220">
                  <c:v>6.2</c:v>
                </c:pt>
                <c:pt idx="3221">
                  <c:v>6.2</c:v>
                </c:pt>
                <c:pt idx="3222">
                  <c:v>6.2</c:v>
                </c:pt>
                <c:pt idx="3223">
                  <c:v>3.3</c:v>
                </c:pt>
                <c:pt idx="3224">
                  <c:v>7.5</c:v>
                </c:pt>
                <c:pt idx="3225">
                  <c:v>7.4</c:v>
                </c:pt>
                <c:pt idx="3226">
                  <c:v>7.3</c:v>
                </c:pt>
                <c:pt idx="3227">
                  <c:v>8</c:v>
                </c:pt>
                <c:pt idx="3228">
                  <c:v>5.9</c:v>
                </c:pt>
                <c:pt idx="3229">
                  <c:v>6.8</c:v>
                </c:pt>
                <c:pt idx="3230">
                  <c:v>7.4</c:v>
                </c:pt>
                <c:pt idx="3231">
                  <c:v>6.7</c:v>
                </c:pt>
                <c:pt idx="3232">
                  <c:v>5.5</c:v>
                </c:pt>
                <c:pt idx="3233">
                  <c:v>5.7</c:v>
                </c:pt>
                <c:pt idx="3234">
                  <c:v>7.2</c:v>
                </c:pt>
                <c:pt idx="3235">
                  <c:v>5.9</c:v>
                </c:pt>
                <c:pt idx="3236">
                  <c:v>6.7</c:v>
                </c:pt>
                <c:pt idx="3237">
                  <c:v>7.1</c:v>
                </c:pt>
                <c:pt idx="3238">
                  <c:v>7.7</c:v>
                </c:pt>
                <c:pt idx="3239">
                  <c:v>7.4</c:v>
                </c:pt>
                <c:pt idx="3240">
                  <c:v>8.4</c:v>
                </c:pt>
                <c:pt idx="3241">
                  <c:v>7.2</c:v>
                </c:pt>
                <c:pt idx="3242">
                  <c:v>5.4</c:v>
                </c:pt>
                <c:pt idx="3243">
                  <c:v>8.1</c:v>
                </c:pt>
                <c:pt idx="3244">
                  <c:v>7.8</c:v>
                </c:pt>
                <c:pt idx="3245">
                  <c:v>6.8</c:v>
                </c:pt>
                <c:pt idx="3246">
                  <c:v>7.7</c:v>
                </c:pt>
                <c:pt idx="3247">
                  <c:v>6.5</c:v>
                </c:pt>
                <c:pt idx="3248">
                  <c:v>7.3</c:v>
                </c:pt>
                <c:pt idx="3249">
                  <c:v>5.9</c:v>
                </c:pt>
                <c:pt idx="3250">
                  <c:v>8.6999999999999993</c:v>
                </c:pt>
                <c:pt idx="3251">
                  <c:v>5.8</c:v>
                </c:pt>
                <c:pt idx="3252">
                  <c:v>6.1</c:v>
                </c:pt>
                <c:pt idx="3253">
                  <c:v>7.6</c:v>
                </c:pt>
                <c:pt idx="3254">
                  <c:v>7.2</c:v>
                </c:pt>
                <c:pt idx="3255">
                  <c:v>6.5</c:v>
                </c:pt>
                <c:pt idx="3256">
                  <c:v>7.3</c:v>
                </c:pt>
                <c:pt idx="3257">
                  <c:v>6.2</c:v>
                </c:pt>
                <c:pt idx="3258">
                  <c:v>5</c:v>
                </c:pt>
                <c:pt idx="3259">
                  <c:v>7.8</c:v>
                </c:pt>
                <c:pt idx="3260">
                  <c:v>8.1</c:v>
                </c:pt>
                <c:pt idx="3261">
                  <c:v>6.7</c:v>
                </c:pt>
                <c:pt idx="3262">
                  <c:v>7.1</c:v>
                </c:pt>
                <c:pt idx="3263">
                  <c:v>5.6</c:v>
                </c:pt>
                <c:pt idx="3264">
                  <c:v>7.6</c:v>
                </c:pt>
                <c:pt idx="3265">
                  <c:v>4.5999999999999996</c:v>
                </c:pt>
                <c:pt idx="3266">
                  <c:v>7.1</c:v>
                </c:pt>
                <c:pt idx="3267">
                  <c:v>7.3</c:v>
                </c:pt>
                <c:pt idx="3268">
                  <c:v>4</c:v>
                </c:pt>
                <c:pt idx="3269">
                  <c:v>8</c:v>
                </c:pt>
                <c:pt idx="3270">
                  <c:v>6.7</c:v>
                </c:pt>
                <c:pt idx="3271">
                  <c:v>4.5999999999999996</c:v>
                </c:pt>
                <c:pt idx="3272">
                  <c:v>4</c:v>
                </c:pt>
                <c:pt idx="3273">
                  <c:v>7</c:v>
                </c:pt>
                <c:pt idx="3274">
                  <c:v>5.9</c:v>
                </c:pt>
                <c:pt idx="3275">
                  <c:v>7.5</c:v>
                </c:pt>
                <c:pt idx="3276">
                  <c:v>4.7</c:v>
                </c:pt>
                <c:pt idx="3277">
                  <c:v>6.7</c:v>
                </c:pt>
                <c:pt idx="3278">
                  <c:v>6.7</c:v>
                </c:pt>
                <c:pt idx="3279">
                  <c:v>7.1</c:v>
                </c:pt>
                <c:pt idx="3280">
                  <c:v>2.7</c:v>
                </c:pt>
                <c:pt idx="3281">
                  <c:v>7.3</c:v>
                </c:pt>
                <c:pt idx="3282">
                  <c:v>7.6</c:v>
                </c:pt>
                <c:pt idx="3283">
                  <c:v>5.8</c:v>
                </c:pt>
                <c:pt idx="3284">
                  <c:v>6.5</c:v>
                </c:pt>
                <c:pt idx="3285">
                  <c:v>6.6</c:v>
                </c:pt>
                <c:pt idx="3286">
                  <c:v>6.9</c:v>
                </c:pt>
                <c:pt idx="3287">
                  <c:v>8.5</c:v>
                </c:pt>
                <c:pt idx="3288">
                  <c:v>4.8</c:v>
                </c:pt>
                <c:pt idx="3289">
                  <c:v>7</c:v>
                </c:pt>
                <c:pt idx="3290">
                  <c:v>5.4</c:v>
                </c:pt>
                <c:pt idx="3291">
                  <c:v>6.9</c:v>
                </c:pt>
                <c:pt idx="3292">
                  <c:v>6.6</c:v>
                </c:pt>
                <c:pt idx="3293">
                  <c:v>5.9</c:v>
                </c:pt>
                <c:pt idx="3294">
                  <c:v>6.3</c:v>
                </c:pt>
                <c:pt idx="3295">
                  <c:v>6.3</c:v>
                </c:pt>
                <c:pt idx="3296">
                  <c:v>7.7</c:v>
                </c:pt>
                <c:pt idx="3297">
                  <c:v>7</c:v>
                </c:pt>
                <c:pt idx="3298">
                  <c:v>6.3</c:v>
                </c:pt>
                <c:pt idx="3299">
                  <c:v>5.9</c:v>
                </c:pt>
                <c:pt idx="3300">
                  <c:v>6.2</c:v>
                </c:pt>
                <c:pt idx="3301">
                  <c:v>7.7</c:v>
                </c:pt>
                <c:pt idx="3302">
                  <c:v>6.5</c:v>
                </c:pt>
                <c:pt idx="3303">
                  <c:v>5.8</c:v>
                </c:pt>
                <c:pt idx="3304">
                  <c:v>6.1</c:v>
                </c:pt>
                <c:pt idx="3305">
                  <c:v>5.2</c:v>
                </c:pt>
                <c:pt idx="3306">
                  <c:v>8.1999999999999993</c:v>
                </c:pt>
                <c:pt idx="3307">
                  <c:v>6</c:v>
                </c:pt>
                <c:pt idx="3308">
                  <c:v>6.8</c:v>
                </c:pt>
                <c:pt idx="3309">
                  <c:v>7</c:v>
                </c:pt>
                <c:pt idx="3310">
                  <c:v>6.8</c:v>
                </c:pt>
                <c:pt idx="3311">
                  <c:v>7.1</c:v>
                </c:pt>
                <c:pt idx="3312">
                  <c:v>6.9</c:v>
                </c:pt>
                <c:pt idx="3313">
                  <c:v>6.9</c:v>
                </c:pt>
                <c:pt idx="3314">
                  <c:v>7.2</c:v>
                </c:pt>
                <c:pt idx="3315">
                  <c:v>7.8</c:v>
                </c:pt>
                <c:pt idx="3316">
                  <c:v>7.3</c:v>
                </c:pt>
                <c:pt idx="3317">
                  <c:v>7.5</c:v>
                </c:pt>
                <c:pt idx="3318">
                  <c:v>6</c:v>
                </c:pt>
                <c:pt idx="3319">
                  <c:v>6.8</c:v>
                </c:pt>
                <c:pt idx="3320">
                  <c:v>3.9</c:v>
                </c:pt>
                <c:pt idx="3321">
                  <c:v>6.1</c:v>
                </c:pt>
                <c:pt idx="3322">
                  <c:v>7.5</c:v>
                </c:pt>
                <c:pt idx="3323">
                  <c:v>8.1999999999999993</c:v>
                </c:pt>
                <c:pt idx="3324">
                  <c:v>7.8</c:v>
                </c:pt>
                <c:pt idx="3325">
                  <c:v>5.2</c:v>
                </c:pt>
                <c:pt idx="3326">
                  <c:v>6.8</c:v>
                </c:pt>
                <c:pt idx="3327">
                  <c:v>7</c:v>
                </c:pt>
                <c:pt idx="3328">
                  <c:v>6.5</c:v>
                </c:pt>
                <c:pt idx="3329">
                  <c:v>6.4</c:v>
                </c:pt>
                <c:pt idx="3330">
                  <c:v>5.3</c:v>
                </c:pt>
                <c:pt idx="3331">
                  <c:v>4.7</c:v>
                </c:pt>
                <c:pt idx="3332">
                  <c:v>7</c:v>
                </c:pt>
                <c:pt idx="3333">
                  <c:v>7.6</c:v>
                </c:pt>
                <c:pt idx="3334">
                  <c:v>7.1</c:v>
                </c:pt>
                <c:pt idx="3335">
                  <c:v>6.5</c:v>
                </c:pt>
                <c:pt idx="3336">
                  <c:v>8.5</c:v>
                </c:pt>
                <c:pt idx="3337">
                  <c:v>8.6999999999999993</c:v>
                </c:pt>
                <c:pt idx="3338">
                  <c:v>7.1</c:v>
                </c:pt>
                <c:pt idx="3339">
                  <c:v>8.3000000000000007</c:v>
                </c:pt>
                <c:pt idx="3340">
                  <c:v>7.4</c:v>
                </c:pt>
                <c:pt idx="3341">
                  <c:v>6.4</c:v>
                </c:pt>
                <c:pt idx="3342">
                  <c:v>7.5</c:v>
                </c:pt>
                <c:pt idx="3343">
                  <c:v>7.2</c:v>
                </c:pt>
                <c:pt idx="3344">
                  <c:v>7.6</c:v>
                </c:pt>
                <c:pt idx="3345">
                  <c:v>7.8</c:v>
                </c:pt>
                <c:pt idx="3346">
                  <c:v>8.1999999999999993</c:v>
                </c:pt>
                <c:pt idx="3347">
                  <c:v>6.6</c:v>
                </c:pt>
                <c:pt idx="3348">
                  <c:v>5.7</c:v>
                </c:pt>
                <c:pt idx="3349">
                  <c:v>7.4</c:v>
                </c:pt>
                <c:pt idx="3350">
                  <c:v>8</c:v>
                </c:pt>
                <c:pt idx="3351">
                  <c:v>5.4</c:v>
                </c:pt>
                <c:pt idx="3352">
                  <c:v>7.4</c:v>
                </c:pt>
                <c:pt idx="3353">
                  <c:v>5.7</c:v>
                </c:pt>
                <c:pt idx="3354">
                  <c:v>6.8</c:v>
                </c:pt>
                <c:pt idx="3355">
                  <c:v>5.4</c:v>
                </c:pt>
                <c:pt idx="3356">
                  <c:v>5.0999999999999996</c:v>
                </c:pt>
                <c:pt idx="3357">
                  <c:v>5.9</c:v>
                </c:pt>
                <c:pt idx="3358">
                  <c:v>8.1999999999999993</c:v>
                </c:pt>
                <c:pt idx="3359">
                  <c:v>5.3</c:v>
                </c:pt>
                <c:pt idx="3360">
                  <c:v>4.3</c:v>
                </c:pt>
                <c:pt idx="3361">
                  <c:v>7.2</c:v>
                </c:pt>
                <c:pt idx="3362">
                  <c:v>5.9</c:v>
                </c:pt>
                <c:pt idx="3363">
                  <c:v>3</c:v>
                </c:pt>
                <c:pt idx="3364">
                  <c:v>7.9</c:v>
                </c:pt>
                <c:pt idx="3365">
                  <c:v>3.2</c:v>
                </c:pt>
                <c:pt idx="3366">
                  <c:v>6.5</c:v>
                </c:pt>
                <c:pt idx="3367">
                  <c:v>7</c:v>
                </c:pt>
                <c:pt idx="3368">
                  <c:v>6.9</c:v>
                </c:pt>
                <c:pt idx="3369">
                  <c:v>4.4000000000000004</c:v>
                </c:pt>
                <c:pt idx="3370">
                  <c:v>6</c:v>
                </c:pt>
                <c:pt idx="3371">
                  <c:v>5.3</c:v>
                </c:pt>
                <c:pt idx="3372">
                  <c:v>5.3</c:v>
                </c:pt>
                <c:pt idx="3373">
                  <c:v>7.1</c:v>
                </c:pt>
                <c:pt idx="3374">
                  <c:v>5.4</c:v>
                </c:pt>
                <c:pt idx="3375">
                  <c:v>6.9</c:v>
                </c:pt>
                <c:pt idx="3376">
                  <c:v>7.3</c:v>
                </c:pt>
                <c:pt idx="3377">
                  <c:v>7.8</c:v>
                </c:pt>
                <c:pt idx="3378">
                  <c:v>6.6</c:v>
                </c:pt>
                <c:pt idx="3379">
                  <c:v>5.4</c:v>
                </c:pt>
                <c:pt idx="3380">
                  <c:v>8.4</c:v>
                </c:pt>
                <c:pt idx="3381">
                  <c:v>6.3</c:v>
                </c:pt>
                <c:pt idx="3382">
                  <c:v>6.1</c:v>
                </c:pt>
                <c:pt idx="3383">
                  <c:v>5</c:v>
                </c:pt>
                <c:pt idx="3384">
                  <c:v>5.3</c:v>
                </c:pt>
                <c:pt idx="3385">
                  <c:v>5.3</c:v>
                </c:pt>
                <c:pt idx="3386">
                  <c:v>7.4</c:v>
                </c:pt>
                <c:pt idx="3387">
                  <c:v>5.9</c:v>
                </c:pt>
                <c:pt idx="3388">
                  <c:v>4.0999999999999996</c:v>
                </c:pt>
                <c:pt idx="3389">
                  <c:v>6.7</c:v>
                </c:pt>
                <c:pt idx="3390">
                  <c:v>5.8</c:v>
                </c:pt>
                <c:pt idx="3391">
                  <c:v>5.9</c:v>
                </c:pt>
                <c:pt idx="3392">
                  <c:v>8</c:v>
                </c:pt>
                <c:pt idx="3393">
                  <c:v>6.5</c:v>
                </c:pt>
                <c:pt idx="3394">
                  <c:v>6.4</c:v>
                </c:pt>
                <c:pt idx="3395">
                  <c:v>6.8</c:v>
                </c:pt>
                <c:pt idx="3396">
                  <c:v>7.4</c:v>
                </c:pt>
                <c:pt idx="3397">
                  <c:v>8.3000000000000007</c:v>
                </c:pt>
                <c:pt idx="3398">
                  <c:v>5.3</c:v>
                </c:pt>
                <c:pt idx="3399">
                  <c:v>8.1</c:v>
                </c:pt>
                <c:pt idx="3400">
                  <c:v>8</c:v>
                </c:pt>
                <c:pt idx="3401">
                  <c:v>5.7</c:v>
                </c:pt>
                <c:pt idx="3402">
                  <c:v>7.1</c:v>
                </c:pt>
                <c:pt idx="3403">
                  <c:v>7.8</c:v>
                </c:pt>
                <c:pt idx="3404">
                  <c:v>5.9</c:v>
                </c:pt>
                <c:pt idx="3405">
                  <c:v>7.8</c:v>
                </c:pt>
                <c:pt idx="3406">
                  <c:v>6</c:v>
                </c:pt>
                <c:pt idx="3407">
                  <c:v>7.2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6.9</c:v>
                </c:pt>
                <c:pt idx="3411">
                  <c:v>4.5999999999999996</c:v>
                </c:pt>
                <c:pt idx="3412">
                  <c:v>6.7</c:v>
                </c:pt>
                <c:pt idx="3413">
                  <c:v>7.1</c:v>
                </c:pt>
                <c:pt idx="3414">
                  <c:v>7.6</c:v>
                </c:pt>
                <c:pt idx="3415">
                  <c:v>8.1</c:v>
                </c:pt>
                <c:pt idx="3416">
                  <c:v>7</c:v>
                </c:pt>
                <c:pt idx="3417">
                  <c:v>7.1</c:v>
                </c:pt>
                <c:pt idx="3418">
                  <c:v>7.6</c:v>
                </c:pt>
                <c:pt idx="3419">
                  <c:v>7.1</c:v>
                </c:pt>
                <c:pt idx="3420">
                  <c:v>7.1</c:v>
                </c:pt>
                <c:pt idx="3421">
                  <c:v>7.7</c:v>
                </c:pt>
                <c:pt idx="3422">
                  <c:v>7.6</c:v>
                </c:pt>
                <c:pt idx="3423">
                  <c:v>6.6</c:v>
                </c:pt>
                <c:pt idx="3424">
                  <c:v>5.7</c:v>
                </c:pt>
                <c:pt idx="3425">
                  <c:v>7.1</c:v>
                </c:pt>
                <c:pt idx="3426">
                  <c:v>6.2</c:v>
                </c:pt>
                <c:pt idx="3427">
                  <c:v>6.1</c:v>
                </c:pt>
                <c:pt idx="3428">
                  <c:v>5.9</c:v>
                </c:pt>
                <c:pt idx="3429">
                  <c:v>6.8</c:v>
                </c:pt>
                <c:pt idx="3430">
                  <c:v>6.8</c:v>
                </c:pt>
                <c:pt idx="3431">
                  <c:v>5.0999999999999996</c:v>
                </c:pt>
                <c:pt idx="3432">
                  <c:v>7.7</c:v>
                </c:pt>
                <c:pt idx="3433">
                  <c:v>3.9</c:v>
                </c:pt>
                <c:pt idx="3434">
                  <c:v>7.8</c:v>
                </c:pt>
                <c:pt idx="3435">
                  <c:v>5.7</c:v>
                </c:pt>
                <c:pt idx="3436">
                  <c:v>4.7</c:v>
                </c:pt>
                <c:pt idx="3437">
                  <c:v>5.9</c:v>
                </c:pt>
                <c:pt idx="3438">
                  <c:v>5.9</c:v>
                </c:pt>
                <c:pt idx="3439">
                  <c:v>8.1</c:v>
                </c:pt>
                <c:pt idx="3440">
                  <c:v>7.6</c:v>
                </c:pt>
                <c:pt idx="3441">
                  <c:v>7.2</c:v>
                </c:pt>
                <c:pt idx="3442">
                  <c:v>7.5</c:v>
                </c:pt>
                <c:pt idx="3443">
                  <c:v>5.0999999999999996</c:v>
                </c:pt>
                <c:pt idx="3444">
                  <c:v>6.9</c:v>
                </c:pt>
                <c:pt idx="3445">
                  <c:v>7.6</c:v>
                </c:pt>
                <c:pt idx="3446">
                  <c:v>7.6</c:v>
                </c:pt>
                <c:pt idx="3447">
                  <c:v>7.6</c:v>
                </c:pt>
                <c:pt idx="3448">
                  <c:v>5.3</c:v>
                </c:pt>
                <c:pt idx="3449">
                  <c:v>8.5</c:v>
                </c:pt>
                <c:pt idx="3450">
                  <c:v>7</c:v>
                </c:pt>
                <c:pt idx="3451">
                  <c:v>7.8</c:v>
                </c:pt>
                <c:pt idx="3452">
                  <c:v>7.2</c:v>
                </c:pt>
                <c:pt idx="3453">
                  <c:v>8</c:v>
                </c:pt>
                <c:pt idx="3454">
                  <c:v>8.1</c:v>
                </c:pt>
                <c:pt idx="3455">
                  <c:v>6.8</c:v>
                </c:pt>
                <c:pt idx="3456">
                  <c:v>7.2</c:v>
                </c:pt>
                <c:pt idx="3457">
                  <c:v>7.4</c:v>
                </c:pt>
                <c:pt idx="3458">
                  <c:v>6.1</c:v>
                </c:pt>
                <c:pt idx="3459">
                  <c:v>7</c:v>
                </c:pt>
                <c:pt idx="3460">
                  <c:v>5.3</c:v>
                </c:pt>
                <c:pt idx="3461">
                  <c:v>4.7</c:v>
                </c:pt>
                <c:pt idx="3462">
                  <c:v>5.7</c:v>
                </c:pt>
                <c:pt idx="3463">
                  <c:v>6.5</c:v>
                </c:pt>
                <c:pt idx="3464">
                  <c:v>8</c:v>
                </c:pt>
                <c:pt idx="3465">
                  <c:v>3.3</c:v>
                </c:pt>
                <c:pt idx="3466">
                  <c:v>8.3000000000000007</c:v>
                </c:pt>
                <c:pt idx="3467">
                  <c:v>6.9</c:v>
                </c:pt>
                <c:pt idx="3468">
                  <c:v>8.1</c:v>
                </c:pt>
                <c:pt idx="3469">
                  <c:v>6.8</c:v>
                </c:pt>
                <c:pt idx="3470">
                  <c:v>4.5999999999999996</c:v>
                </c:pt>
                <c:pt idx="3471">
                  <c:v>7</c:v>
                </c:pt>
                <c:pt idx="3472">
                  <c:v>6.7</c:v>
                </c:pt>
                <c:pt idx="3473">
                  <c:v>5.8</c:v>
                </c:pt>
                <c:pt idx="3474">
                  <c:v>4.5</c:v>
                </c:pt>
                <c:pt idx="3475">
                  <c:v>6.2</c:v>
                </c:pt>
                <c:pt idx="3476">
                  <c:v>6.6</c:v>
                </c:pt>
                <c:pt idx="3477">
                  <c:v>6.6</c:v>
                </c:pt>
                <c:pt idx="3478">
                  <c:v>7.8</c:v>
                </c:pt>
                <c:pt idx="3479">
                  <c:v>7.7</c:v>
                </c:pt>
                <c:pt idx="3480">
                  <c:v>5.7</c:v>
                </c:pt>
                <c:pt idx="3481">
                  <c:v>7.1</c:v>
                </c:pt>
                <c:pt idx="3482">
                  <c:v>6.4</c:v>
                </c:pt>
                <c:pt idx="3483">
                  <c:v>7</c:v>
                </c:pt>
                <c:pt idx="3484">
                  <c:v>5.8</c:v>
                </c:pt>
                <c:pt idx="3485">
                  <c:v>7.8</c:v>
                </c:pt>
                <c:pt idx="3486">
                  <c:v>7.2</c:v>
                </c:pt>
                <c:pt idx="3487">
                  <c:v>5.6</c:v>
                </c:pt>
                <c:pt idx="3488">
                  <c:v>6.8</c:v>
                </c:pt>
                <c:pt idx="3489">
                  <c:v>7.3</c:v>
                </c:pt>
                <c:pt idx="3490">
                  <c:v>7.3</c:v>
                </c:pt>
                <c:pt idx="3491">
                  <c:v>6.6</c:v>
                </c:pt>
                <c:pt idx="3492">
                  <c:v>7.5</c:v>
                </c:pt>
                <c:pt idx="3493">
                  <c:v>7.8</c:v>
                </c:pt>
                <c:pt idx="3494">
                  <c:v>6.7</c:v>
                </c:pt>
                <c:pt idx="3495">
                  <c:v>7.5</c:v>
                </c:pt>
                <c:pt idx="3496">
                  <c:v>6.3</c:v>
                </c:pt>
                <c:pt idx="3497">
                  <c:v>6.3</c:v>
                </c:pt>
                <c:pt idx="3498">
                  <c:v>6.8</c:v>
                </c:pt>
                <c:pt idx="3499">
                  <c:v>7.8</c:v>
                </c:pt>
                <c:pt idx="3500">
                  <c:v>6.9</c:v>
                </c:pt>
                <c:pt idx="3501">
                  <c:v>4.3</c:v>
                </c:pt>
                <c:pt idx="3502">
                  <c:v>7.2</c:v>
                </c:pt>
                <c:pt idx="3503">
                  <c:v>7.3</c:v>
                </c:pt>
                <c:pt idx="3504">
                  <c:v>7.2</c:v>
                </c:pt>
                <c:pt idx="3505">
                  <c:v>5.4</c:v>
                </c:pt>
                <c:pt idx="3506">
                  <c:v>7.1</c:v>
                </c:pt>
                <c:pt idx="3507">
                  <c:v>6.8</c:v>
                </c:pt>
                <c:pt idx="3508">
                  <c:v>7</c:v>
                </c:pt>
                <c:pt idx="3509">
                  <c:v>7.4</c:v>
                </c:pt>
                <c:pt idx="3510">
                  <c:v>6.7</c:v>
                </c:pt>
                <c:pt idx="3511">
                  <c:v>7.2</c:v>
                </c:pt>
                <c:pt idx="3512">
                  <c:v>7.5</c:v>
                </c:pt>
                <c:pt idx="3513">
                  <c:v>6.8</c:v>
                </c:pt>
                <c:pt idx="3514">
                  <c:v>7.9</c:v>
                </c:pt>
                <c:pt idx="3515">
                  <c:v>6.7</c:v>
                </c:pt>
                <c:pt idx="3516">
                  <c:v>5.8</c:v>
                </c:pt>
                <c:pt idx="3517">
                  <c:v>6.5</c:v>
                </c:pt>
                <c:pt idx="3518">
                  <c:v>7.2</c:v>
                </c:pt>
                <c:pt idx="3519">
                  <c:v>6.5</c:v>
                </c:pt>
                <c:pt idx="3520">
                  <c:v>6.2</c:v>
                </c:pt>
                <c:pt idx="3521">
                  <c:v>8.6</c:v>
                </c:pt>
                <c:pt idx="3522">
                  <c:v>6.5</c:v>
                </c:pt>
                <c:pt idx="3523">
                  <c:v>6.3</c:v>
                </c:pt>
                <c:pt idx="3524">
                  <c:v>4.3</c:v>
                </c:pt>
                <c:pt idx="3525">
                  <c:v>6.1</c:v>
                </c:pt>
                <c:pt idx="3526">
                  <c:v>5.8</c:v>
                </c:pt>
                <c:pt idx="3527">
                  <c:v>6.7</c:v>
                </c:pt>
                <c:pt idx="3528">
                  <c:v>6.7</c:v>
                </c:pt>
                <c:pt idx="3529">
                  <c:v>5.0999999999999996</c:v>
                </c:pt>
                <c:pt idx="3530">
                  <c:v>7.7</c:v>
                </c:pt>
                <c:pt idx="3531">
                  <c:v>6.7</c:v>
                </c:pt>
                <c:pt idx="3532">
                  <c:v>6.6</c:v>
                </c:pt>
                <c:pt idx="3533">
                  <c:v>8.1999999999999993</c:v>
                </c:pt>
                <c:pt idx="3534">
                  <c:v>8.1</c:v>
                </c:pt>
                <c:pt idx="3535">
                  <c:v>7.2</c:v>
                </c:pt>
                <c:pt idx="3536">
                  <c:v>7.4</c:v>
                </c:pt>
                <c:pt idx="3537">
                  <c:v>6.5</c:v>
                </c:pt>
                <c:pt idx="3538">
                  <c:v>5.7</c:v>
                </c:pt>
                <c:pt idx="3539">
                  <c:v>6.2</c:v>
                </c:pt>
                <c:pt idx="3540">
                  <c:v>3.3</c:v>
                </c:pt>
                <c:pt idx="3541">
                  <c:v>6.1</c:v>
                </c:pt>
                <c:pt idx="3542">
                  <c:v>5.7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7</c:v>
                </c:pt>
                <c:pt idx="3547">
                  <c:v>7.4</c:v>
                </c:pt>
                <c:pt idx="3548">
                  <c:v>7.7</c:v>
                </c:pt>
                <c:pt idx="3549">
                  <c:v>6.6</c:v>
                </c:pt>
                <c:pt idx="3550">
                  <c:v>6</c:v>
                </c:pt>
                <c:pt idx="3551">
                  <c:v>8.4</c:v>
                </c:pt>
                <c:pt idx="3552">
                  <c:v>8.9</c:v>
                </c:pt>
                <c:pt idx="3553">
                  <c:v>7.9</c:v>
                </c:pt>
                <c:pt idx="3554">
                  <c:v>6</c:v>
                </c:pt>
                <c:pt idx="3555">
                  <c:v>6.1</c:v>
                </c:pt>
                <c:pt idx="3556">
                  <c:v>7.4</c:v>
                </c:pt>
                <c:pt idx="3557">
                  <c:v>6.2</c:v>
                </c:pt>
                <c:pt idx="3558">
                  <c:v>7.2</c:v>
                </c:pt>
                <c:pt idx="3559">
                  <c:v>6.2</c:v>
                </c:pt>
                <c:pt idx="3560">
                  <c:v>6.8</c:v>
                </c:pt>
                <c:pt idx="3561">
                  <c:v>7.7</c:v>
                </c:pt>
                <c:pt idx="3562">
                  <c:v>5.9</c:v>
                </c:pt>
                <c:pt idx="3563">
                  <c:v>7</c:v>
                </c:pt>
                <c:pt idx="3564">
                  <c:v>6.1</c:v>
                </c:pt>
                <c:pt idx="3565">
                  <c:v>7.6</c:v>
                </c:pt>
                <c:pt idx="3566">
                  <c:v>8.1</c:v>
                </c:pt>
                <c:pt idx="3567">
                  <c:v>5.7</c:v>
                </c:pt>
                <c:pt idx="3568">
                  <c:v>6.6</c:v>
                </c:pt>
                <c:pt idx="3569">
                  <c:v>7.3</c:v>
                </c:pt>
                <c:pt idx="3570">
                  <c:v>5</c:v>
                </c:pt>
                <c:pt idx="3571">
                  <c:v>7</c:v>
                </c:pt>
                <c:pt idx="3572">
                  <c:v>3.4</c:v>
                </c:pt>
                <c:pt idx="3573">
                  <c:v>5.9</c:v>
                </c:pt>
                <c:pt idx="3574">
                  <c:v>6</c:v>
                </c:pt>
                <c:pt idx="3575">
                  <c:v>7.4</c:v>
                </c:pt>
                <c:pt idx="3576">
                  <c:v>7.4</c:v>
                </c:pt>
                <c:pt idx="3577">
                  <c:v>4.2</c:v>
                </c:pt>
                <c:pt idx="3578">
                  <c:v>6.2</c:v>
                </c:pt>
                <c:pt idx="3579">
                  <c:v>5.4</c:v>
                </c:pt>
                <c:pt idx="3580">
                  <c:v>7.2</c:v>
                </c:pt>
                <c:pt idx="3581">
                  <c:v>6.7</c:v>
                </c:pt>
                <c:pt idx="3582">
                  <c:v>7.2</c:v>
                </c:pt>
                <c:pt idx="3583">
                  <c:v>7.4</c:v>
                </c:pt>
                <c:pt idx="3584">
                  <c:v>5.6</c:v>
                </c:pt>
                <c:pt idx="3585">
                  <c:v>6.8</c:v>
                </c:pt>
                <c:pt idx="3586">
                  <c:v>7.7</c:v>
                </c:pt>
                <c:pt idx="3587">
                  <c:v>7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6.2</c:v>
                </c:pt>
                <c:pt idx="3592">
                  <c:v>6.9</c:v>
                </c:pt>
                <c:pt idx="3593">
                  <c:v>7</c:v>
                </c:pt>
                <c:pt idx="3594">
                  <c:v>6.7</c:v>
                </c:pt>
                <c:pt idx="3595">
                  <c:v>3.6</c:v>
                </c:pt>
                <c:pt idx="3596">
                  <c:v>7.4</c:v>
                </c:pt>
                <c:pt idx="3597">
                  <c:v>6.1</c:v>
                </c:pt>
                <c:pt idx="3598">
                  <c:v>8.1999999999999993</c:v>
                </c:pt>
                <c:pt idx="3599">
                  <c:v>7.7</c:v>
                </c:pt>
                <c:pt idx="3600">
                  <c:v>7.3</c:v>
                </c:pt>
                <c:pt idx="3601">
                  <c:v>7.6</c:v>
                </c:pt>
                <c:pt idx="3602">
                  <c:v>6.8</c:v>
                </c:pt>
                <c:pt idx="3603">
                  <c:v>5.6</c:v>
                </c:pt>
                <c:pt idx="3604">
                  <c:v>4.8</c:v>
                </c:pt>
                <c:pt idx="3605">
                  <c:v>6.4</c:v>
                </c:pt>
                <c:pt idx="3606">
                  <c:v>6.8</c:v>
                </c:pt>
                <c:pt idx="3607">
                  <c:v>6.1</c:v>
                </c:pt>
                <c:pt idx="3608">
                  <c:v>6</c:v>
                </c:pt>
                <c:pt idx="3609">
                  <c:v>6.1</c:v>
                </c:pt>
                <c:pt idx="3610">
                  <c:v>5.5</c:v>
                </c:pt>
                <c:pt idx="3611">
                  <c:v>6.9</c:v>
                </c:pt>
                <c:pt idx="3612">
                  <c:v>4.0999999999999996</c:v>
                </c:pt>
                <c:pt idx="3613">
                  <c:v>5.4</c:v>
                </c:pt>
                <c:pt idx="3614">
                  <c:v>8.1999999999999993</c:v>
                </c:pt>
                <c:pt idx="3615">
                  <c:v>5.7</c:v>
                </c:pt>
                <c:pt idx="3616">
                  <c:v>7.9</c:v>
                </c:pt>
                <c:pt idx="3617">
                  <c:v>7.1</c:v>
                </c:pt>
                <c:pt idx="3618">
                  <c:v>6.4</c:v>
                </c:pt>
                <c:pt idx="3619">
                  <c:v>7.5</c:v>
                </c:pt>
                <c:pt idx="3620">
                  <c:v>6.4</c:v>
                </c:pt>
                <c:pt idx="3621">
                  <c:v>7.3</c:v>
                </c:pt>
                <c:pt idx="3622">
                  <c:v>7.2</c:v>
                </c:pt>
                <c:pt idx="3623">
                  <c:v>6</c:v>
                </c:pt>
                <c:pt idx="3624">
                  <c:v>5.6</c:v>
                </c:pt>
                <c:pt idx="3625">
                  <c:v>8.4</c:v>
                </c:pt>
                <c:pt idx="3626">
                  <c:v>7.5</c:v>
                </c:pt>
                <c:pt idx="3627">
                  <c:v>7.2</c:v>
                </c:pt>
                <c:pt idx="3628">
                  <c:v>7.2</c:v>
                </c:pt>
                <c:pt idx="3629">
                  <c:v>6.5</c:v>
                </c:pt>
                <c:pt idx="3630">
                  <c:v>5.0999999999999996</c:v>
                </c:pt>
                <c:pt idx="3631">
                  <c:v>6.4</c:v>
                </c:pt>
                <c:pt idx="3632">
                  <c:v>6.8</c:v>
                </c:pt>
                <c:pt idx="3633">
                  <c:v>7.5</c:v>
                </c:pt>
                <c:pt idx="3634">
                  <c:v>6.9</c:v>
                </c:pt>
                <c:pt idx="3635">
                  <c:v>7</c:v>
                </c:pt>
                <c:pt idx="3636">
                  <c:v>6.3</c:v>
                </c:pt>
                <c:pt idx="3637">
                  <c:v>5.5</c:v>
                </c:pt>
                <c:pt idx="3638">
                  <c:v>6.6</c:v>
                </c:pt>
                <c:pt idx="3639">
                  <c:v>5.2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7.2</c:v>
                </c:pt>
                <c:pt idx="3643">
                  <c:v>6.5</c:v>
                </c:pt>
                <c:pt idx="3644">
                  <c:v>6.5</c:v>
                </c:pt>
                <c:pt idx="3645">
                  <c:v>7.8</c:v>
                </c:pt>
                <c:pt idx="3646">
                  <c:v>6.4</c:v>
                </c:pt>
                <c:pt idx="3647">
                  <c:v>8.1</c:v>
                </c:pt>
                <c:pt idx="3648">
                  <c:v>5.6</c:v>
                </c:pt>
                <c:pt idx="3649">
                  <c:v>5.6</c:v>
                </c:pt>
                <c:pt idx="3650">
                  <c:v>6.6</c:v>
                </c:pt>
                <c:pt idx="3651">
                  <c:v>7.7</c:v>
                </c:pt>
                <c:pt idx="3652">
                  <c:v>7.2</c:v>
                </c:pt>
                <c:pt idx="3653">
                  <c:v>6.5</c:v>
                </c:pt>
                <c:pt idx="3654">
                  <c:v>6.1</c:v>
                </c:pt>
                <c:pt idx="3655">
                  <c:v>5.7</c:v>
                </c:pt>
                <c:pt idx="3656">
                  <c:v>5.9</c:v>
                </c:pt>
                <c:pt idx="3657">
                  <c:v>7.7</c:v>
                </c:pt>
                <c:pt idx="3658">
                  <c:v>7.1</c:v>
                </c:pt>
                <c:pt idx="3659">
                  <c:v>7.6</c:v>
                </c:pt>
                <c:pt idx="3660">
                  <c:v>6.4</c:v>
                </c:pt>
                <c:pt idx="3661">
                  <c:v>7.4</c:v>
                </c:pt>
                <c:pt idx="3662">
                  <c:v>6.8</c:v>
                </c:pt>
                <c:pt idx="3663">
                  <c:v>6.5</c:v>
                </c:pt>
                <c:pt idx="3664">
                  <c:v>6</c:v>
                </c:pt>
                <c:pt idx="3665">
                  <c:v>7.3</c:v>
                </c:pt>
                <c:pt idx="3666">
                  <c:v>7.3</c:v>
                </c:pt>
                <c:pt idx="3667">
                  <c:v>6.5</c:v>
                </c:pt>
                <c:pt idx="3668">
                  <c:v>6</c:v>
                </c:pt>
                <c:pt idx="3669">
                  <c:v>5.3</c:v>
                </c:pt>
                <c:pt idx="3670">
                  <c:v>6.6</c:v>
                </c:pt>
                <c:pt idx="3671">
                  <c:v>7.1</c:v>
                </c:pt>
                <c:pt idx="3672">
                  <c:v>8.6999999999999993</c:v>
                </c:pt>
                <c:pt idx="3673">
                  <c:v>8.4</c:v>
                </c:pt>
                <c:pt idx="3674">
                  <c:v>6.2</c:v>
                </c:pt>
                <c:pt idx="3675">
                  <c:v>5.8</c:v>
                </c:pt>
                <c:pt idx="3676">
                  <c:v>5.7</c:v>
                </c:pt>
                <c:pt idx="3677">
                  <c:v>6.1</c:v>
                </c:pt>
                <c:pt idx="3678">
                  <c:v>6.4</c:v>
                </c:pt>
                <c:pt idx="3679">
                  <c:v>6.5</c:v>
                </c:pt>
                <c:pt idx="3680">
                  <c:v>4.5999999999999996</c:v>
                </c:pt>
                <c:pt idx="3681">
                  <c:v>6.8</c:v>
                </c:pt>
                <c:pt idx="3682">
                  <c:v>5.9</c:v>
                </c:pt>
                <c:pt idx="3683">
                  <c:v>7.7</c:v>
                </c:pt>
                <c:pt idx="3684">
                  <c:v>7.1</c:v>
                </c:pt>
                <c:pt idx="3685">
                  <c:v>6.2</c:v>
                </c:pt>
                <c:pt idx="3686">
                  <c:v>7.7</c:v>
                </c:pt>
                <c:pt idx="3687">
                  <c:v>7.5</c:v>
                </c:pt>
                <c:pt idx="3688">
                  <c:v>7.6</c:v>
                </c:pt>
                <c:pt idx="3689">
                  <c:v>6.9</c:v>
                </c:pt>
                <c:pt idx="3690">
                  <c:v>7.1</c:v>
                </c:pt>
                <c:pt idx="3691">
                  <c:v>6.3</c:v>
                </c:pt>
                <c:pt idx="3692">
                  <c:v>8.3000000000000007</c:v>
                </c:pt>
                <c:pt idx="3693">
                  <c:v>7.1</c:v>
                </c:pt>
                <c:pt idx="3694">
                  <c:v>4.7</c:v>
                </c:pt>
                <c:pt idx="3695">
                  <c:v>7.2</c:v>
                </c:pt>
                <c:pt idx="3696">
                  <c:v>5.0999999999999996</c:v>
                </c:pt>
                <c:pt idx="3697">
                  <c:v>6.9</c:v>
                </c:pt>
                <c:pt idx="3698">
                  <c:v>6.1</c:v>
                </c:pt>
                <c:pt idx="3699">
                  <c:v>7</c:v>
                </c:pt>
                <c:pt idx="3700">
                  <c:v>6.3</c:v>
                </c:pt>
                <c:pt idx="3701">
                  <c:v>6.1</c:v>
                </c:pt>
                <c:pt idx="3702">
                  <c:v>7.2</c:v>
                </c:pt>
                <c:pt idx="3703">
                  <c:v>7.8</c:v>
                </c:pt>
                <c:pt idx="3704">
                  <c:v>4.7</c:v>
                </c:pt>
                <c:pt idx="3705">
                  <c:v>6.7</c:v>
                </c:pt>
                <c:pt idx="3706">
                  <c:v>6.6</c:v>
                </c:pt>
                <c:pt idx="3707">
                  <c:v>6.9</c:v>
                </c:pt>
                <c:pt idx="3708">
                  <c:v>7.1</c:v>
                </c:pt>
                <c:pt idx="3709">
                  <c:v>6.7</c:v>
                </c:pt>
                <c:pt idx="3710">
                  <c:v>7.1</c:v>
                </c:pt>
                <c:pt idx="3711">
                  <c:v>7.6</c:v>
                </c:pt>
                <c:pt idx="3712">
                  <c:v>8.1</c:v>
                </c:pt>
                <c:pt idx="3713">
                  <c:v>5.5</c:v>
                </c:pt>
                <c:pt idx="3714">
                  <c:v>6.6</c:v>
                </c:pt>
                <c:pt idx="3715">
                  <c:v>4.8</c:v>
                </c:pt>
                <c:pt idx="3716">
                  <c:v>6.4</c:v>
                </c:pt>
                <c:pt idx="3717">
                  <c:v>7.3</c:v>
                </c:pt>
                <c:pt idx="3718">
                  <c:v>6.9</c:v>
                </c:pt>
                <c:pt idx="3719">
                  <c:v>7.2</c:v>
                </c:pt>
                <c:pt idx="3720">
                  <c:v>6.5</c:v>
                </c:pt>
                <c:pt idx="3721">
                  <c:v>6.6</c:v>
                </c:pt>
                <c:pt idx="3722">
                  <c:v>6.7</c:v>
                </c:pt>
                <c:pt idx="3723">
                  <c:v>7.3</c:v>
                </c:pt>
                <c:pt idx="3724">
                  <c:v>6.4</c:v>
                </c:pt>
                <c:pt idx="3725">
                  <c:v>7</c:v>
                </c:pt>
                <c:pt idx="3726">
                  <c:v>5.5</c:v>
                </c:pt>
                <c:pt idx="3727">
                  <c:v>6.7</c:v>
                </c:pt>
                <c:pt idx="3728">
                  <c:v>6.1</c:v>
                </c:pt>
                <c:pt idx="3729">
                  <c:v>3.9</c:v>
                </c:pt>
                <c:pt idx="3730">
                  <c:v>6.3</c:v>
                </c:pt>
                <c:pt idx="3731">
                  <c:v>7.5</c:v>
                </c:pt>
                <c:pt idx="3732">
                  <c:v>7</c:v>
                </c:pt>
                <c:pt idx="3733">
                  <c:v>6.7</c:v>
                </c:pt>
                <c:pt idx="3734">
                  <c:v>7.4</c:v>
                </c:pt>
                <c:pt idx="3735">
                  <c:v>8</c:v>
                </c:pt>
                <c:pt idx="3736">
                  <c:v>7.2</c:v>
                </c:pt>
                <c:pt idx="3737">
                  <c:v>6.4</c:v>
                </c:pt>
                <c:pt idx="3738">
                  <c:v>6.5</c:v>
                </c:pt>
                <c:pt idx="3739">
                  <c:v>6.9</c:v>
                </c:pt>
                <c:pt idx="3740">
                  <c:v>7.5</c:v>
                </c:pt>
                <c:pt idx="3741">
                  <c:v>7.7</c:v>
                </c:pt>
                <c:pt idx="3742">
                  <c:v>8.5</c:v>
                </c:pt>
                <c:pt idx="3743">
                  <c:v>7.7</c:v>
                </c:pt>
                <c:pt idx="3744">
                  <c:v>6.5</c:v>
                </c:pt>
                <c:pt idx="3745">
                  <c:v>7</c:v>
                </c:pt>
                <c:pt idx="3746">
                  <c:v>5.5</c:v>
                </c:pt>
                <c:pt idx="3747">
                  <c:v>6.3</c:v>
                </c:pt>
                <c:pt idx="3748">
                  <c:v>7.9</c:v>
                </c:pt>
                <c:pt idx="3749">
                  <c:v>7.3</c:v>
                </c:pt>
                <c:pt idx="3750">
                  <c:v>7.4</c:v>
                </c:pt>
                <c:pt idx="3751">
                  <c:v>7</c:v>
                </c:pt>
                <c:pt idx="3752">
                  <c:v>7.1</c:v>
                </c:pt>
                <c:pt idx="3753">
                  <c:v>7.5</c:v>
                </c:pt>
                <c:pt idx="3754">
                  <c:v>6.7</c:v>
                </c:pt>
                <c:pt idx="3755">
                  <c:v>6.7</c:v>
                </c:pt>
                <c:pt idx="3756">
                  <c:v>4.2</c:v>
                </c:pt>
                <c:pt idx="3757">
                  <c:v>7</c:v>
                </c:pt>
                <c:pt idx="3758">
                  <c:v>7</c:v>
                </c:pt>
                <c:pt idx="3759">
                  <c:v>6.8</c:v>
                </c:pt>
                <c:pt idx="3760">
                  <c:v>7.5</c:v>
                </c:pt>
                <c:pt idx="3761">
                  <c:v>5.3</c:v>
                </c:pt>
                <c:pt idx="3762">
                  <c:v>7.3</c:v>
                </c:pt>
                <c:pt idx="3763">
                  <c:v>5.6</c:v>
                </c:pt>
                <c:pt idx="3764">
                  <c:v>5.6</c:v>
                </c:pt>
                <c:pt idx="3765">
                  <c:v>6.6</c:v>
                </c:pt>
                <c:pt idx="3766">
                  <c:v>6.3</c:v>
                </c:pt>
                <c:pt idx="3767">
                  <c:v>7.5</c:v>
                </c:pt>
                <c:pt idx="3768">
                  <c:v>7.6</c:v>
                </c:pt>
                <c:pt idx="3769">
                  <c:v>4.0999999999999996</c:v>
                </c:pt>
                <c:pt idx="3770">
                  <c:v>7.8</c:v>
                </c:pt>
                <c:pt idx="3771">
                  <c:v>6.7</c:v>
                </c:pt>
                <c:pt idx="3772">
                  <c:v>7.3</c:v>
                </c:pt>
                <c:pt idx="3773">
                  <c:v>7.1</c:v>
                </c:pt>
                <c:pt idx="3774">
                  <c:v>6.6</c:v>
                </c:pt>
                <c:pt idx="3775">
                  <c:v>6.2</c:v>
                </c:pt>
                <c:pt idx="3776">
                  <c:v>6.1</c:v>
                </c:pt>
                <c:pt idx="3777">
                  <c:v>6.9</c:v>
                </c:pt>
                <c:pt idx="3778">
                  <c:v>7.5</c:v>
                </c:pt>
                <c:pt idx="3779">
                  <c:v>7.4</c:v>
                </c:pt>
                <c:pt idx="3780">
                  <c:v>7</c:v>
                </c:pt>
                <c:pt idx="3781">
                  <c:v>6.3</c:v>
                </c:pt>
                <c:pt idx="3782">
                  <c:v>6.9</c:v>
                </c:pt>
                <c:pt idx="3783">
                  <c:v>6.4</c:v>
                </c:pt>
                <c:pt idx="378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BD-4ADD-B29D-2B2BA5C35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979952"/>
        <c:axId val="255980496"/>
      </c:scatterChart>
      <c:valAx>
        <c:axId val="25597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80496"/>
        <c:crosses val="autoZero"/>
        <c:crossBetween val="midCat"/>
      </c:valAx>
      <c:valAx>
        <c:axId val="2559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7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languages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Language Analysis'!$L$1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Language Analysis'!$K$2:$K$6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</c:strCache>
            </c:strRef>
          </c:cat>
          <c:val>
            <c:numRef>
              <c:f>' Language Analysis'!$L$2:$L$6</c:f>
              <c:numCache>
                <c:formatCode>General</c:formatCode>
                <c:ptCount val="5"/>
                <c:pt idx="0">
                  <c:v>3606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9-4315-BB48-05CE88BA9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097480"/>
        <c:axId val="1469099528"/>
      </c:barChart>
      <c:catAx>
        <c:axId val="146909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99528"/>
        <c:crosses val="autoZero"/>
        <c:auto val="1"/>
        <c:lblAlgn val="ctr"/>
        <c:lblOffset val="100"/>
        <c:noMultiLvlLbl val="0"/>
      </c:catAx>
      <c:valAx>
        <c:axId val="146909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9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DIRECTORS with HIGH IMBD_SCORE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'Director Analysis'!$E$3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07-4567-81D2-E32D7C0FAD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07-4567-81D2-E32D7C0FAD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07-4567-81D2-E32D7C0FAD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07-4567-81D2-E32D7C0FAD4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07-4567-81D2-E32D7C0FAD4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107-4567-81D2-E32D7C0FAD4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107-4567-81D2-E32D7C0FAD4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107-4567-81D2-E32D7C0FAD4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107-4567-81D2-E32D7C0FAD4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107-4567-81D2-E32D7C0FAD4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107-4567-81D2-E32D7C0FAD42}"/>
              </c:ext>
            </c:extLst>
          </c:dPt>
          <c:dLbls>
            <c:spPr>
              <a:noFill/>
              <a:ln>
                <a:solidFill>
                  <a:srgbClr val="D9D9D9"/>
                </a:solidFill>
                <a:prstDash val="solid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'Director Analysis'!$D$4:$D$14</c:f>
              <c:strCache>
                <c:ptCount val="11"/>
                <c:pt idx="0">
                  <c:v>Charles Chaplin</c:v>
                </c:pt>
                <c:pt idx="1">
                  <c:v>Tony Kaye</c:v>
                </c:pt>
                <c:pt idx="2">
                  <c:v>Majid Majidi</c:v>
                </c:pt>
                <c:pt idx="3">
                  <c:v>Damien Chazelle</c:v>
                </c:pt>
                <c:pt idx="4">
                  <c:v>Ron Fricke</c:v>
                </c:pt>
                <c:pt idx="5">
                  <c:v>Alfred Hitchcock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Richard Marquand</c:v>
                </c:pt>
                <c:pt idx="9">
                  <c:v>Marius A. Markevicius</c:v>
                </c:pt>
                <c:pt idx="10">
                  <c:v>S.S. Rajamouli</c:v>
                </c:pt>
              </c:strCache>
            </c:strRef>
          </c:cat>
          <c:val>
            <c:numRef>
              <c:f>'Director Analysis'!$E$4:$E$14</c:f>
              <c:numCache>
                <c:formatCode>General</c:formatCode>
                <c:ptCount val="11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5-408B-840B-AF64A03C5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'Budget Analysis'!$G$2</c:f>
              <c:strCache>
                <c:ptCount val="1"/>
                <c:pt idx="0">
                  <c:v>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'Budget Analysis'!$F$3:$F$12</c:f>
              <c:strCache>
                <c:ptCount val="10"/>
                <c:pt idx="0">
                  <c:v>E.T. the Extra-TerrestrialÂ </c:v>
                </c:pt>
                <c:pt idx="1">
                  <c:v>Star Wars: Episode IV - A New HopeÂ </c:v>
                </c:pt>
                <c:pt idx="2">
                  <c:v>The Lion KingÂ </c:v>
                </c:pt>
                <c:pt idx="3">
                  <c:v>The Hunger GamesÂ </c:v>
                </c:pt>
                <c:pt idx="4">
                  <c:v>Star Wars: Episode I - The Phantom MenaceÂ </c:v>
                </c:pt>
                <c:pt idx="5">
                  <c:v>Jurassic WorldÂ </c:v>
                </c:pt>
                <c:pt idx="6">
                  <c:v>The Dark KnightÂ </c:v>
                </c:pt>
                <c:pt idx="7">
                  <c:v>TitanicÂ </c:v>
                </c:pt>
                <c:pt idx="8">
                  <c:v>The AvengersÂ </c:v>
                </c:pt>
                <c:pt idx="9">
                  <c:v>AvatarÂ </c:v>
                </c:pt>
              </c:strCache>
            </c:strRef>
          </c:cat>
          <c:val>
            <c:numRef>
              <c:f>'Budget Analysis'!$G$3:$G$12</c:f>
              <c:numCache>
                <c:formatCode>General</c:formatCode>
                <c:ptCount val="10"/>
                <c:pt idx="0">
                  <c:v>10500000</c:v>
                </c:pt>
                <c:pt idx="1">
                  <c:v>11000000</c:v>
                </c:pt>
                <c:pt idx="2">
                  <c:v>45000000</c:v>
                </c:pt>
                <c:pt idx="3">
                  <c:v>78000000</c:v>
                </c:pt>
                <c:pt idx="4">
                  <c:v>115000000</c:v>
                </c:pt>
                <c:pt idx="5">
                  <c:v>150000000</c:v>
                </c:pt>
                <c:pt idx="6">
                  <c:v>185000000</c:v>
                </c:pt>
                <c:pt idx="7">
                  <c:v>200000000</c:v>
                </c:pt>
                <c:pt idx="8">
                  <c:v>220000000</c:v>
                </c:pt>
                <c:pt idx="9">
                  <c:v>237000000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2-4AB8-89CE-0DDDC0F64AEE}"/>
            </c:ext>
          </c:extLst>
        </c:ser>
        <c:ser>
          <c:idx val="1"/>
          <c:order val="1"/>
          <c:tx>
            <c:strRef>
              <c:f>'Budget Analysis'!$H$2</c:f>
              <c:strCache>
                <c:ptCount val="1"/>
                <c:pt idx="0">
                  <c:v>GROSS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'Budget Analysis'!$F$3:$F$12</c:f>
              <c:strCache>
                <c:ptCount val="10"/>
                <c:pt idx="0">
                  <c:v>E.T. the Extra-TerrestrialÂ </c:v>
                </c:pt>
                <c:pt idx="1">
                  <c:v>Star Wars: Episode IV - A New HopeÂ </c:v>
                </c:pt>
                <c:pt idx="2">
                  <c:v>The Lion KingÂ </c:v>
                </c:pt>
                <c:pt idx="3">
                  <c:v>The Hunger GamesÂ </c:v>
                </c:pt>
                <c:pt idx="4">
                  <c:v>Star Wars: Episode I - The Phantom MenaceÂ </c:v>
                </c:pt>
                <c:pt idx="5">
                  <c:v>Jurassic WorldÂ </c:v>
                </c:pt>
                <c:pt idx="6">
                  <c:v>The Dark KnightÂ </c:v>
                </c:pt>
                <c:pt idx="7">
                  <c:v>TitanicÂ </c:v>
                </c:pt>
                <c:pt idx="8">
                  <c:v>The AvengersÂ </c:v>
                </c:pt>
                <c:pt idx="9">
                  <c:v>AvatarÂ </c:v>
                </c:pt>
              </c:strCache>
            </c:strRef>
          </c:cat>
          <c:val>
            <c:numRef>
              <c:f>'Budget Analysis'!$H$3:$H$12</c:f>
              <c:numCache>
                <c:formatCode>General</c:formatCode>
                <c:ptCount val="10"/>
                <c:pt idx="0">
                  <c:v>434949459</c:v>
                </c:pt>
                <c:pt idx="1">
                  <c:v>460935665</c:v>
                </c:pt>
                <c:pt idx="2">
                  <c:v>422783777</c:v>
                </c:pt>
                <c:pt idx="3">
                  <c:v>407999255</c:v>
                </c:pt>
                <c:pt idx="4">
                  <c:v>474544677</c:v>
                </c:pt>
                <c:pt idx="5">
                  <c:v>652177271</c:v>
                </c:pt>
                <c:pt idx="6">
                  <c:v>533316061</c:v>
                </c:pt>
                <c:pt idx="7">
                  <c:v>658672302</c:v>
                </c:pt>
                <c:pt idx="8">
                  <c:v>623279547</c:v>
                </c:pt>
                <c:pt idx="9">
                  <c:v>760505847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2-4AB8-89CE-0DDDC0F64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0700936"/>
        <c:axId val="1716783112"/>
      </c:barChart>
      <c:lineChart>
        <c:grouping val="standard"/>
        <c:varyColors val="0"/>
        <c:ser>
          <c:idx val="2"/>
          <c:order val="2"/>
          <c:tx>
            <c:strRef>
              <c:f>'Budget Analysis'!$I$2</c:f>
              <c:strCache>
                <c:ptCount val="1"/>
                <c:pt idx="0">
                  <c:v>PROFIT_MARGIN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'Budget Analysis'!$F$3:$F$12</c:f>
              <c:strCache>
                <c:ptCount val="10"/>
                <c:pt idx="0">
                  <c:v>E.T. the Extra-TerrestrialÂ </c:v>
                </c:pt>
                <c:pt idx="1">
                  <c:v>Star Wars: Episode IV - A New HopeÂ </c:v>
                </c:pt>
                <c:pt idx="2">
                  <c:v>The Lion KingÂ </c:v>
                </c:pt>
                <c:pt idx="3">
                  <c:v>The Hunger GamesÂ </c:v>
                </c:pt>
                <c:pt idx="4">
                  <c:v>Star Wars: Episode I - The Phantom MenaceÂ </c:v>
                </c:pt>
                <c:pt idx="5">
                  <c:v>Jurassic WorldÂ </c:v>
                </c:pt>
                <c:pt idx="6">
                  <c:v>The Dark KnightÂ </c:v>
                </c:pt>
                <c:pt idx="7">
                  <c:v>TitanicÂ </c:v>
                </c:pt>
                <c:pt idx="8">
                  <c:v>The AvengersÂ </c:v>
                </c:pt>
                <c:pt idx="9">
                  <c:v>AvatarÂ </c:v>
                </c:pt>
              </c:strCache>
            </c:strRef>
          </c:cat>
          <c:val>
            <c:numRef>
              <c:f>'Budget Analysis'!$I$3:$I$12</c:f>
              <c:numCache>
                <c:formatCode>_ [$₹-4009]\ * #,##0.00_ ;_ [$₹-4009]\ * \-#,##0.00_ ;_ [$₹-4009]\ * "-"??_ ;_ @_ 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B2-4AB8-89CE-0DDDC0F64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700936"/>
        <c:axId val="1716783112"/>
      </c:lineChart>
      <c:catAx>
        <c:axId val="168070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783112"/>
        <c:crosses val="autoZero"/>
        <c:auto val="1"/>
        <c:lblAlgn val="ctr"/>
        <c:lblOffset val="100"/>
        <c:noMultiLvlLbl val="0"/>
      </c:catAx>
      <c:valAx>
        <c:axId val="171678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70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299085</xdr:colOff>
      <xdr:row>0</xdr:row>
      <xdr:rowOff>7620</xdr:rowOff>
    </xdr:from>
    <xdr:to>
      <xdr:col>17</xdr:col>
      <xdr:colOff>542925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175260</xdr:colOff>
      <xdr:row>27</xdr:row>
      <xdr:rowOff>148590</xdr:rowOff>
    </xdr:from>
    <xdr:to>
      <xdr:col>8</xdr:col>
      <xdr:colOff>413385</xdr:colOff>
      <xdr:row>42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5</xdr:row>
      <xdr:rowOff>15240</xdr:rowOff>
    </xdr:from>
    <xdr:to>
      <xdr:col>13</xdr:col>
      <xdr:colOff>533400</xdr:colOff>
      <xdr:row>27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104775</xdr:rowOff>
    </xdr:from>
    <xdr:to>
      <xdr:col>17</xdr:col>
      <xdr:colOff>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365BA-3F31-3ABF-832A-693B5215A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0</xdr:rowOff>
    </xdr:from>
    <xdr:to>
      <xdr:col>15</xdr:col>
      <xdr:colOff>276225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EB29B-E803-7856-E0B9-14032D569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12</xdr:row>
      <xdr:rowOff>152400</xdr:rowOff>
    </xdr:from>
    <xdr:to>
      <xdr:col>8</xdr:col>
      <xdr:colOff>523875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FB5C7-72E7-C10B-8EB8-45B1D2C81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15.915780787036" createdVersion="8" refreshedVersion="8" minRefreshableVersion="3" recordCount="3786" xr:uid="{7950CA07-8033-4B2C-80F3-F90678F65E8B}">
  <cacheSource type="worksheet">
    <worksheetSource ref="A1:I1048576" sheet="IMDB_Movies"/>
  </cacheSource>
  <cacheFields count="9">
    <cacheField name="director_name" numFmtId="0">
      <sharedItems containsBlank="1" count="175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  <m/>
      </sharedItems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movie_titl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4200000000"/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6">
  <r>
    <x v="0"/>
    <n v="178"/>
    <n v="760505847"/>
    <s v="Action|Adventure|Fantasy|Sci-Fi"/>
    <s v="AvatarÂ "/>
    <s v="English"/>
    <s v="USA"/>
    <n v="237000000"/>
    <n v="7.9"/>
  </r>
  <r>
    <x v="1"/>
    <n v="169"/>
    <n v="309404152"/>
    <s v="Action|Adventure|Fantasy"/>
    <s v="Pirates of the Caribbean: At World's EndÂ "/>
    <s v="English"/>
    <s v="USA"/>
    <n v="300000000"/>
    <n v="7.1"/>
  </r>
  <r>
    <x v="2"/>
    <n v="148"/>
    <n v="200074175"/>
    <s v="Action|Adventure|Thriller"/>
    <s v="SpectreÂ "/>
    <s v="English"/>
    <s v="UK"/>
    <n v="245000000"/>
    <n v="6.8"/>
  </r>
  <r>
    <x v="3"/>
    <n v="164"/>
    <n v="448130642"/>
    <s v="Action|Thriller"/>
    <s v="The Dark Knight RisesÂ "/>
    <s v="English"/>
    <s v="USA"/>
    <n v="250000000"/>
    <n v="8.5"/>
  </r>
  <r>
    <x v="4"/>
    <n v="132"/>
    <n v="73058679"/>
    <s v="Action|Adventure|Sci-Fi"/>
    <s v="John CarterÂ "/>
    <s v="English"/>
    <s v="USA"/>
    <n v="263700000"/>
    <n v="6.6"/>
  </r>
  <r>
    <x v="5"/>
    <n v="156"/>
    <n v="336530303"/>
    <s v="Action|Adventure|Romance"/>
    <s v="Spider-Man 3Â "/>
    <s v="English"/>
    <s v="USA"/>
    <n v="258000000"/>
    <n v="6.2"/>
  </r>
  <r>
    <x v="6"/>
    <n v="100"/>
    <n v="200807262"/>
    <s v="Adventure|Animation|Comedy|Family|Fantasy|Musical|Romance"/>
    <s v="TangledÂ "/>
    <s v="English"/>
    <s v="USA"/>
    <n v="260000000"/>
    <n v="7.8"/>
  </r>
  <r>
    <x v="7"/>
    <n v="141"/>
    <n v="458991599"/>
    <s v="Action|Adventure|Sci-Fi"/>
    <s v="Avengers: Age of UltronÂ "/>
    <s v="English"/>
    <s v="USA"/>
    <n v="250000000"/>
    <n v="7.5"/>
  </r>
  <r>
    <x v="8"/>
    <n v="153"/>
    <n v="301956980"/>
    <s v="Adventure|Family|Fantasy|Mystery"/>
    <s v="Harry Potter and the Half-Blood PrinceÂ "/>
    <s v="English"/>
    <s v="UK"/>
    <n v="250000000"/>
    <n v="7.5"/>
  </r>
  <r>
    <x v="9"/>
    <n v="183"/>
    <n v="330249062"/>
    <s v="Action|Adventure|Sci-Fi"/>
    <s v="Batman v Superman: Dawn of JusticeÂ "/>
    <s v="English"/>
    <s v="USA"/>
    <n v="250000000"/>
    <n v="6.9"/>
  </r>
  <r>
    <x v="10"/>
    <n v="169"/>
    <n v="200069408"/>
    <s v="Action|Adventure|Sci-Fi"/>
    <s v="Superman ReturnsÂ "/>
    <s v="English"/>
    <s v="USA"/>
    <n v="209000000"/>
    <n v="6.1"/>
  </r>
  <r>
    <x v="11"/>
    <n v="106"/>
    <n v="168368427"/>
    <s v="Action|Adventure"/>
    <s v="Quantum of SolaceÂ "/>
    <s v="English"/>
    <s v="UK"/>
    <n v="200000000"/>
    <n v="6.7"/>
  </r>
  <r>
    <x v="1"/>
    <n v="151"/>
    <n v="423032628"/>
    <s v="Action|Adventure|Fantasy"/>
    <s v="Pirates of the Caribbean: Dead Man's ChestÂ "/>
    <s v="English"/>
    <s v="USA"/>
    <n v="225000000"/>
    <n v="7.3"/>
  </r>
  <r>
    <x v="1"/>
    <n v="150"/>
    <n v="89289910"/>
    <s v="Action|Adventure|Western"/>
    <s v="The Lone RangerÂ "/>
    <s v="English"/>
    <s v="USA"/>
    <n v="215000000"/>
    <n v="6.5"/>
  </r>
  <r>
    <x v="9"/>
    <n v="143"/>
    <n v="291021565"/>
    <s v="Action|Adventure|Fantasy|Sci-Fi"/>
    <s v="Man of SteelÂ "/>
    <s v="English"/>
    <s v="USA"/>
    <n v="225000000"/>
    <n v="7.2"/>
  </r>
  <r>
    <x v="12"/>
    <n v="150"/>
    <n v="141614023"/>
    <s v="Action|Adventure|Family|Fantasy"/>
    <s v="The Chronicles of Narnia: Prince CaspianÂ "/>
    <s v="English"/>
    <s v="USA"/>
    <n v="225000000"/>
    <n v="6.6"/>
  </r>
  <r>
    <x v="7"/>
    <n v="173"/>
    <n v="623279547"/>
    <s v="Action|Adventure|Sci-Fi"/>
    <s v="The AvengersÂ "/>
    <s v="English"/>
    <s v="USA"/>
    <n v="220000000"/>
    <n v="8.1"/>
  </r>
  <r>
    <x v="13"/>
    <n v="136"/>
    <n v="241063875"/>
    <s v="Action|Adventure|Fantasy"/>
    <s v="Pirates of the Caribbean: On Stranger TidesÂ "/>
    <s v="English"/>
    <s v="USA"/>
    <n v="250000000"/>
    <n v="6.7"/>
  </r>
  <r>
    <x v="14"/>
    <n v="106"/>
    <n v="179020854"/>
    <s v="Action|Adventure|Comedy|Family|Fantasy|Sci-Fi"/>
    <s v="Men in Black 3Â "/>
    <s v="English"/>
    <s v="USA"/>
    <n v="225000000"/>
    <n v="6.8"/>
  </r>
  <r>
    <x v="15"/>
    <n v="164"/>
    <n v="255108370"/>
    <s v="Adventure|Fantasy"/>
    <s v="The Hobbit: The Battle of the Five ArmiesÂ "/>
    <s v="English"/>
    <s v="New Zealand"/>
    <n v="250000000"/>
    <n v="7.5"/>
  </r>
  <r>
    <x v="16"/>
    <n v="153"/>
    <n v="262030663"/>
    <s v="Action|Adventure|Fantasy"/>
    <s v="The Amazing Spider-ManÂ "/>
    <s v="English"/>
    <s v="USA"/>
    <n v="230000000"/>
    <n v="7"/>
  </r>
  <r>
    <x v="17"/>
    <n v="156"/>
    <n v="105219735"/>
    <s v="Action|Adventure|Drama|History"/>
    <s v="Robin HoodÂ "/>
    <s v="English"/>
    <s v="USA"/>
    <n v="200000000"/>
    <n v="6.7"/>
  </r>
  <r>
    <x v="15"/>
    <n v="186"/>
    <n v="258355354"/>
    <s v="Adventure|Fantasy"/>
    <s v="The Hobbit: The Desolation of SmaugÂ "/>
    <s v="English"/>
    <s v="USA"/>
    <n v="225000000"/>
    <n v="7.9"/>
  </r>
  <r>
    <x v="18"/>
    <n v="113"/>
    <n v="70083519"/>
    <s v="Adventure|Family|Fantasy"/>
    <s v="The Golden CompassÂ "/>
    <s v="English"/>
    <s v="USA"/>
    <n v="180000000"/>
    <n v="6.1"/>
  </r>
  <r>
    <x v="15"/>
    <n v="201"/>
    <n v="218051260"/>
    <s v="Action|Adventure|Drama|Romance"/>
    <s v="King KongÂ "/>
    <s v="English"/>
    <s v="New Zealand"/>
    <n v="207000000"/>
    <n v="7.2"/>
  </r>
  <r>
    <x v="0"/>
    <n v="194"/>
    <n v="658672302"/>
    <s v="Drama|Romance"/>
    <s v="TitanicÂ "/>
    <s v="English"/>
    <s v="USA"/>
    <n v="200000000"/>
    <n v="7.7"/>
  </r>
  <r>
    <x v="19"/>
    <n v="147"/>
    <n v="407197282"/>
    <s v="Action|Adventure|Sci-Fi"/>
    <s v="Captain America: Civil WarÂ "/>
    <s v="English"/>
    <s v="USA"/>
    <n v="250000000"/>
    <n v="8.1999999999999993"/>
  </r>
  <r>
    <x v="20"/>
    <n v="131"/>
    <n v="65173160"/>
    <s v="Action|Adventure|Sci-Fi|Thriller"/>
    <s v="BattleshipÂ "/>
    <s v="English"/>
    <s v="USA"/>
    <n v="209000000"/>
    <n v="5.9"/>
  </r>
  <r>
    <x v="21"/>
    <n v="124"/>
    <n v="652177271"/>
    <s v="Action|Adventure|Sci-Fi|Thriller"/>
    <s v="Jurassic WorldÂ "/>
    <s v="English"/>
    <s v="USA"/>
    <n v="150000000"/>
    <n v="7"/>
  </r>
  <r>
    <x v="2"/>
    <n v="143"/>
    <n v="304360277"/>
    <s v="Action|Adventure|Thriller"/>
    <s v="SkyfallÂ "/>
    <s v="English"/>
    <s v="UK"/>
    <n v="200000000"/>
    <n v="7.8"/>
  </r>
  <r>
    <x v="5"/>
    <n v="135"/>
    <n v="373377893"/>
    <s v="Action|Adventure|Fantasy|Romance"/>
    <s v="Spider-Man 2Â "/>
    <s v="English"/>
    <s v="USA"/>
    <n v="200000000"/>
    <n v="7.3"/>
  </r>
  <r>
    <x v="22"/>
    <n v="195"/>
    <n v="408992272"/>
    <s v="Action|Adventure|Sci-Fi"/>
    <s v="Iron Man 3Â "/>
    <s v="English"/>
    <s v="USA"/>
    <n v="200000000"/>
    <n v="7.2"/>
  </r>
  <r>
    <x v="23"/>
    <n v="108"/>
    <n v="334185206"/>
    <s v="Adventure|Family|Fantasy"/>
    <s v="Alice in WonderlandÂ "/>
    <s v="English"/>
    <s v="USA"/>
    <n v="200000000"/>
    <n v="6.5"/>
  </r>
  <r>
    <x v="24"/>
    <n v="104"/>
    <n v="234360014"/>
    <s v="Action|Adventure|Fantasy|Sci-Fi|Thriller"/>
    <s v="X-Men: The Last StandÂ "/>
    <s v="English"/>
    <s v="Canada"/>
    <n v="210000000"/>
    <n v="6.8"/>
  </r>
  <r>
    <x v="25"/>
    <n v="104"/>
    <n v="268488329"/>
    <s v="Adventure|Animation|Comedy|Family|Fantasy"/>
    <s v="Monsters UniversityÂ "/>
    <s v="English"/>
    <s v="USA"/>
    <n v="200000000"/>
    <n v="7.3"/>
  </r>
  <r>
    <x v="26"/>
    <n v="150"/>
    <n v="402076689"/>
    <s v="Action|Adventure|Sci-Fi"/>
    <s v="Transformers: Revenge of the FallenÂ "/>
    <s v="English"/>
    <s v="USA"/>
    <n v="200000000"/>
    <n v="6"/>
  </r>
  <r>
    <x v="26"/>
    <n v="165"/>
    <n v="245428137"/>
    <s v="Action|Adventure|Sci-Fi"/>
    <s v="Transformers: Age of ExtinctionÂ "/>
    <s v="English"/>
    <s v="USA"/>
    <n v="210000000"/>
    <n v="5.7"/>
  </r>
  <r>
    <x v="5"/>
    <n v="130"/>
    <n v="234903076"/>
    <s v="Adventure|Family|Fantasy"/>
    <s v="Oz the Great and PowerfulÂ "/>
    <s v="English"/>
    <s v="USA"/>
    <n v="215000000"/>
    <n v="6.4"/>
  </r>
  <r>
    <x v="16"/>
    <n v="142"/>
    <n v="202853933"/>
    <s v="Action|Adventure|Fantasy|Sci-Fi"/>
    <s v="The Amazing Spider-Man 2Â "/>
    <s v="English"/>
    <s v="USA"/>
    <n v="200000000"/>
    <n v="6.7"/>
  </r>
  <r>
    <x v="27"/>
    <n v="125"/>
    <n v="172051787"/>
    <s v="Action|Adventure|Sci-Fi"/>
    <s v="TRON: LegacyÂ "/>
    <s v="English"/>
    <s v="USA"/>
    <n v="170000000"/>
    <n v="6.8"/>
  </r>
  <r>
    <x v="28"/>
    <n v="106"/>
    <n v="191450875"/>
    <s v="Adventure|Animation|Comedy|Family|Sport"/>
    <s v="Cars 2Â "/>
    <s v="English"/>
    <s v="USA"/>
    <n v="200000000"/>
    <n v="6.3"/>
  </r>
  <r>
    <x v="29"/>
    <n v="123"/>
    <n v="116593191"/>
    <s v="Action|Adventure|Sci-Fi"/>
    <s v="Green LanternÂ "/>
    <s v="English"/>
    <s v="USA"/>
    <n v="200000000"/>
    <n v="5.6"/>
  </r>
  <r>
    <x v="30"/>
    <n v="103"/>
    <n v="414984497"/>
    <s v="Adventure|Animation|Comedy|Family|Fantasy"/>
    <s v="Toy Story 3Â "/>
    <s v="English"/>
    <s v="USA"/>
    <n v="200000000"/>
    <n v="8.3000000000000007"/>
  </r>
  <r>
    <x v="31"/>
    <n v="118"/>
    <n v="125320003"/>
    <s v="Action|Adventure|Sci-Fi"/>
    <s v="Terminator SalvationÂ "/>
    <s v="English"/>
    <s v="USA"/>
    <n v="200000000"/>
    <n v="6.6"/>
  </r>
  <r>
    <x v="32"/>
    <n v="140"/>
    <n v="350034110"/>
    <s v="Action|Crime|Thriller"/>
    <s v="Furious 7Â "/>
    <s v="English"/>
    <s v="USA"/>
    <n v="190000000"/>
    <n v="7.2"/>
  </r>
  <r>
    <x v="11"/>
    <n v="123"/>
    <n v="202351611"/>
    <s v="Action|Adventure|Horror|Sci-Fi|Thriller"/>
    <s v="World War ZÂ "/>
    <s v="English"/>
    <s v="USA"/>
    <n v="190000000"/>
    <n v="7"/>
  </r>
  <r>
    <x v="10"/>
    <n v="149"/>
    <n v="233914986"/>
    <s v="Action|Adventure|Fantasy|Sci-Fi|Thriller"/>
    <s v="X-Men: Days of Future PastÂ "/>
    <s v="English"/>
    <s v="USA"/>
    <n v="200000000"/>
    <n v="8"/>
  </r>
  <r>
    <x v="33"/>
    <n v="132"/>
    <n v="228756232"/>
    <s v="Action|Adventure|Sci-Fi"/>
    <s v="Star Trek Into DarknessÂ "/>
    <s v="English"/>
    <s v="USA"/>
    <n v="190000000"/>
    <n v="7.8"/>
  </r>
  <r>
    <x v="10"/>
    <n v="114"/>
    <n v="65171860"/>
    <s v="Adventure|Fantasy"/>
    <s v="Jack the Giant SlayerÂ "/>
    <s v="English"/>
    <s v="USA"/>
    <n v="195000000"/>
    <n v="6.3"/>
  </r>
  <r>
    <x v="34"/>
    <n v="143"/>
    <n v="144812796"/>
    <s v="Drama|Romance"/>
    <s v="The Great GatsbyÂ "/>
    <s v="English"/>
    <s v="Australia"/>
    <n v="105000000"/>
    <n v="7.3"/>
  </r>
  <r>
    <x v="35"/>
    <n v="116"/>
    <n v="90755643"/>
    <s v="Action|Adventure|Fantasy|Romance"/>
    <s v="Prince of Persia: The Sands of TimeÂ "/>
    <s v="English"/>
    <s v="USA"/>
    <n v="200000000"/>
    <n v="6.6"/>
  </r>
  <r>
    <x v="36"/>
    <n v="131"/>
    <n v="101785482"/>
    <s v="Action|Adventure|Sci-Fi"/>
    <s v="Pacific RimÂ "/>
    <s v="English"/>
    <s v="USA"/>
    <n v="190000000"/>
    <n v="7"/>
  </r>
  <r>
    <x v="26"/>
    <n v="154"/>
    <n v="352358779"/>
    <s v="Action|Adventure|Sci-Fi"/>
    <s v="Transformers: Dark of the MoonÂ "/>
    <s v="English"/>
    <s v="USA"/>
    <n v="195000000"/>
    <n v="6.3"/>
  </r>
  <r>
    <x v="37"/>
    <n v="122"/>
    <n v="317011114"/>
    <s v="Action|Adventure|Fantasy"/>
    <s v="Indiana Jones and the Kingdom of the Crystal SkullÂ "/>
    <s v="English"/>
    <s v="USA"/>
    <n v="185000000"/>
    <n v="6.2"/>
  </r>
  <r>
    <x v="38"/>
    <n v="93"/>
    <n v="237282182"/>
    <s v="Adventure|Animation|Comedy|Family|Fantasy"/>
    <s v="BraveÂ "/>
    <s v="English"/>
    <s v="USA"/>
    <n v="185000000"/>
    <n v="7.2"/>
  </r>
  <r>
    <x v="39"/>
    <n v="122"/>
    <n v="130468626"/>
    <s v="Action|Adventure|Sci-Fi|Thriller"/>
    <s v="Star Trek BeyondÂ "/>
    <s v="English"/>
    <s v="USA"/>
    <n v="185000000"/>
    <n v="7.5"/>
  </r>
  <r>
    <x v="4"/>
    <n v="98"/>
    <n v="223806889"/>
    <s v="Adventure|Animation|Family|Sci-Fi"/>
    <s v="WALLÂ·EÂ "/>
    <s v="English"/>
    <s v="USA"/>
    <n v="180000000"/>
    <n v="8.4"/>
  </r>
  <r>
    <x v="24"/>
    <n v="91"/>
    <n v="140080850"/>
    <s v="Action|Comedy|Crime|Thriller"/>
    <s v="Rush Hour 3Â "/>
    <s v="English"/>
    <s v="USA"/>
    <n v="140000000"/>
    <n v="6.2"/>
  </r>
  <r>
    <x v="40"/>
    <n v="158"/>
    <n v="166112167"/>
    <s v="Action|Adventure|Sci-Fi"/>
    <s v="2012Â "/>
    <s v="English"/>
    <s v="USA"/>
    <n v="200000000"/>
    <n v="5.8"/>
  </r>
  <r>
    <x v="41"/>
    <n v="96"/>
    <n v="137850096"/>
    <s v="Animation|Drama|Family|Fantasy"/>
    <s v="A Christmas CarolÂ "/>
    <s v="English"/>
    <s v="USA"/>
    <n v="200000000"/>
    <n v="6.8"/>
  </r>
  <r>
    <x v="42"/>
    <n v="127"/>
    <n v="47375327"/>
    <s v="Action|Adventure|Sci-Fi"/>
    <s v="Jupiter AscendingÂ "/>
    <s v="English"/>
    <s v="USA"/>
    <n v="176000000"/>
    <n v="5.4"/>
  </r>
  <r>
    <x v="8"/>
    <n v="110"/>
    <n v="124051759"/>
    <s v="Action|Adventure|Drama|Romance"/>
    <s v="The Legend of TarzanÂ "/>
    <s v="English"/>
    <s v="USA"/>
    <n v="180000000"/>
    <n v="6.6"/>
  </r>
  <r>
    <x v="12"/>
    <n v="150"/>
    <n v="291709845"/>
    <s v="Adventure|Family|Fantasy"/>
    <s v="The Chronicles of Narnia: The Lion, the Witch and the WardrobeÂ "/>
    <s v="English"/>
    <s v="USA"/>
    <n v="180000000"/>
    <n v="6.9"/>
  </r>
  <r>
    <x v="10"/>
    <n v="144"/>
    <n v="154985087"/>
    <s v="Action|Adventure|Sci-Fi"/>
    <s v="X-Men: ApocalypseÂ "/>
    <s v="English"/>
    <s v="USA"/>
    <n v="178000000"/>
    <n v="7.3"/>
  </r>
  <r>
    <x v="3"/>
    <n v="152"/>
    <n v="533316061"/>
    <s v="Action|Crime|Drama|Thriller"/>
    <s v="The Dark KnightÂ "/>
    <s v="English"/>
    <s v="USA"/>
    <n v="185000000"/>
    <n v="9"/>
  </r>
  <r>
    <x v="43"/>
    <n v="96"/>
    <n v="292979556"/>
    <s v="Adventure|Animation|Comedy|Family"/>
    <s v="UpÂ "/>
    <s v="English"/>
    <s v="USA"/>
    <n v="175000000"/>
    <n v="8.3000000000000007"/>
  </r>
  <r>
    <x v="44"/>
    <n v="94"/>
    <n v="198332128"/>
    <s v="Action|Adventure|Animation|Comedy|Family|Sci-Fi"/>
    <s v="Monsters vs. AliensÂ "/>
    <s v="English"/>
    <s v="USA"/>
    <n v="175000000"/>
    <n v="6.5"/>
  </r>
  <r>
    <x v="45"/>
    <n v="126"/>
    <n v="318298180"/>
    <s v="Action|Adventure|Sci-Fi"/>
    <s v="Iron ManÂ "/>
    <s v="English"/>
    <s v="USA"/>
    <n v="140000000"/>
    <n v="7.9"/>
  </r>
  <r>
    <x v="46"/>
    <n v="126"/>
    <n v="73820094"/>
    <s v="Adventure|Drama|Family|Mystery"/>
    <s v="HugoÂ "/>
    <s v="English"/>
    <s v="USA"/>
    <n v="170000000"/>
    <n v="7.5"/>
  </r>
  <r>
    <x v="14"/>
    <n v="106"/>
    <n v="113745408"/>
    <s v="Action|Comedy|Sci-Fi|Western"/>
    <s v="Wild Wild WestÂ "/>
    <s v="English"/>
    <s v="USA"/>
    <n v="170000000"/>
    <n v="4.8"/>
  </r>
  <r>
    <x v="47"/>
    <n v="112"/>
    <n v="102176165"/>
    <s v="Action|Adventure|Fantasy|Horror|Thriller"/>
    <s v="The Mummy: Tomb of the Dragon EmperorÂ "/>
    <s v="English"/>
    <s v="USA"/>
    <n v="145000000"/>
    <n v="5.2"/>
  </r>
  <r>
    <x v="48"/>
    <n v="123"/>
    <n v="161087183"/>
    <s v="Action|Adventure|Comedy|Sci-Fi"/>
    <s v="Suicide SquadÂ "/>
    <s v="English"/>
    <s v="USA"/>
    <n v="175000000"/>
    <n v="6.9"/>
  </r>
  <r>
    <x v="49"/>
    <n v="96"/>
    <n v="100289690"/>
    <s v="Comedy|Family|Fantasy"/>
    <s v="Evan AlmightyÂ "/>
    <s v="English"/>
    <s v="USA"/>
    <n v="175000000"/>
    <n v="5.4"/>
  </r>
  <r>
    <x v="50"/>
    <n v="113"/>
    <n v="100189501"/>
    <s v="Action|Adventure|Sci-Fi"/>
    <s v="Edge of TomorrowÂ "/>
    <s v="English"/>
    <s v="USA"/>
    <n v="178000000"/>
    <n v="7.9"/>
  </r>
  <r>
    <x v="51"/>
    <n v="176"/>
    <n v="88246220"/>
    <s v="Action|Adventure|Sci-Fi|Thriller"/>
    <s v="WaterworldÂ "/>
    <s v="English"/>
    <s v="USA"/>
    <n v="175000000"/>
    <n v="6.1"/>
  </r>
  <r>
    <x v="52"/>
    <n v="118"/>
    <n v="150167630"/>
    <s v="Action|Adventure|Sci-Fi|Thriller"/>
    <s v="G.I. Joe: The Rise of CobraÂ "/>
    <s v="English"/>
    <s v="USA"/>
    <n v="175000000"/>
    <n v="5.8"/>
  </r>
  <r>
    <x v="43"/>
    <n v="95"/>
    <n v="356454367"/>
    <s v="Adventure|Animation|Comedy|Drama|Family|Fantasy"/>
    <s v="Inside OutÂ "/>
    <s v="English"/>
    <s v="USA"/>
    <n v="175000000"/>
    <n v="8.3000000000000007"/>
  </r>
  <r>
    <x v="45"/>
    <n v="106"/>
    <n v="362645141"/>
    <s v="Adventure|Drama|Family|Fantasy"/>
    <s v="The Jungle BookÂ "/>
    <s v="English"/>
    <s v="UK"/>
    <n v="175000000"/>
    <n v="7.8"/>
  </r>
  <r>
    <x v="45"/>
    <n v="124"/>
    <n v="312057433"/>
    <s v="Action|Adventure|Sci-Fi"/>
    <s v="Iron Man 2Â "/>
    <s v="English"/>
    <s v="USA"/>
    <n v="200000000"/>
    <n v="7"/>
  </r>
  <r>
    <x v="53"/>
    <n v="132"/>
    <n v="155111815"/>
    <s v="Action|Adventure|Drama|Fantasy"/>
    <s v="Snow White and the HuntsmanÂ "/>
    <s v="English"/>
    <s v="USA"/>
    <n v="170000000"/>
    <n v="6.1"/>
  </r>
  <r>
    <x v="54"/>
    <n v="97"/>
    <n v="241407328"/>
    <s v="Action|Adventure|Family|Fantasy|Romance"/>
    <s v="MaleficentÂ "/>
    <s v="English"/>
    <s v="USA"/>
    <n v="180000000"/>
    <n v="7"/>
  </r>
  <r>
    <x v="55"/>
    <n v="130"/>
    <n v="208543795"/>
    <s v="Action|Adventure|Drama|Sci-Fi"/>
    <s v="Dawn of the Planet of the ApesÂ "/>
    <s v="English"/>
    <s v="USA"/>
    <n v="170000000"/>
    <n v="7.6"/>
  </r>
  <r>
    <x v="56"/>
    <n v="128"/>
    <n v="38297305"/>
    <s v="Action|Adventure|Drama|Fantasy"/>
    <s v="47 RoninÂ "/>
    <s v="English"/>
    <s v="USA"/>
    <n v="175000000"/>
    <n v="6.3"/>
  </r>
  <r>
    <x v="19"/>
    <n v="136"/>
    <n v="259746958"/>
    <s v="Action|Adventure|Sci-Fi"/>
    <s v="Captain America: The Winter SoldierÂ "/>
    <s v="English"/>
    <s v="USA"/>
    <n v="170000000"/>
    <n v="7.8"/>
  </r>
  <r>
    <x v="57"/>
    <n v="93"/>
    <n v="238371987"/>
    <s v="Adventure|Animation|Comedy|Family|Fantasy"/>
    <s v="Shrek Forever AfterÂ "/>
    <s v="English"/>
    <s v="USA"/>
    <n v="165000000"/>
    <n v="6.4"/>
  </r>
  <r>
    <x v="58"/>
    <n v="130"/>
    <n v="93417865"/>
    <s v="Action|Adventure|Family|Mystery|Sci-Fi"/>
    <s v="TomorrowlandÂ "/>
    <s v="English"/>
    <s v="USA"/>
    <n v="190000000"/>
    <n v="6.5"/>
  </r>
  <r>
    <x v="59"/>
    <n v="102"/>
    <n v="222487711"/>
    <s v="Action|Adventure|Animation|Comedy|Drama|Family|Sci-Fi"/>
    <s v="Big Hero 6Â "/>
    <s v="English"/>
    <s v="USA"/>
    <n v="165000000"/>
    <n v="7.9"/>
  </r>
  <r>
    <x v="60"/>
    <n v="101"/>
    <n v="189412677"/>
    <s v="Adventure|Animation|Comedy|Family|Sci-Fi"/>
    <s v="Wreck-It RalphÂ "/>
    <s v="English"/>
    <s v="USA"/>
    <n v="165000000"/>
    <n v="7.8"/>
  </r>
  <r>
    <x v="41"/>
    <n v="100"/>
    <n v="665426"/>
    <s v="Adventure|Animation|Family|Fantasy"/>
    <s v="The Polar ExpressÂ "/>
    <s v="English"/>
    <s v="USA"/>
    <n v="165000000"/>
    <n v="6.6"/>
  </r>
  <r>
    <x v="40"/>
    <n v="120"/>
    <n v="102315545"/>
    <s v="Action|Adventure|Sci-Fi"/>
    <s v="Independence Day: ResurgenceÂ "/>
    <s v="English"/>
    <s v="USA"/>
    <n v="165000000"/>
    <n v="5.5"/>
  </r>
  <r>
    <x v="61"/>
    <n v="98"/>
    <n v="217387997"/>
    <s v="Adventure|Animation|Family|Fantasy"/>
    <s v="How to Train Your DragonÂ "/>
    <s v="English"/>
    <s v="USA"/>
    <n v="165000000"/>
    <n v="8.1999999999999993"/>
  </r>
  <r>
    <x v="62"/>
    <n v="109"/>
    <n v="150350192"/>
    <s v="Action|Sci-Fi"/>
    <s v="Terminator 3: Rise of the MachinesÂ "/>
    <s v="English"/>
    <s v="USA"/>
    <n v="200000000"/>
    <n v="6.4"/>
  </r>
  <r>
    <x v="63"/>
    <n v="121"/>
    <n v="333130696"/>
    <s v="Action|Adventure|Sci-Fi"/>
    <s v="Guardians of the GalaxyÂ "/>
    <s v="English"/>
    <s v="USA"/>
    <n v="170000000"/>
    <n v="8.1"/>
  </r>
  <r>
    <x v="3"/>
    <n v="169"/>
    <n v="187991439"/>
    <s v="Adventure|Drama|Sci-Fi"/>
    <s v="InterstellarÂ "/>
    <s v="English"/>
    <s v="USA"/>
    <n v="165000000"/>
    <n v="8.6"/>
  </r>
  <r>
    <x v="3"/>
    <n v="148"/>
    <n v="292568851"/>
    <s v="Action|Adventure|Sci-Fi|Thriller"/>
    <s v="InceptionÂ "/>
    <s v="English"/>
    <s v="USA"/>
    <n v="160000000"/>
    <n v="8.8000000000000007"/>
  </r>
  <r>
    <x v="15"/>
    <n v="182"/>
    <n v="303001229"/>
    <s v="Adventure|Fantasy"/>
    <s v="The Hobbit: An Unexpected JourneyÂ "/>
    <s v="English"/>
    <s v="USA"/>
    <n v="180000000"/>
    <n v="7.9"/>
  </r>
  <r>
    <x v="47"/>
    <n v="106"/>
    <n v="144512310"/>
    <s v="Action|Crime|Thriller"/>
    <s v="The Fast and the FuriousÂ "/>
    <s v="English"/>
    <s v="USA"/>
    <n v="38000000"/>
    <n v="6.7"/>
  </r>
  <r>
    <x v="64"/>
    <n v="166"/>
    <n v="127490802"/>
    <s v="Drama|Fantasy|Romance"/>
    <s v="The Curious Case of Benjamin ButtonÂ "/>
    <s v="English"/>
    <s v="USA"/>
    <n v="150000000"/>
    <n v="7.8"/>
  </r>
  <r>
    <x v="65"/>
    <n v="132"/>
    <n v="146405371"/>
    <s v="Action|Adventure|Sci-Fi"/>
    <s v="X-Men: First ClassÂ "/>
    <s v="English"/>
    <s v="USA"/>
    <n v="160000000"/>
    <n v="7.8"/>
  </r>
  <r>
    <x v="66"/>
    <n v="137"/>
    <n v="281666058"/>
    <s v="Adventure|Sci-Fi"/>
    <s v="The Hunger Games: Mockingjay - Part 2Â "/>
    <s v="English"/>
    <s v="USA"/>
    <n v="160000000"/>
    <n v="6.6"/>
  </r>
  <r>
    <x v="67"/>
    <n v="109"/>
    <n v="63143812"/>
    <s v="Action|Adventure|Family|Fantasy"/>
    <s v="The Sorcerer's ApprenticeÂ "/>
    <s v="English"/>
    <s v="USA"/>
    <n v="150000000"/>
    <n v="6.1"/>
  </r>
  <r>
    <x v="68"/>
    <n v="98"/>
    <n v="60655503"/>
    <s v="Action|Adventure|Drama|Thriller"/>
    <s v="PoseidonÂ "/>
    <s v="English"/>
    <s v="USA"/>
    <n v="160000000"/>
    <n v="5.6"/>
  </r>
  <r>
    <x v="69"/>
    <n v="113"/>
    <n v="76846624"/>
    <s v="Adventure|Family|Fantasy"/>
    <s v="Alice Through the Looking GlassÂ "/>
    <s v="English"/>
    <s v="USA"/>
    <n v="170000000"/>
    <n v="6.4"/>
  </r>
  <r>
    <x v="70"/>
    <n v="93"/>
    <n v="320706665"/>
    <s v="Adventure|Animation|Comedy|Family|Fantasy"/>
    <s v="Shrek the ThirdÂ "/>
    <s v="English"/>
    <s v="USA"/>
    <n v="160000000"/>
    <n v="6.1"/>
  </r>
  <r>
    <x v="71"/>
    <n v="123"/>
    <n v="46978995"/>
    <s v="Action|Adventure|Fantasy"/>
    <s v="WarcraftÂ "/>
    <s v="English"/>
    <s v="USA"/>
    <n v="160000000"/>
    <n v="7.3"/>
  </r>
  <r>
    <x v="72"/>
    <n v="126"/>
    <n v="89732035"/>
    <s v="Action|Adventure|Sci-Fi"/>
    <s v="Terminator GenisysÂ "/>
    <s v="English"/>
    <s v="USA"/>
    <n v="155000000"/>
    <n v="6.6"/>
  </r>
  <r>
    <x v="73"/>
    <n v="113"/>
    <n v="104383624"/>
    <s v="Adventure|Family|Fantasy"/>
    <s v="The Chronicles of Narnia: The Voyage of the Dawn TreaderÂ "/>
    <s v="English"/>
    <s v="USA"/>
    <n v="155000000"/>
    <n v="6.3"/>
  </r>
  <r>
    <x v="26"/>
    <n v="184"/>
    <n v="198539855"/>
    <s v="Action|Drama|History|Romance|War"/>
    <s v="Pearl HarborÂ "/>
    <s v="English"/>
    <s v="USA"/>
    <n v="140000000"/>
    <n v="6.1"/>
  </r>
  <r>
    <x v="26"/>
    <n v="144"/>
    <n v="318759914"/>
    <s v="Action|Adventure|Sci-Fi"/>
    <s v="TransformersÂ "/>
    <s v="English"/>
    <s v="USA"/>
    <n v="150000000"/>
    <n v="7.1"/>
  </r>
  <r>
    <x v="74"/>
    <n v="206"/>
    <n v="34293771"/>
    <s v="Action|Adventure|Biography|Drama|History|Romance|War"/>
    <s v="AlexanderÂ "/>
    <s v="English"/>
    <s v="Germany"/>
    <n v="155000000"/>
    <n v="5.5"/>
  </r>
  <r>
    <x v="8"/>
    <n v="138"/>
    <n v="292000866"/>
    <s v="Adventure|Family|Fantasy|Mystery"/>
    <s v="Harry Potter and the Order of the PhoenixÂ "/>
    <s v="English"/>
    <s v="UK"/>
    <n v="150000000"/>
    <n v="7.5"/>
  </r>
  <r>
    <x v="35"/>
    <n v="157"/>
    <n v="289994397"/>
    <s v="Adventure|Family|Fantasy|Mystery"/>
    <s v="Harry Potter and the Goblet of FireÂ "/>
    <s v="English"/>
    <s v="UK"/>
    <n v="150000000"/>
    <n v="7.6"/>
  </r>
  <r>
    <x v="20"/>
    <n v="102"/>
    <n v="227946274"/>
    <s v="Action|Drama"/>
    <s v="HancockÂ "/>
    <s v="English"/>
    <s v="USA"/>
    <n v="150000000"/>
    <n v="6.4"/>
  </r>
  <r>
    <x v="66"/>
    <n v="104"/>
    <n v="256386216"/>
    <s v="Drama|Horror|Sci-Fi"/>
    <s v="I Am LegendÂ "/>
    <s v="English"/>
    <s v="USA"/>
    <n v="150000000"/>
    <n v="7.2"/>
  </r>
  <r>
    <x v="23"/>
    <n v="115"/>
    <n v="206456431"/>
    <s v="Adventure|Comedy|Family|Fantasy"/>
    <s v="Charlie and the Chocolate FactoryÂ "/>
    <s v="English"/>
    <s v="USA"/>
    <n v="150000000"/>
    <n v="6.7"/>
  </r>
  <r>
    <x v="58"/>
    <n v="111"/>
    <n v="206435493"/>
    <s v="Animation|Comedy|Family|Fantasy"/>
    <s v="RatatouilleÂ "/>
    <s v="English"/>
    <s v="USA"/>
    <n v="150000000"/>
    <n v="8"/>
  </r>
  <r>
    <x v="3"/>
    <n v="128"/>
    <n v="205343774"/>
    <s v="Action|Adventure"/>
    <s v="Batman BeginsÂ "/>
    <s v="English"/>
    <s v="USA"/>
    <n v="150000000"/>
    <n v="8.3000000000000007"/>
  </r>
  <r>
    <x v="75"/>
    <n v="89"/>
    <n v="179982968"/>
    <s v="Action|Adventure|Animation|Comedy|Family"/>
    <s v="Madagascar: Escape 2 AfricaÂ "/>
    <s v="English"/>
    <s v="USA"/>
    <n v="150000000"/>
    <n v="6.7"/>
  </r>
  <r>
    <x v="76"/>
    <n v="105"/>
    <n v="177243721"/>
    <s v="Adventure|Comedy|Family|Fantasy"/>
    <s v="Night at the Museum: Battle of the SmithsonianÂ "/>
    <s v="English"/>
    <s v="USA"/>
    <n v="150000000"/>
    <n v="5.9"/>
  </r>
  <r>
    <x v="77"/>
    <n v="119"/>
    <n v="179883016"/>
    <s v="Action|Adventure|Fantasy|Sci-Fi|Thriller"/>
    <s v="X-Men Origins: WolverineÂ "/>
    <s v="English"/>
    <s v="USA"/>
    <n v="150000000"/>
    <n v="6.7"/>
  </r>
  <r>
    <x v="42"/>
    <n v="129"/>
    <n v="139259759"/>
    <s v="Action|Sci-Fi"/>
    <s v="The Matrix RevolutionsÂ "/>
    <s v="English"/>
    <s v="Australia"/>
    <n v="150000000"/>
    <n v="6.7"/>
  </r>
  <r>
    <x v="78"/>
    <n v="102"/>
    <n v="400736600"/>
    <s v="Adventure|Animation|Comedy|Family|Fantasy|Musical"/>
    <s v="FrozenÂ "/>
    <s v="English"/>
    <s v="USA"/>
    <n v="150000000"/>
    <n v="7.6"/>
  </r>
  <r>
    <x v="42"/>
    <n v="138"/>
    <n v="281492479"/>
    <s v="Action|Sci-Fi"/>
    <s v="The Matrix ReloadedÂ "/>
    <s v="English"/>
    <s v="USA"/>
    <n v="150000000"/>
    <n v="7.2"/>
  </r>
  <r>
    <x v="72"/>
    <n v="112"/>
    <n v="206360018"/>
    <s v="Action|Adventure|Fantasy"/>
    <s v="Thor: The Dark WorldÂ "/>
    <s v="English"/>
    <s v="USA"/>
    <n v="170000000"/>
    <n v="7.1"/>
  </r>
  <r>
    <x v="79"/>
    <n v="120"/>
    <n v="153629485"/>
    <s v="Action|Adventure|Sci-Fi|Thriller"/>
    <s v="Mad Max: Fury RoadÂ "/>
    <s v="English"/>
    <s v="Australia"/>
    <n v="150000000"/>
    <n v="8.1"/>
  </r>
  <r>
    <x v="80"/>
    <n v="146"/>
    <n v="133375846"/>
    <s v="Mystery|Thriller"/>
    <s v="Angels &amp; DemonsÂ "/>
    <s v="English"/>
    <s v="USA"/>
    <n v="150000000"/>
    <n v="6.7"/>
  </r>
  <r>
    <x v="81"/>
    <n v="115"/>
    <n v="181015141"/>
    <s v="Action|Adventure|Fantasy"/>
    <s v="ThorÂ "/>
    <s v="English"/>
    <s v="USA"/>
    <n v="150000000"/>
    <n v="7"/>
  </r>
  <r>
    <x v="82"/>
    <n v="96"/>
    <n v="114053579"/>
    <s v="Adventure|Animation|Comedy|Drama|Family"/>
    <s v="BoltÂ "/>
    <s v="English"/>
    <s v="USA"/>
    <n v="150000000"/>
    <n v="6.9"/>
  </r>
  <r>
    <x v="83"/>
    <n v="88"/>
    <n v="119420252"/>
    <s v="Action|Adventure|Animation|Comedy|Family|Fantasy|Sci-Fi"/>
    <s v="G-ForceÂ "/>
    <s v="English"/>
    <s v="USA"/>
    <n v="150000000"/>
    <n v="5.0999999999999996"/>
  </r>
  <r>
    <x v="84"/>
    <n v="99"/>
    <n v="83640426"/>
    <s v="Action|Adventure|Fantasy"/>
    <s v="Wrath of the TitansÂ "/>
    <s v="English"/>
    <s v="USA"/>
    <n v="150000000"/>
    <n v="5.8"/>
  </r>
  <r>
    <x v="23"/>
    <n v="113"/>
    <n v="79711678"/>
    <s v="Comedy|Fantasy|Horror"/>
    <s v="Dark ShadowsÂ "/>
    <s v="English"/>
    <s v="USA"/>
    <n v="100000000"/>
    <n v="6.2"/>
  </r>
  <r>
    <x v="85"/>
    <n v="131"/>
    <n v="195000874"/>
    <s v="Action|Adventure|Thriller"/>
    <s v="Mission: Impossible - Rogue NationÂ "/>
    <s v="English"/>
    <s v="China"/>
    <n v="150000000"/>
    <n v="7.4"/>
  </r>
  <r>
    <x v="86"/>
    <n v="119"/>
    <n v="61937495"/>
    <s v="Drama|Fantasy|Horror|Thriller"/>
    <s v="The WolfmanÂ "/>
    <s v="English"/>
    <s v="USA"/>
    <n v="150000000"/>
    <n v="5.8"/>
  </r>
  <r>
    <x v="87"/>
    <n v="91"/>
    <n v="126597121"/>
    <s v="Adventure|Animation|Comedy|Family"/>
    <s v="Bee MovieÂ "/>
    <s v="English"/>
    <s v="USA"/>
    <n v="150000000"/>
    <n v="6.2"/>
  </r>
  <r>
    <x v="88"/>
    <n v="90"/>
    <n v="165230261"/>
    <s v="Action|Adventure|Animation|Comedy|Family"/>
    <s v="Kung Fu Panda 2Â "/>
    <s v="English"/>
    <s v="USA"/>
    <n v="150000000"/>
    <n v="7.3"/>
  </r>
  <r>
    <x v="89"/>
    <n v="103"/>
    <n v="131564731"/>
    <s v="Action|Adventure|Family|Fantasy"/>
    <s v="The Last AirbenderÂ "/>
    <s v="English"/>
    <s v="USA"/>
    <n v="150000000"/>
    <n v="4.2"/>
  </r>
  <r>
    <x v="33"/>
    <n v="124"/>
    <n v="133382309"/>
    <s v="Action|Adventure|Thriller"/>
    <s v="Mission: Impossible IIIÂ "/>
    <s v="English"/>
    <s v="USA"/>
    <n v="150000000"/>
    <n v="6.9"/>
  </r>
  <r>
    <x v="40"/>
    <n v="131"/>
    <n v="73103784"/>
    <s v="Action|Drama|Thriller"/>
    <s v="White House DownÂ "/>
    <s v="English"/>
    <s v="USA"/>
    <n v="150000000"/>
    <n v="6.4"/>
  </r>
  <r>
    <x v="90"/>
    <n v="88"/>
    <n v="21379315"/>
    <s v="Action|Adventure|Animation|Comedy|Family|Sci-Fi"/>
    <s v="Mars Needs MomsÂ "/>
    <s v="English"/>
    <s v="USA"/>
    <n v="150000000"/>
    <n v="5.4"/>
  </r>
  <r>
    <x v="91"/>
    <n v="85"/>
    <n v="64459316"/>
    <s v="Adventure|Animation|Comedy|Family"/>
    <s v="Flushed AwayÂ "/>
    <s v="English"/>
    <s v="UK"/>
    <n v="149000000"/>
    <n v="6.7"/>
  </r>
  <r>
    <x v="92"/>
    <n v="111"/>
    <n v="34964818"/>
    <s v="Adventure|Family|Fantasy"/>
    <s v="PanÂ "/>
    <s v="English"/>
    <s v="USA"/>
    <n v="150000000"/>
    <n v="5.8"/>
  </r>
  <r>
    <x v="93"/>
    <n v="92"/>
    <n v="111505642"/>
    <s v="Adventure|Animation|Comedy|Family|Sci-Fi"/>
    <s v="Mr. Peabody &amp; ShermanÂ "/>
    <s v="English"/>
    <s v="USA"/>
    <n v="145000000"/>
    <n v="6.9"/>
  </r>
  <r>
    <x v="68"/>
    <n v="196"/>
    <n v="133228348"/>
    <s v="Adventure"/>
    <s v="TroyÂ "/>
    <s v="English"/>
    <s v="USA"/>
    <n v="175000000"/>
    <n v="7.2"/>
  </r>
  <r>
    <x v="75"/>
    <n v="93"/>
    <n v="216366733"/>
    <s v="Adventure|Animation|Comedy|Family"/>
    <s v="Madagascar 3: Europe's Most WantedÂ "/>
    <s v="English"/>
    <s v="USA"/>
    <n v="145000000"/>
    <n v="6.9"/>
  </r>
  <r>
    <x v="94"/>
    <n v="133"/>
    <n v="160201106"/>
    <s v="Action|Adventure|Thriller"/>
    <s v="Die Another DayÂ "/>
    <s v="English"/>
    <s v="UK"/>
    <n v="142000000"/>
    <n v="6.1"/>
  </r>
  <r>
    <x v="95"/>
    <n v="116"/>
    <n v="118099659"/>
    <s v="Action|Comedy|Fantasy|Sci-Fi"/>
    <s v="GhostbustersÂ "/>
    <s v="English"/>
    <s v="USA"/>
    <n v="144000000"/>
    <n v="5.5"/>
  </r>
  <r>
    <x v="26"/>
    <n v="153"/>
    <n v="201573391"/>
    <s v="Action|Adventure|Sci-Fi|Thriller"/>
    <s v="ArmageddonÂ "/>
    <s v="English"/>
    <s v="USA"/>
    <n v="140000000"/>
    <n v="6.6"/>
  </r>
  <r>
    <x v="14"/>
    <n v="88"/>
    <n v="190418803"/>
    <s v="Action|Adventure|Comedy|Family|Fantasy|Mystery|Sci-Fi"/>
    <s v="Men in Black IIÂ "/>
    <s v="English"/>
    <s v="USA"/>
    <n v="140000000"/>
    <n v="6.1"/>
  </r>
  <r>
    <x v="41"/>
    <n v="115"/>
    <n v="82161969"/>
    <s v="Action|Adventure|Animation|Fantasy"/>
    <s v="BeowulfÂ "/>
    <s v="English"/>
    <s v="USA"/>
    <n v="150000000"/>
    <n v="6.3"/>
  </r>
  <r>
    <x v="96"/>
    <n v="95"/>
    <n v="143523463"/>
    <s v="Action|Adventure|Animation|Comedy|Family"/>
    <s v="Kung Fu Panda 3Â "/>
    <s v="English"/>
    <s v="USA"/>
    <n v="145000000"/>
    <n v="7.2"/>
  </r>
  <r>
    <x v="58"/>
    <n v="133"/>
    <n v="209364921"/>
    <s v="Action|Adventure|Thriller"/>
    <s v="Mission: Impossible - Ghost ProtocolÂ "/>
    <s v="English"/>
    <s v="USA"/>
    <n v="145000000"/>
    <n v="7.4"/>
  </r>
  <r>
    <x v="97"/>
    <n v="97"/>
    <n v="103400692"/>
    <s v="Adventure|Animation|Family|Fantasy"/>
    <s v="Rise of the GuardiansÂ "/>
    <s v="English"/>
    <s v="USA"/>
    <n v="145000000"/>
    <n v="7.3"/>
  </r>
  <r>
    <x v="98"/>
    <n v="90"/>
    <n v="110332737"/>
    <s v="Comedy|Crime"/>
    <s v="Fun with Dick and JaneÂ "/>
    <s v="English"/>
    <s v="USA"/>
    <n v="100000000"/>
    <n v="6.1"/>
  </r>
  <r>
    <x v="99"/>
    <n v="154"/>
    <n v="111110575"/>
    <s v="Action|Drama|History|War"/>
    <s v="The Last SamuraiÂ "/>
    <s v="English"/>
    <s v="USA"/>
    <n v="140000000"/>
    <n v="7.7"/>
  </r>
  <r>
    <x v="17"/>
    <n v="150"/>
    <n v="65007045"/>
    <s v="Action|Adventure|Drama"/>
    <s v="Exodus: Gods and KingsÂ "/>
    <s v="English"/>
    <s v="UK"/>
    <n v="140000000"/>
    <n v="6.1"/>
  </r>
  <r>
    <x v="33"/>
    <n v="127"/>
    <n v="257704099"/>
    <s v="Action|Adventure|Sci-Fi"/>
    <s v="Star TrekÂ "/>
    <s v="English"/>
    <s v="USA"/>
    <n v="150000000"/>
    <n v="8"/>
  </r>
  <r>
    <x v="5"/>
    <n v="121"/>
    <n v="403706375"/>
    <s v="Action|Adventure|Fantasy|Romance"/>
    <s v="Spider-ManÂ "/>
    <s v="English"/>
    <s v="USA"/>
    <n v="139000000"/>
    <n v="7.3"/>
  </r>
  <r>
    <x v="61"/>
    <n v="102"/>
    <n v="176997107"/>
    <s v="Action|Adventure|Animation|Comedy|Family|Fantasy"/>
    <s v="How to Train Your Dragon 2Â "/>
    <s v="English"/>
    <s v="USA"/>
    <n v="145000000"/>
    <n v="7.9"/>
  </r>
  <r>
    <x v="100"/>
    <n v="126"/>
    <n v="31141074"/>
    <s v="Action|Adventure|Fantasy"/>
    <s v="Gods of EgyptÂ "/>
    <s v="English"/>
    <s v="USA"/>
    <n v="140000000"/>
    <n v="5.5"/>
  </r>
  <r>
    <x v="47"/>
    <n v="121"/>
    <n v="31704416"/>
    <s v="Action|Adventure|Sci-Fi|Thriller"/>
    <s v="StealthÂ "/>
    <s v="English"/>
    <s v="USA"/>
    <n v="135000000"/>
    <n v="5"/>
  </r>
  <r>
    <x v="9"/>
    <n v="215"/>
    <n v="107503316"/>
    <s v="Action|Drama|Mystery|Sci-Fi"/>
    <s v="WatchmenÂ "/>
    <s v="English"/>
    <s v="USA"/>
    <n v="130000000"/>
    <n v="7.7"/>
  </r>
  <r>
    <x v="101"/>
    <n v="127"/>
    <n v="129734803"/>
    <s v="Action|Crime|Thriller"/>
    <s v="Lethal Weapon 4Â "/>
    <s v="English"/>
    <s v="USA"/>
    <n v="140000000"/>
    <n v="6.6"/>
  </r>
  <r>
    <x v="102"/>
    <n v="138"/>
    <n v="132122995"/>
    <s v="Action|Sci-Fi"/>
    <s v="HulkÂ "/>
    <s v="English"/>
    <s v="USA"/>
    <n v="137000000"/>
    <n v="5.7"/>
  </r>
  <r>
    <x v="103"/>
    <n v="122"/>
    <n v="122512052"/>
    <s v="Action|Adventure|Sci-Fi|Thriller"/>
    <s v="G.I. Joe: RetaliationÂ "/>
    <s v="English"/>
    <s v="USA"/>
    <n v="130000000"/>
    <n v="5.8"/>
  </r>
  <r>
    <x v="104"/>
    <n v="124"/>
    <n v="68642452"/>
    <s v="Action|Adventure|Comedy|Thriller"/>
    <s v="SaharaÂ "/>
    <s v="English"/>
    <s v="UK"/>
    <n v="130000000"/>
    <n v="6"/>
  </r>
  <r>
    <x v="105"/>
    <n v="106"/>
    <n v="32131830"/>
    <s v="Action|Adventure|Animation|Fantasy|Romance|Sci-Fi"/>
    <s v="Final Fantasy: The Spirits WithinÂ "/>
    <s v="English"/>
    <s v="USA"/>
    <n v="137000000"/>
    <n v="6.4"/>
  </r>
  <r>
    <x v="86"/>
    <n v="124"/>
    <n v="176636816"/>
    <s v="Action|Adventure|Sci-Fi"/>
    <s v="Captain America: The First AvengerÂ "/>
    <s v="English"/>
    <s v="USA"/>
    <n v="140000000"/>
    <n v="6.9"/>
  </r>
  <r>
    <x v="73"/>
    <n v="128"/>
    <n v="126930660"/>
    <s v="Action|Adventure|Thriller"/>
    <s v="The World Is Not EnoughÂ "/>
    <s v="English"/>
    <s v="UK"/>
    <n v="135000000"/>
    <n v="6.4"/>
  </r>
  <r>
    <x v="106"/>
    <n v="138"/>
    <n v="93926386"/>
    <s v="Action|Adventure|Drama|History|War"/>
    <s v="Master and Commander: The Far Side of the WorldÂ "/>
    <s v="English"/>
    <s v="USA"/>
    <n v="150000000"/>
    <n v="7.4"/>
  </r>
  <r>
    <x v="107"/>
    <n v="115"/>
    <n v="292298923"/>
    <s v="Adventure|Drama|Fantasy|Romance"/>
    <s v="The Twilight Saga: Breaking Dawn - Part 2Â "/>
    <s v="English"/>
    <s v="USA"/>
    <n v="120000000"/>
    <n v="5.5"/>
  </r>
  <r>
    <x v="79"/>
    <n v="100"/>
    <n v="63992328"/>
    <s v="Animation|Comedy|Family|Musical"/>
    <s v="Happy Feet 2Â "/>
    <s v="English"/>
    <s v="Australia"/>
    <n v="135000000"/>
    <n v="5.9"/>
  </r>
  <r>
    <x v="108"/>
    <n v="135"/>
    <n v="134518390"/>
    <s v="Action|Adventure|Sci-Fi"/>
    <s v="The Incredible HulkÂ "/>
    <s v="English"/>
    <s v="USA"/>
    <n v="150000000"/>
    <n v="6.8"/>
  </r>
  <r>
    <x v="37"/>
    <n v="117"/>
    <n v="52792307"/>
    <s v="Adventure|Family|Fantasy"/>
    <s v="The BFGÂ "/>
    <s v="English"/>
    <s v="UK"/>
    <n v="140000000"/>
    <n v="6.8"/>
  </r>
  <r>
    <x v="109"/>
    <n v="156"/>
    <n v="183635922"/>
    <s v="Adventure|Drama|Thriller|Western"/>
    <s v="The RevenantÂ "/>
    <s v="English"/>
    <s v="USA"/>
    <n v="135000000"/>
    <n v="8.1"/>
  </r>
  <r>
    <x v="110"/>
    <n v="96"/>
    <n v="83024900"/>
    <s v="Adventure|Animation|Comedy|Family|Sport"/>
    <s v="TurboÂ "/>
    <s v="English"/>
    <s v="USA"/>
    <n v="135000000"/>
    <n v="6.5"/>
  </r>
  <r>
    <x v="1"/>
    <n v="107"/>
    <n v="123207194"/>
    <s v="Adventure|Animation|Comedy|Family|Western"/>
    <s v="RangoÂ "/>
    <s v="English"/>
    <s v="USA"/>
    <n v="135000000"/>
    <n v="7.2"/>
  </r>
  <r>
    <x v="75"/>
    <n v="92"/>
    <n v="83348920"/>
    <s v="Adventure|Animation|Comedy|Family"/>
    <s v="Penguins of MadagascarÂ "/>
    <s v="English"/>
    <s v="USA"/>
    <n v="132000000"/>
    <n v="6.7"/>
  </r>
  <r>
    <x v="111"/>
    <n v="115"/>
    <n v="227137090"/>
    <s v="Action|Mystery|Thriller"/>
    <s v="The Bourne UltimatumÂ "/>
    <s v="English"/>
    <s v="USA"/>
    <n v="110000000"/>
    <n v="8.1"/>
  </r>
  <r>
    <x v="112"/>
    <n v="92"/>
    <n v="215395021"/>
    <s v="Action|Adventure|Animation|Comedy|Family"/>
    <s v="Kung Fu PandaÂ "/>
    <s v="English"/>
    <s v="USA"/>
    <n v="130000000"/>
    <n v="7.6"/>
  </r>
  <r>
    <x v="113"/>
    <n v="117"/>
    <n v="180191634"/>
    <s v="Action|Adventure|Comedy|Sci-Fi"/>
    <s v="Ant-ManÂ "/>
    <s v="English"/>
    <s v="USA"/>
    <n v="130000000"/>
    <n v="7.4"/>
  </r>
  <r>
    <x v="66"/>
    <n v="146"/>
    <n v="424645577"/>
    <s v="Adventure|Sci-Fi|Thriller"/>
    <s v="The Hunger Games: Catching FireÂ "/>
    <s v="English"/>
    <s v="USA"/>
    <n v="130000000"/>
    <n v="7.6"/>
  </r>
  <r>
    <x v="114"/>
    <n v="94"/>
    <n v="177343675"/>
    <s v="Adventure|Animation|Comedy|Family|Fantasy|Sci-Fi"/>
    <s v="HomeÂ "/>
    <s v="English"/>
    <s v="USA"/>
    <n v="135000000"/>
    <n v="6.7"/>
  </r>
  <r>
    <x v="37"/>
    <n v="116"/>
    <n v="234277056"/>
    <s v="Adventure|Sci-Fi|Thriller"/>
    <s v="War of the WorldsÂ "/>
    <s v="English"/>
    <s v="USA"/>
    <n v="132000000"/>
    <n v="6.5"/>
  </r>
  <r>
    <x v="26"/>
    <n v="147"/>
    <n v="138396624"/>
    <s v="Action|Comedy|Crime|Thriller"/>
    <s v="Bad Boys IIÂ "/>
    <s v="English"/>
    <s v="USA"/>
    <n v="130000000"/>
    <n v="6.6"/>
  </r>
  <r>
    <x v="70"/>
    <n v="90"/>
    <n v="149234747"/>
    <s v="Action|Adventure|Animation|Comedy|Family|Fantasy"/>
    <s v="Puss in BootsÂ "/>
    <s v="English"/>
    <s v="USA"/>
    <n v="130000000"/>
    <n v="6.7"/>
  </r>
  <r>
    <x v="115"/>
    <n v="101"/>
    <n v="118311368"/>
    <s v="Action|Crime|Mystery|Thriller"/>
    <s v="SaltÂ "/>
    <s v="English"/>
    <s v="USA"/>
    <n v="110000000"/>
    <n v="6.4"/>
  </r>
  <r>
    <x v="116"/>
    <n v="138"/>
    <n v="101160529"/>
    <s v="Action|Adventure|Drama"/>
    <s v="NoahÂ "/>
    <s v="English"/>
    <s v="USA"/>
    <n v="125000000"/>
    <n v="5.8"/>
  </r>
  <r>
    <x v="37"/>
    <n v="107"/>
    <n v="77564037"/>
    <s v="Action|Adventure|Family|Mystery"/>
    <s v="The Adventures of TintinÂ "/>
    <s v="English"/>
    <s v="USA"/>
    <n v="135000000"/>
    <n v="7.4"/>
  </r>
  <r>
    <x v="117"/>
    <n v="142"/>
    <n v="249358727"/>
    <s v="Adventure|Family|Fantasy|Mystery"/>
    <s v="Harry Potter and the Prisoner of AzkabanÂ "/>
    <s v="English"/>
    <s v="UK"/>
    <n v="130000000"/>
    <n v="7.8"/>
  </r>
  <r>
    <x v="34"/>
    <n v="165"/>
    <n v="49551662"/>
    <s v="Adventure|Drama|Romance|War"/>
    <s v="AustraliaÂ "/>
    <s v="English"/>
    <s v="Australia"/>
    <n v="130000000"/>
    <n v="6.6"/>
  </r>
  <r>
    <x v="89"/>
    <n v="100"/>
    <n v="60522097"/>
    <s v="Action|Adventure|Sci-Fi"/>
    <s v="After EarthÂ "/>
    <s v="English"/>
    <s v="USA"/>
    <n v="130000000"/>
    <n v="4.9000000000000004"/>
  </r>
  <r>
    <x v="118"/>
    <n v="82"/>
    <n v="137748063"/>
    <s v="Adventure|Animation|Family|Thriller"/>
    <s v="DinosaurÂ "/>
    <s v="English"/>
    <s v="USA"/>
    <n v="127500000"/>
    <n v="6.5"/>
  </r>
  <r>
    <x v="76"/>
    <n v="98"/>
    <n v="113733726"/>
    <s v="Adventure|Comedy|Family|Fantasy"/>
    <s v="Night at the Museum: Secret of the TombÂ "/>
    <s v="English"/>
    <s v="USA"/>
    <n v="127000000"/>
    <n v="6.2"/>
  </r>
  <r>
    <x v="119"/>
    <n v="95"/>
    <n v="148337537"/>
    <s v="Action|Animation|Comedy|Family|Sci-Fi"/>
    <s v="MegamindÂ "/>
    <s v="English"/>
    <s v="USA"/>
    <n v="130000000"/>
    <n v="7.3"/>
  </r>
  <r>
    <x v="120"/>
    <n v="159"/>
    <n v="317557891"/>
    <s v="Adventure|Family|Fantasy"/>
    <s v="Harry Potter and the Sorcerer's StoneÂ "/>
    <s v="English"/>
    <s v="UK"/>
    <n v="125000000"/>
    <n v="7.5"/>
  </r>
  <r>
    <x v="121"/>
    <n v="96"/>
    <n v="33592415"/>
    <s v="Action|Comedy|Fantasy"/>
    <s v="R.I.P.D.Â "/>
    <s v="English"/>
    <s v="USA"/>
    <n v="130000000"/>
    <n v="5.6"/>
  </r>
  <r>
    <x v="1"/>
    <n v="143"/>
    <n v="305388685"/>
    <s v="Action|Adventure|Fantasy"/>
    <s v="Pirates of the Caribbean: The Curse of the Black PearlÂ "/>
    <s v="English"/>
    <s v="USA"/>
    <n v="140000000"/>
    <n v="8.1"/>
  </r>
  <r>
    <x v="66"/>
    <n v="123"/>
    <n v="337103873"/>
    <s v="Adventure|Sci-Fi|Thriller"/>
    <s v="The Hunger Games: Mockingjay - Part 1Â "/>
    <s v="English"/>
    <s v="USA"/>
    <n v="125000000"/>
    <n v="6.7"/>
  </r>
  <r>
    <x v="80"/>
    <n v="174"/>
    <n v="217536138"/>
    <s v="Mystery|Thriller"/>
    <s v="The Da Vinci CodeÂ "/>
    <s v="English"/>
    <s v="USA"/>
    <n v="125000000"/>
    <n v="6.6"/>
  </r>
  <r>
    <x v="122"/>
    <n v="101"/>
    <n v="131536019"/>
    <s v="Adventure|Animation|Comedy|Family|Musical"/>
    <s v="Rio 2Â "/>
    <s v="English"/>
    <s v="USA"/>
    <n v="103000000"/>
    <n v="6.4"/>
  </r>
  <r>
    <x v="10"/>
    <n v="134"/>
    <n v="214948780"/>
    <s v="Action|Adventure|Fantasy|Sci-Fi|Thriller"/>
    <s v="X-Men 2Â "/>
    <s v="English"/>
    <s v="Canada"/>
    <n v="110000000"/>
    <n v="7.5"/>
  </r>
  <r>
    <x v="39"/>
    <n v="132"/>
    <n v="209805005"/>
    <s v="Action|Crime|Thriller"/>
    <s v="Fast FiveÂ "/>
    <s v="English"/>
    <s v="USA"/>
    <n v="125000000"/>
    <n v="7.3"/>
  </r>
  <r>
    <x v="123"/>
    <n v="129"/>
    <n v="186830669"/>
    <s v="Action|Adventure|Crime|Mystery|Thriller"/>
    <s v="Sherlock Holmes: A Game of ShadowsÂ "/>
    <s v="English"/>
    <s v="USA"/>
    <n v="125000000"/>
    <n v="7.5"/>
  </r>
  <r>
    <x v="108"/>
    <n v="106"/>
    <n v="163192114"/>
    <s v="Action|Adventure|Fantasy"/>
    <s v="Clash of the TitansÂ "/>
    <s v="English"/>
    <s v="USA"/>
    <n v="125000000"/>
    <n v="5.8"/>
  </r>
  <r>
    <x v="124"/>
    <n v="113"/>
    <n v="119412921"/>
    <s v="Action|Sci-Fi"/>
    <s v="Total RecallÂ "/>
    <s v="English"/>
    <s v="USA"/>
    <n v="65000000"/>
    <n v="7.5"/>
  </r>
  <r>
    <x v="125"/>
    <n v="102"/>
    <n v="32694788"/>
    <s v="Action|Adventure|History"/>
    <s v="The 13th WarriorÂ "/>
    <s v="English"/>
    <s v="USA"/>
    <n v="85000000"/>
    <n v="6.6"/>
  </r>
  <r>
    <x v="126"/>
    <n v="135"/>
    <n v="113165635"/>
    <s v="Action|Adventure|Thriller"/>
    <s v="The Bourne LegacyÂ "/>
    <s v="English"/>
    <s v="USA"/>
    <n v="125000000"/>
    <n v="6.7"/>
  </r>
  <r>
    <x v="127"/>
    <n v="125"/>
    <n v="107285004"/>
    <s v="Action"/>
    <s v="Batman &amp; RobinÂ "/>
    <s v="English"/>
    <s v="USA"/>
    <n v="125000000"/>
    <n v="3.7"/>
  </r>
  <r>
    <x v="80"/>
    <n v="110"/>
    <n v="260031035"/>
    <s v="Comedy|Family|Fantasy"/>
    <s v="How the Grinch Stole ChristmasÂ "/>
    <s v="English"/>
    <s v="USA"/>
    <n v="123000000"/>
    <n v="6"/>
  </r>
  <r>
    <x v="40"/>
    <n v="124"/>
    <n v="186739919"/>
    <s v="Action|Adventure|Sci-Fi|Thriller"/>
    <s v="The Day After TomorrowÂ "/>
    <s v="English"/>
    <s v="USA"/>
    <n v="125000000"/>
    <n v="6.4"/>
  </r>
  <r>
    <x v="128"/>
    <n v="123"/>
    <n v="215397307"/>
    <s v="Action|Adventure|Thriller"/>
    <s v="Mission: Impossible IIÂ "/>
    <s v="English"/>
    <s v="USA"/>
    <n v="125000000"/>
    <n v="6.1"/>
  </r>
  <r>
    <x v="68"/>
    <n v="130"/>
    <n v="182618434"/>
    <s v="Action|Adventure|Drama|Thriller"/>
    <s v="The Perfect StormÂ "/>
    <s v="English"/>
    <s v="USA"/>
    <n v="140000000"/>
    <n v="6.4"/>
  </r>
  <r>
    <x v="129"/>
    <n v="92"/>
    <n v="131920333"/>
    <s v="Action|Adventure|Sci-Fi|Thriller"/>
    <s v="Fantastic 4: Rise of the Silver SurferÂ "/>
    <s v="English"/>
    <s v="USA"/>
    <n v="130000000"/>
    <n v="5.6"/>
  </r>
  <r>
    <x v="102"/>
    <n v="127"/>
    <n v="124976634"/>
    <s v="Adventure|Drama|Fantasy"/>
    <s v="Life of PiÂ "/>
    <s v="English"/>
    <s v="USA"/>
    <n v="120000000"/>
    <n v="8"/>
  </r>
  <r>
    <x v="130"/>
    <n v="123"/>
    <n v="115802596"/>
    <s v="Action|Fantasy|Thriller"/>
    <s v="Ghost RiderÂ "/>
    <s v="English"/>
    <s v="USA"/>
    <n v="110000000"/>
    <n v="5.2"/>
  </r>
  <r>
    <x v="111"/>
    <n v="123"/>
    <n v="108521835"/>
    <s v="Action|Thriller"/>
    <s v="Jason BourneÂ "/>
    <s v="English"/>
    <s v="UK"/>
    <n v="120000000"/>
    <n v="7.1"/>
  </r>
  <r>
    <x v="31"/>
    <n v="107"/>
    <n v="100685880"/>
    <s v="Action|Adventure|Comedy|Crime"/>
    <s v="Charlie's Angels: Full ThrottleÂ "/>
    <s v="English"/>
    <s v="USA"/>
    <n v="120000000"/>
    <n v="4.8"/>
  </r>
  <r>
    <x v="17"/>
    <n v="124"/>
    <n v="126464904"/>
    <s v="Adventure|Mystery|Sci-Fi"/>
    <s v="PrometheusÂ "/>
    <s v="English"/>
    <s v="USA"/>
    <n v="130000000"/>
    <n v="7"/>
  </r>
  <r>
    <x v="93"/>
    <n v="77"/>
    <n v="64736114"/>
    <s v="Adventure|Animation|Comedy|Family|Fantasy"/>
    <s v="Stuart Little 2Â "/>
    <s v="English"/>
    <s v="USA"/>
    <n v="120000000"/>
    <n v="5.4"/>
  </r>
  <r>
    <x v="131"/>
    <n v="109"/>
    <n v="93050117"/>
    <s v="Action|Drama|Sci-Fi|Thriller"/>
    <s v="ElysiumÂ "/>
    <s v="English"/>
    <s v="USA"/>
    <n v="115000000"/>
    <n v="6.6"/>
  </r>
  <r>
    <x v="132"/>
    <n v="134"/>
    <n v="57637485"/>
    <s v="Action|Adventure|Sci-Fi|Thriller"/>
    <s v="The Chronicles of RiddickÂ "/>
    <s v="English"/>
    <s v="USA"/>
    <n v="105000000"/>
    <n v="6.7"/>
  </r>
  <r>
    <x v="133"/>
    <n v="117"/>
    <n v="58607007"/>
    <s v="Action|Crime|Sci-Fi|Thriller"/>
    <s v="RoboCopÂ "/>
    <s v="English"/>
    <s v="USA"/>
    <n v="100000000"/>
    <n v="6.2"/>
  </r>
  <r>
    <x v="42"/>
    <n v="135"/>
    <n v="43929341"/>
    <s v="Action|Family|Sport"/>
    <s v="Speed RacerÂ "/>
    <s v="English"/>
    <s v="USA"/>
    <n v="120000000"/>
    <n v="6.1"/>
  </r>
  <r>
    <x v="134"/>
    <n v="121"/>
    <n v="30212620"/>
    <s v="Comedy|Drama|Romance"/>
    <s v="How Do You KnowÂ "/>
    <s v="English"/>
    <s v="USA"/>
    <n v="120000000"/>
    <n v="5.3"/>
  </r>
  <r>
    <x v="135"/>
    <n v="117"/>
    <n v="76418654"/>
    <s v="Action|Comedy|Romance"/>
    <s v="Knight and DayÂ "/>
    <s v="English"/>
    <s v="USA"/>
    <n v="117000000"/>
    <n v="6.3"/>
  </r>
  <r>
    <x v="27"/>
    <n v="124"/>
    <n v="89021735"/>
    <s v="Action|Adventure|Mystery|Sci-Fi"/>
    <s v="OblivionÂ "/>
    <s v="English"/>
    <s v="USA"/>
    <n v="120000000"/>
    <n v="7"/>
  </r>
  <r>
    <x v="136"/>
    <n v="140"/>
    <n v="380262555"/>
    <s v="Action|Adventure|Fantasy|Sci-Fi"/>
    <s v="Star Wars: Episode III - Revenge of the SithÂ "/>
    <s v="English"/>
    <s v="USA"/>
    <n v="113000000"/>
    <n v="7.6"/>
  </r>
  <r>
    <x v="136"/>
    <n v="142"/>
    <n v="310675583"/>
    <s v="Action|Adventure|Fantasy|Sci-Fi"/>
    <s v="Star Wars: Episode II - Attack of the ClonesÂ "/>
    <s v="English"/>
    <s v="USA"/>
    <n v="115000000"/>
    <n v="6.7"/>
  </r>
  <r>
    <x v="43"/>
    <n v="92"/>
    <n v="289907418"/>
    <s v="Adventure|Animation|Comedy|Family|Fantasy"/>
    <s v="Monsters, Inc.Â "/>
    <s v="English"/>
    <s v="USA"/>
    <n v="115000000"/>
    <n v="8.1"/>
  </r>
  <r>
    <x v="135"/>
    <n v="138"/>
    <n v="132550960"/>
    <s v="Action|Adventure|Sci-Fi|Thriller"/>
    <s v="The WolverineÂ "/>
    <s v="English"/>
    <s v="USA"/>
    <n v="120000000"/>
    <n v="6.7"/>
  </r>
  <r>
    <x v="136"/>
    <n v="136"/>
    <n v="474544677"/>
    <s v="Action|Adventure|Fantasy|Sci-Fi"/>
    <s v="Star Wars: Episode I - The Phantom MenaceÂ "/>
    <s v="English"/>
    <s v="USA"/>
    <n v="115000000"/>
    <n v="6.5"/>
  </r>
  <r>
    <x v="137"/>
    <n v="98"/>
    <n v="187165546"/>
    <s v="Adventure|Animation|Comedy|Family|Fantasy"/>
    <s v="The CroodsÂ "/>
    <s v="English"/>
    <s v="USA"/>
    <n v="135000000"/>
    <n v="7.3"/>
  </r>
  <r>
    <x v="128"/>
    <n v="153"/>
    <n v="40911830"/>
    <s v="Action|Drama|War"/>
    <s v="WindtalkersÂ "/>
    <s v="English"/>
    <s v="USA"/>
    <n v="115000000"/>
    <n v="6"/>
  </r>
  <r>
    <x v="138"/>
    <n v="120"/>
    <n v="47952020"/>
    <s v="Action|Adventure|Drama|Fantasy"/>
    <s v="The Huntsman: Winter's WarÂ "/>
    <s v="English"/>
    <s v="USA"/>
    <n v="115000000"/>
    <n v="6.1"/>
  </r>
  <r>
    <x v="84"/>
    <n v="101"/>
    <n v="190871240"/>
    <s v="Action|Adventure|Comedy|Sci-Fi"/>
    <s v="Teenage Mutant Ninja TurtlesÂ "/>
    <s v="English"/>
    <s v="USA"/>
    <n v="125000000"/>
    <n v="5.9"/>
  </r>
  <r>
    <x v="117"/>
    <n v="91"/>
    <n v="274084951"/>
    <s v="Adventure|Drama|Sci-Fi|Thriller"/>
    <s v="GravityÂ "/>
    <s v="English"/>
    <s v="UK"/>
    <n v="100000000"/>
    <n v="7.8"/>
  </r>
  <r>
    <x v="139"/>
    <n v="108"/>
    <n v="67155742"/>
    <s v="Action|Adventure|Thriller"/>
    <s v="Dante's PeakÂ "/>
    <s v="English"/>
    <s v="USA"/>
    <n v="116000000"/>
    <n v="5.8"/>
  </r>
  <r>
    <x v="140"/>
    <n v="112"/>
    <n v="81638674"/>
    <s v="Action|Adventure|Comedy|Sci-Fi"/>
    <s v="Teenage Mutant Ninja Turtles: Out of the ShadowsÂ "/>
    <s v="English"/>
    <s v="USA"/>
    <n v="135000000"/>
    <n v="6.3"/>
  </r>
  <r>
    <x v="141"/>
    <n v="100"/>
    <n v="56114221"/>
    <s v="Action|Adventure|Sci-Fi"/>
    <s v="Fantastic FourÂ "/>
    <s v="English"/>
    <s v="USA"/>
    <n v="120000000"/>
    <n v="4.3"/>
  </r>
  <r>
    <x v="76"/>
    <n v="108"/>
    <n v="250863268"/>
    <s v="Action|Adventure|Comedy|Family|Fantasy"/>
    <s v="Night at the MuseumÂ "/>
    <s v="English"/>
    <s v="USA"/>
    <n v="110000000"/>
    <n v="6.4"/>
  </r>
  <r>
    <x v="142"/>
    <n v="114"/>
    <n v="155181732"/>
    <s v="Action|Adventure|Drama|Thriller"/>
    <s v="San AndreasÂ "/>
    <s v="English"/>
    <s v="USA"/>
    <n v="110000000"/>
    <n v="6.1"/>
  </r>
  <r>
    <x v="143"/>
    <n v="119"/>
    <n v="125332007"/>
    <s v="Action|Adventure|Thriller"/>
    <s v="Tomorrow Never DiesÂ "/>
    <s v="English"/>
    <s v="UK"/>
    <n v="110000000"/>
    <n v="6.5"/>
  </r>
  <r>
    <x v="40"/>
    <n v="142"/>
    <n v="113330342"/>
    <s v="Action|Drama|History|War"/>
    <s v="The PatriotÂ "/>
    <s v="English"/>
    <s v="USA"/>
    <n v="110000000"/>
    <n v="7.1"/>
  </r>
  <r>
    <x v="144"/>
    <n v="125"/>
    <n v="125531634"/>
    <s v="Crime|Thriller"/>
    <s v="Ocean's TwelveÂ "/>
    <s v="English"/>
    <s v="USA"/>
    <n v="110000000"/>
    <n v="6.4"/>
  </r>
  <r>
    <x v="50"/>
    <n v="126"/>
    <n v="186336103"/>
    <s v="Action|Comedy|Crime|Romance|Thriller"/>
    <s v="Mr. &amp; Mrs. SmithÂ "/>
    <s v="English"/>
    <s v="USA"/>
    <n v="120000000"/>
    <n v="6.5"/>
  </r>
  <r>
    <x v="121"/>
    <n v="119"/>
    <n v="129995817"/>
    <s v="Adventure|Sci-Fi|Thriller"/>
    <s v="InsurgentÂ "/>
    <s v="English"/>
    <s v="USA"/>
    <n v="110000000"/>
    <n v="6.3"/>
  </r>
  <r>
    <x v="46"/>
    <n v="170"/>
    <n v="102608827"/>
    <s v="Biography|Drama"/>
    <s v="The AviatorÂ "/>
    <s v="English"/>
    <s v="USA"/>
    <n v="110000000"/>
    <n v="7.5"/>
  </r>
  <r>
    <x v="44"/>
    <n v="85"/>
    <n v="42776259"/>
    <s v="Adventure|Comedy|Family|Fantasy"/>
    <s v="Gulliver's TravelsÂ "/>
    <s v="English"/>
    <s v="USA"/>
    <n v="112000000"/>
    <n v="4.9000000000000004"/>
  </r>
  <r>
    <x v="145"/>
    <n v="119"/>
    <n v="98780042"/>
    <s v="Action|Comedy|Crime|Sci-Fi|Thriller"/>
    <s v="The Green HornetÂ "/>
    <s v="English"/>
    <s v="USA"/>
    <n v="120000000"/>
    <n v="5.8"/>
  </r>
  <r>
    <x v="146"/>
    <n v="102"/>
    <n v="106369117"/>
    <s v="Action|Drama|Fantasy|War"/>
    <s v="300: Rise of an EmpireÂ "/>
    <s v="English"/>
    <s v="USA"/>
    <n v="110000000"/>
    <n v="6.2"/>
  </r>
  <r>
    <x v="147"/>
    <n v="103"/>
    <n v="142614158"/>
    <s v="Adventure|Animation|Comedy|Family|Fantasy"/>
    <s v="The SmurfsÂ "/>
    <s v="English"/>
    <s v="USA"/>
    <n v="110000000"/>
    <n v="5.5"/>
  </r>
  <r>
    <x v="148"/>
    <n v="76"/>
    <n v="50026353"/>
    <s v="Animation|Comedy|Family|Music|Western"/>
    <s v="Home on the RangeÂ "/>
    <s v="English"/>
    <s v="USA"/>
    <n v="110000000"/>
    <n v="5.4"/>
  </r>
  <r>
    <x v="121"/>
    <n v="120"/>
    <n v="66002193"/>
    <s v="Action|Adventure|Mystery|Sci-Fi|Thriller"/>
    <s v="AllegiantÂ "/>
    <s v="English"/>
    <s v="USA"/>
    <n v="110000000"/>
    <n v="5.8"/>
  </r>
  <r>
    <x v="76"/>
    <n v="127"/>
    <n v="85463309"/>
    <s v="Action|Drama|Sci-Fi|Sport"/>
    <s v="Real SteelÂ "/>
    <s v="English"/>
    <s v="USA"/>
    <n v="110000000"/>
    <n v="7.1"/>
  </r>
  <r>
    <x v="147"/>
    <n v="105"/>
    <n v="71017784"/>
    <s v="Adventure|Animation|Comedy|Family|Fantasy"/>
    <s v="The Smurfs 2Â "/>
    <s v="English"/>
    <s v="USA"/>
    <n v="105000000"/>
    <n v="5.4"/>
  </r>
  <r>
    <x v="149"/>
    <n v="121"/>
    <n v="48068396"/>
    <s v="Action|Crime|Romance|Thriller"/>
    <s v="Speed 2: Cruise ControlÂ "/>
    <s v="English"/>
    <s v="USA"/>
    <n v="160000000"/>
    <n v="3.7"/>
  </r>
  <r>
    <x v="77"/>
    <n v="114"/>
    <n v="61656849"/>
    <s v="Action|Sci-Fi"/>
    <s v="Ender's GameÂ "/>
    <s v="English"/>
    <s v="USA"/>
    <n v="110000000"/>
    <n v="6.7"/>
  </r>
  <r>
    <x v="150"/>
    <n v="129"/>
    <n v="134520804"/>
    <s v="Action|Adventure|Thriller"/>
    <s v="Live Free or Die HardÂ "/>
    <s v="English"/>
    <s v="USA"/>
    <n v="110000000"/>
    <n v="7.2"/>
  </r>
  <r>
    <x v="15"/>
    <n v="171"/>
    <n v="313837577"/>
    <s v="Action|Adventure|Drama|Fantasy"/>
    <s v="The Lord of the Rings: The Fellowship of the RingÂ "/>
    <s v="English"/>
    <s v="New Zealand"/>
    <n v="93000000"/>
    <n v="8.8000000000000007"/>
  </r>
  <r>
    <x v="151"/>
    <n v="120"/>
    <n v="24004159"/>
    <s v="Action|Adventure|Comedy"/>
    <s v="Around the World in 80 DaysÂ "/>
    <s v="English"/>
    <s v="USA"/>
    <n v="110000000"/>
    <n v="5.8"/>
  </r>
  <r>
    <x v="152"/>
    <n v="165"/>
    <n v="58183966"/>
    <s v="Biography|Drama|Sport"/>
    <s v="AliÂ "/>
    <s v="English"/>
    <s v="USA"/>
    <n v="107000000"/>
    <n v="6.8"/>
  </r>
  <r>
    <x v="153"/>
    <n v="82"/>
    <n v="100446895"/>
    <s v="Adventure|Comedy|Family|Fantasy"/>
    <s v="The Cat in the HatÂ "/>
    <s v="English"/>
    <s v="USA"/>
    <n v="109000000"/>
    <n v="3.8"/>
  </r>
  <r>
    <x v="100"/>
    <n v="115"/>
    <n v="144795350"/>
    <s v="Action|Mystery|Sci-Fi|Thriller"/>
    <s v="I, RobotÂ "/>
    <s v="English"/>
    <s v="USA"/>
    <n v="120000000"/>
    <n v="7.1"/>
  </r>
  <r>
    <x v="17"/>
    <n v="194"/>
    <n v="47396698"/>
    <s v="Action|Adventure|Drama|History|War"/>
    <s v="Kingdom of HeavenÂ "/>
    <s v="English"/>
    <s v="USA"/>
    <n v="130000000"/>
    <n v="7.2"/>
  </r>
  <r>
    <x v="93"/>
    <n v="84"/>
    <n v="140015224"/>
    <s v="Adventure|Comedy|Family|Fantasy"/>
    <s v="Stuart LittleÂ "/>
    <s v="English"/>
    <s v="Germany"/>
    <n v="133000000"/>
    <n v="5.9"/>
  </r>
  <r>
    <x v="154"/>
    <n v="97"/>
    <n v="104374107"/>
    <s v="Animation|Family|Fantasy|Musical|Romance"/>
    <s v="The Princess and the FrogÂ "/>
    <s v="English"/>
    <s v="USA"/>
    <n v="105000000"/>
    <n v="7.1"/>
  </r>
  <r>
    <x v="17"/>
    <n v="151"/>
    <n v="228430993"/>
    <s v="Adventure|Drama|Sci-Fi"/>
    <s v="The MartianÂ "/>
    <s v="English"/>
    <s v="USA"/>
    <n v="108000000"/>
    <n v="8.1"/>
  </r>
  <r>
    <x v="26"/>
    <n v="136"/>
    <n v="35799026"/>
    <s v="Action|Adventure|Romance|Sci-Fi|Thriller"/>
    <s v="The IslandÂ "/>
    <s v="English"/>
    <s v="USA"/>
    <n v="126000000"/>
    <n v="6.9"/>
  </r>
  <r>
    <x v="155"/>
    <n v="104"/>
    <n v="6712451"/>
    <s v="Comedy|Romance"/>
    <s v="Town &amp; CountryÂ "/>
    <s v="English"/>
    <s v="New Line"/>
    <n v="90000000"/>
    <n v="4.4000000000000004"/>
  </r>
  <r>
    <x v="156"/>
    <n v="127"/>
    <n v="101643008"/>
    <s v="Action|Crime|Thriller"/>
    <s v="Gone in Sixty SecondsÂ "/>
    <s v="English"/>
    <s v="USA"/>
    <n v="90000000"/>
    <n v="6.5"/>
  </r>
  <r>
    <x v="17"/>
    <n v="171"/>
    <n v="187670866"/>
    <s v="Action|Drama|Romance"/>
    <s v="GladiatorÂ "/>
    <s v="English"/>
    <s v="USA"/>
    <n v="103000000"/>
    <n v="8.5"/>
  </r>
  <r>
    <x v="37"/>
    <n v="145"/>
    <n v="132014112"/>
    <s v="Action|Mystery|Sci-Fi|Thriller"/>
    <s v="Minority ReportÂ "/>
    <s v="English"/>
    <s v="USA"/>
    <n v="102000000"/>
    <n v="7.7"/>
  </r>
  <r>
    <x v="120"/>
    <n v="174"/>
    <n v="261970615"/>
    <s v="Adventure|Family|Fantasy|Mystery"/>
    <s v="Harry Potter and the Chamber of SecretsÂ "/>
    <s v="English"/>
    <s v="UK"/>
    <n v="100000000"/>
    <n v="7.4"/>
  </r>
  <r>
    <x v="29"/>
    <n v="144"/>
    <n v="167007184"/>
    <s v="Action|Adventure|Thriller"/>
    <s v="Casino RoyaleÂ "/>
    <s v="English"/>
    <s v="UK"/>
    <n v="150000000"/>
    <n v="8"/>
  </r>
  <r>
    <x v="23"/>
    <n v="119"/>
    <n v="180011740"/>
    <s v="Action|Adventure|Sci-Fi|Thriller"/>
    <s v="Planet of the ApesÂ "/>
    <s v="English"/>
    <s v="USA"/>
    <n v="100000000"/>
    <n v="5.7"/>
  </r>
  <r>
    <x v="0"/>
    <n v="153"/>
    <n v="204843350"/>
    <s v="Action|Sci-Fi"/>
    <s v="Terminator 2: Judgment DayÂ "/>
    <s v="English"/>
    <s v="USA"/>
    <n v="102000000"/>
    <n v="8.5"/>
  </r>
  <r>
    <x v="152"/>
    <n v="140"/>
    <n v="97030725"/>
    <s v="Biography|Crime|Drama|History|Romance"/>
    <s v="Public EnemiesÂ "/>
    <s v="English"/>
    <s v="USA"/>
    <n v="100000000"/>
    <n v="7"/>
  </r>
  <r>
    <x v="17"/>
    <n v="176"/>
    <n v="130127620"/>
    <s v="Biography|Crime|Drama"/>
    <s v="American GangsterÂ "/>
    <s v="English"/>
    <s v="USA"/>
    <n v="100000000"/>
    <n v="7.8"/>
  </r>
  <r>
    <x v="0"/>
    <n v="141"/>
    <n v="146282411"/>
    <s v="Action|Comedy|Thriller"/>
    <s v="True LiesÂ "/>
    <s v="English"/>
    <s v="USA"/>
    <n v="115000000"/>
    <n v="7.2"/>
  </r>
  <r>
    <x v="157"/>
    <n v="106"/>
    <n v="65452312"/>
    <s v="Action|Crime|Thriller"/>
    <s v="The Taking of Pelham 1 2 3Â "/>
    <s v="English"/>
    <s v="USA"/>
    <n v="100000000"/>
    <n v="6.4"/>
  </r>
  <r>
    <x v="158"/>
    <n v="98"/>
    <n v="148383780"/>
    <s v="Comedy|Romance"/>
    <s v="Little FockersÂ "/>
    <s v="English"/>
    <s v="USA"/>
    <n v="100000000"/>
    <n v="5.5"/>
  </r>
  <r>
    <x v="159"/>
    <n v="116"/>
    <n v="119219978"/>
    <s v="Action|Comedy|Crime"/>
    <s v="The Other GuysÂ "/>
    <s v="English"/>
    <s v="USA"/>
    <n v="100000000"/>
    <n v="6.7"/>
  </r>
  <r>
    <x v="160"/>
    <n v="115"/>
    <n v="101228120"/>
    <s v="Action|Drama|Mystery|Thriller"/>
    <s v="EraserÂ "/>
    <s v="English"/>
    <s v="USA"/>
    <n v="100000000"/>
    <n v="6.1"/>
  </r>
  <r>
    <x v="161"/>
    <n v="165"/>
    <n v="162804648"/>
    <s v="Drama|Western"/>
    <s v="Django UnchainedÂ "/>
    <s v="English"/>
    <s v="USA"/>
    <n v="100000000"/>
    <n v="8.5"/>
  </r>
  <r>
    <x v="162"/>
    <n v="91"/>
    <n v="100117603"/>
    <s v="Animation|Drama|Family|Musical|Romance"/>
    <s v="The Hunchback of Notre DameÂ "/>
    <s v="English"/>
    <s v="USA"/>
    <n v="100000000"/>
    <n v="6.9"/>
  </r>
  <r>
    <x v="163"/>
    <n v="78"/>
    <n v="89296573"/>
    <s v="Adventure|Animation|Comedy|Family|Fantasy"/>
    <s v="The Emperor's New GrooveÂ "/>
    <s v="English"/>
    <s v="USA"/>
    <n v="100000000"/>
    <n v="7.3"/>
  </r>
  <r>
    <x v="164"/>
    <n v="103"/>
    <n v="85017401"/>
    <s v="Action|Adventure|Thriller"/>
    <s v="The Expendables 2Â "/>
    <s v="English"/>
    <s v="USA"/>
    <n v="92000000"/>
    <n v="6.7"/>
  </r>
  <r>
    <x v="67"/>
    <n v="131"/>
    <n v="173005002"/>
    <s v="Action|Adventure|Comedy|Family|Mystery"/>
    <s v="National TreasureÂ "/>
    <s v="English"/>
    <s v="USA"/>
    <n v="100000000"/>
    <n v="6.9"/>
  </r>
  <r>
    <x v="165"/>
    <n v="104"/>
    <n v="75030163"/>
    <s v="Action|Adventure|Family|Fantasy"/>
    <s v="EragonÂ "/>
    <s v="English"/>
    <s v="USA"/>
    <n v="100000000"/>
    <n v="5.0999999999999996"/>
  </r>
  <r>
    <x v="166"/>
    <n v="101"/>
    <n v="77222184"/>
    <s v="Adventure|Drama|Family|Fantasy"/>
    <s v="Where the Wild Things AreÂ "/>
    <s v="English"/>
    <s v="Germany"/>
    <n v="100000000"/>
    <n v="6.8"/>
  </r>
  <r>
    <x v="167"/>
    <n v="102"/>
    <n v="107515297"/>
    <s v="Adventure|Animation|Family|Fantasy"/>
    <s v="EpicÂ "/>
    <s v="English"/>
    <s v="USA"/>
    <n v="100000000"/>
    <n v="6.7"/>
  </r>
  <r>
    <x v="168"/>
    <n v="103"/>
    <n v="67631157"/>
    <s v="Action|Romance|Thriller"/>
    <s v="The TouristÂ "/>
    <s v="English"/>
    <s v="USA"/>
    <n v="100000000"/>
    <n v="6"/>
  </r>
  <r>
    <x v="169"/>
    <n v="121"/>
    <n v="66862068"/>
    <s v="Action|Fantasy|Horror|Mystery"/>
    <s v="End of DaysÂ "/>
    <s v="English"/>
    <s v="USA"/>
    <n v="83000000"/>
    <n v="5.7"/>
  </r>
  <r>
    <x v="99"/>
    <n v="143"/>
    <n v="57366262"/>
    <s v="Adventure|Drama|Thriller"/>
    <s v="Blood DiamondÂ "/>
    <s v="English"/>
    <s v="Germany"/>
    <n v="100000000"/>
    <n v="8"/>
  </r>
  <r>
    <x v="46"/>
    <n v="240"/>
    <n v="116866727"/>
    <s v="Biography|Comedy|Crime|Drama"/>
    <s v="The Wolf of Wall StreetÂ "/>
    <s v="English"/>
    <s v="USA"/>
    <n v="100000000"/>
    <n v="8.1999999999999993"/>
  </r>
  <r>
    <x v="127"/>
    <n v="121"/>
    <n v="184031112"/>
    <s v="Action|Adventure|Fantasy"/>
    <s v="Batman ForeverÂ "/>
    <s v="English"/>
    <s v="USA"/>
    <n v="100000000"/>
    <n v="5.4"/>
  </r>
  <r>
    <x v="124"/>
    <n v="129"/>
    <n v="54700065"/>
    <s v="Action|Sci-Fi|War"/>
    <s v="Starship TroopersÂ "/>
    <s v="English"/>
    <s v="USA"/>
    <n v="105000000"/>
    <n v="7.2"/>
  </r>
  <r>
    <x v="170"/>
    <n v="172"/>
    <n v="27098580"/>
    <s v="Drama|Sci-Fi"/>
    <s v="Cloud AtlasÂ "/>
    <s v="English"/>
    <s v="Germany"/>
    <n v="102000000"/>
    <n v="7.5"/>
  </r>
  <r>
    <x v="9"/>
    <n v="101"/>
    <n v="55673333"/>
    <s v="Action|Adventure|Animation|Family|Fantasy"/>
    <s v="Legend of the Guardians: The Owls of Ga'HooleÂ "/>
    <s v="English"/>
    <s v="USA"/>
    <n v="80000000"/>
    <n v="7"/>
  </r>
  <r>
    <x v="171"/>
    <n v="87"/>
    <n v="40198710"/>
    <s v="Action|Crime|Fantasy|Romance|Thriller"/>
    <s v="CatwomanÂ "/>
    <s v="English"/>
    <s v="USA"/>
    <n v="100000000"/>
    <n v="3.3"/>
  </r>
  <r>
    <x v="24"/>
    <n v="101"/>
    <n v="72660029"/>
    <s v="Action|Adventure"/>
    <s v="HerculesÂ "/>
    <s v="English"/>
    <s v="USA"/>
    <n v="100000000"/>
    <n v="6"/>
  </r>
  <r>
    <x v="154"/>
    <n v="95"/>
    <n v="38120554"/>
    <s v="Adventure|Animation|Family|Sci-Fi"/>
    <s v="Treasure PlanetÂ "/>
    <s v="English"/>
    <s v="USA"/>
    <n v="140000000"/>
    <n v="7.1"/>
  </r>
  <r>
    <x v="172"/>
    <n v="102"/>
    <n v="49392095"/>
    <s v="Adventure|Comedy|Sci-Fi"/>
    <s v="Land of the LostÂ "/>
    <s v="English"/>
    <s v="USA"/>
    <n v="100000000"/>
    <n v="5.4"/>
  </r>
  <r>
    <x v="173"/>
    <n v="131"/>
    <n v="39292022"/>
    <s v="Action|Adventure|Thriller"/>
    <s v="The Expendables 3Â "/>
    <s v="English"/>
    <s v="USA"/>
    <n v="90000000"/>
    <n v="6.1"/>
  </r>
  <r>
    <x v="174"/>
    <n v="114"/>
    <n v="28772222"/>
    <s v="Action|Crime|Sport|Thriller"/>
    <s v="Point BreakÂ "/>
    <s v="English"/>
    <s v="USA"/>
    <n v="105000000"/>
    <n v="5.3"/>
  </r>
  <r>
    <x v="175"/>
    <n v="94"/>
    <n v="17010646"/>
    <s v="Comedy|Family|Fantasy"/>
    <s v="Son of the MaskÂ "/>
    <s v="English"/>
    <s v="USA"/>
    <n v="84000000"/>
    <n v="2.2000000000000002"/>
  </r>
  <r>
    <x v="80"/>
    <n v="122"/>
    <n v="24985612"/>
    <s v="Action|Adventure|Biography|Drama|History|Thriller"/>
    <s v="In the Heart of the SeaÂ "/>
    <s v="English"/>
    <s v="USA"/>
    <n v="100000000"/>
    <n v="7"/>
  </r>
  <r>
    <x v="176"/>
    <n v="95"/>
    <n v="4411102"/>
    <s v="Action|Comedy|Sci-Fi"/>
    <s v="The Adventures of Pluto NashÂ "/>
    <s v="English"/>
    <s v="USA"/>
    <n v="100000000"/>
    <n v="3.8"/>
  </r>
  <r>
    <x v="111"/>
    <n v="115"/>
    <n v="35024475"/>
    <s v="Action|Drama|Thriller|War"/>
    <s v="Green ZoneÂ "/>
    <s v="English"/>
    <s v="France"/>
    <n v="100000000"/>
    <n v="6.9"/>
  </r>
  <r>
    <x v="177"/>
    <n v="88"/>
    <n v="130174897"/>
    <s v="Adventure|Animation|Comedy|Family"/>
    <s v="The Peanuts MovieÂ "/>
    <s v="English"/>
    <s v="USA"/>
    <n v="99000000"/>
    <n v="7.2"/>
  </r>
  <r>
    <x v="178"/>
    <n v="110"/>
    <n v="10200000"/>
    <s v="Drama|Mystery|Thriller"/>
    <s v="The Spanish PrisonerÂ "/>
    <s v="English"/>
    <s v="USA"/>
    <n v="10000000"/>
    <n v="7.3"/>
  </r>
  <r>
    <x v="52"/>
    <n v="130"/>
    <n v="202007640"/>
    <s v="Action|Adventure|Fantasy|Thriller"/>
    <s v="The Mummy ReturnsÂ "/>
    <s v="English"/>
    <s v="USA"/>
    <n v="98000000"/>
    <n v="6.3"/>
  </r>
  <r>
    <x v="46"/>
    <n v="216"/>
    <n v="77679638"/>
    <s v="Crime|Drama"/>
    <s v="Gangs of New YorkÂ "/>
    <s v="English"/>
    <s v="USA"/>
    <n v="100000000"/>
    <n v="7.5"/>
  </r>
  <r>
    <x v="179"/>
    <n v="146"/>
    <n v="9213"/>
    <s v="Drama|History|Romance|War"/>
    <s v="The Flowers of WarÂ "/>
    <s v="Mandarin"/>
    <s v="China"/>
    <n v="94000000"/>
    <n v="7.6"/>
  </r>
  <r>
    <x v="180"/>
    <n v="85"/>
    <n v="58867694"/>
    <s v="Animation|Comedy|Family|Sport"/>
    <s v="Surf's UpÂ "/>
    <s v="English"/>
    <s v="USA"/>
    <n v="100000000"/>
    <n v="6.8"/>
  </r>
  <r>
    <x v="181"/>
    <n v="93"/>
    <n v="59475623"/>
    <s v="Comedy|Sci-Fi|Thriller"/>
    <s v="The Stepford WivesÂ "/>
    <s v="English"/>
    <s v="USA"/>
    <n v="90000000"/>
    <n v="5.2"/>
  </r>
  <r>
    <x v="17"/>
    <n v="152"/>
    <n v="108638745"/>
    <s v="Drama|History|War"/>
    <s v="Black Hawk DownÂ "/>
    <s v="English"/>
    <s v="USA"/>
    <n v="92000000"/>
    <n v="7.7"/>
  </r>
  <r>
    <x v="182"/>
    <n v="85"/>
    <n v="86897182"/>
    <s v="Comedy"/>
    <s v="The CampaignÂ "/>
    <s v="English"/>
    <s v="USA"/>
    <n v="95000000"/>
    <n v="6.2"/>
  </r>
  <r>
    <x v="183"/>
    <n v="126"/>
    <n v="63540020"/>
    <s v="Action|Adventure|Sci-Fi"/>
    <s v="The Fifth ElementÂ "/>
    <s v="English"/>
    <s v="France"/>
    <n v="93000000"/>
    <n v="7.7"/>
  </r>
  <r>
    <x v="184"/>
    <n v="146"/>
    <n v="95328937"/>
    <s v="Comedy|Drama|Romance"/>
    <s v="Sex and the City 2Â "/>
    <s v="English"/>
    <s v="USA"/>
    <n v="100000000"/>
    <n v="4.3"/>
  </r>
  <r>
    <x v="185"/>
    <n v="89"/>
    <n v="50802661"/>
    <s v="Adventure|Animation|Comedy|Family|Romance"/>
    <s v="The Road to El DoradoÂ "/>
    <s v="English"/>
    <s v="USA"/>
    <n v="95000000"/>
    <n v="6.9"/>
  </r>
  <r>
    <x v="177"/>
    <n v="88"/>
    <n v="161317423"/>
    <s v="Adventure|Animation|Comedy|Family"/>
    <s v="Ice Age: Continental DriftÂ "/>
    <s v="English"/>
    <s v="USA"/>
    <n v="95000000"/>
    <n v="6.6"/>
  </r>
  <r>
    <x v="81"/>
    <n v="105"/>
    <n v="201148159"/>
    <s v="Drama|Family|Fantasy|Romance"/>
    <s v="CinderellaÂ "/>
    <s v="English"/>
    <s v="USA"/>
    <n v="95000000"/>
    <n v="7"/>
  </r>
  <r>
    <x v="15"/>
    <n v="135"/>
    <n v="43982842"/>
    <s v="Drama|Fantasy|Thriller"/>
    <s v="The Lovely BonesÂ "/>
    <s v="English"/>
    <s v="USA"/>
    <n v="65000000"/>
    <n v="6.7"/>
  </r>
  <r>
    <x v="4"/>
    <n v="100"/>
    <n v="380838870"/>
    <s v="Adventure|Animation|Comedy|Family"/>
    <s v="Finding NemoÂ "/>
    <s v="English"/>
    <s v="USA"/>
    <n v="94000000"/>
    <n v="8.1999999999999993"/>
  </r>
  <r>
    <x v="15"/>
    <n v="192"/>
    <n v="377019252"/>
    <s v="Action|Adventure|Drama|Fantasy"/>
    <s v="The Lord of the Rings: The Return of the KingÂ "/>
    <s v="English"/>
    <s v="USA"/>
    <n v="94000000"/>
    <n v="8.9"/>
  </r>
  <r>
    <x v="15"/>
    <n v="172"/>
    <n v="340478898"/>
    <s v="Action|Adventure|Drama|Fantasy"/>
    <s v="The Lord of the Rings: The Two TowersÂ "/>
    <s v="English"/>
    <s v="USA"/>
    <n v="94000000"/>
    <n v="8.6999999999999993"/>
  </r>
  <r>
    <x v="186"/>
    <n v="102"/>
    <n v="17176900"/>
    <s v="Action|Adventure|Fantasy"/>
    <s v="Seventh SonÂ "/>
    <s v="English"/>
    <s v="USA"/>
    <n v="95000000"/>
    <n v="5.5"/>
  </r>
  <r>
    <x v="164"/>
    <n v="100"/>
    <n v="131144183"/>
    <s v="Action|Adventure|Fantasy|Thriller"/>
    <s v="Lara Croft: Tomb RaiderÂ "/>
    <s v="English"/>
    <s v="USA"/>
    <n v="115000000"/>
    <n v="5.7"/>
  </r>
  <r>
    <x v="187"/>
    <n v="119"/>
    <n v="23014504"/>
    <s v="Drama|Mystery|Romance|Sci-Fi|Thriller"/>
    <s v="TranscendenceÂ "/>
    <s v="English"/>
    <s v="UK"/>
    <n v="100000000"/>
    <n v="6.3"/>
  </r>
  <r>
    <x v="86"/>
    <n v="92"/>
    <n v="181166115"/>
    <s v="Action|Adventure|Sci-Fi|Thriller"/>
    <s v="Jurassic Park IIIÂ "/>
    <s v="English"/>
    <s v="USA"/>
    <n v="93000000"/>
    <n v="5.9"/>
  </r>
  <r>
    <x v="188"/>
    <n v="105"/>
    <n v="176740650"/>
    <s v="Action|Drama|Sci-Fi|Thriller"/>
    <s v="Rise of the Planet of the ApesÂ "/>
    <s v="English"/>
    <s v="USA"/>
    <n v="93000000"/>
    <n v="7.6"/>
  </r>
  <r>
    <x v="189"/>
    <n v="107"/>
    <n v="71148699"/>
    <s v="Adventure|Family|Fantasy"/>
    <s v="The Spiderwick ChroniclesÂ "/>
    <s v="English"/>
    <s v="USA"/>
    <n v="90000000"/>
    <n v="6.6"/>
  </r>
  <r>
    <x v="190"/>
    <n v="101"/>
    <n v="67344392"/>
    <s v="Action|Thriller"/>
    <s v="A Good Day to Die HardÂ "/>
    <s v="English"/>
    <s v="USA"/>
    <n v="92000000"/>
    <n v="5.3"/>
  </r>
  <r>
    <x v="191"/>
    <n v="137"/>
    <n v="22406362"/>
    <s v="Drama|History|War|Western"/>
    <s v="The AlamoÂ "/>
    <s v="English"/>
    <s v="USA"/>
    <n v="107000000"/>
    <n v="6"/>
  </r>
  <r>
    <x v="58"/>
    <n v="115"/>
    <n v="261437578"/>
    <s v="Action|Adventure|Animation|Family"/>
    <s v="The IncrediblesÂ "/>
    <s v="English"/>
    <s v="USA"/>
    <n v="92000000"/>
    <n v="8"/>
  </r>
  <r>
    <x v="192"/>
    <n v="124"/>
    <n v="11000000"/>
    <s v="Action|Adventure|Comedy"/>
    <s v="Cutthroat IslandÂ "/>
    <s v="English"/>
    <s v="USA"/>
    <n v="98000000"/>
    <n v="5.6"/>
  </r>
  <r>
    <x v="120"/>
    <n v="118"/>
    <n v="88761720"/>
    <s v="Adventure|Family|Fantasy"/>
    <s v="Percy Jackson &amp; the Olympians: The Lightning ThiefÂ "/>
    <s v="English"/>
    <s v="UK"/>
    <n v="95000000"/>
    <n v="5.9"/>
  </r>
  <r>
    <x v="14"/>
    <n v="98"/>
    <n v="250147615"/>
    <s v="Adventure|Comedy|Family|Mystery|Sci-Fi"/>
    <s v="Men in BlackÂ "/>
    <s v="English"/>
    <s v="USA"/>
    <n v="90000000"/>
    <n v="7.3"/>
  </r>
  <r>
    <x v="28"/>
    <n v="82"/>
    <n v="245823397"/>
    <s v="Adventure|Animation|Comedy|Family|Fantasy"/>
    <s v="Toy Story 2Â "/>
    <s v="English"/>
    <s v="USA"/>
    <n v="90000000"/>
    <n v="7.9"/>
  </r>
  <r>
    <x v="157"/>
    <n v="98"/>
    <n v="81557479"/>
    <s v="Action|Thriller"/>
    <s v="UnstoppableÂ "/>
    <s v="English"/>
    <s v="USA"/>
    <n v="100000000"/>
    <n v="6.8"/>
  </r>
  <r>
    <x v="24"/>
    <n v="90"/>
    <n v="226138454"/>
    <s v="Action|Comedy|Crime|Thriller"/>
    <s v="Rush Hour 2Â "/>
    <s v="English"/>
    <s v="USA"/>
    <n v="90000000"/>
    <n v="6.6"/>
  </r>
  <r>
    <x v="41"/>
    <n v="130"/>
    <n v="155370362"/>
    <s v="Drama|Fantasy|Horror|Mystery|Thriller"/>
    <s v="What Lies BeneathÂ "/>
    <s v="English"/>
    <s v="USA"/>
    <n v="100000000"/>
    <n v="6.6"/>
  </r>
  <r>
    <x v="193"/>
    <n v="90"/>
    <n v="124870275"/>
    <s v="Animation|Comedy|Family|Sci-Fi"/>
    <s v="Cloudy with a Chance of MeatballsÂ "/>
    <s v="English"/>
    <s v="USA"/>
    <n v="100000000"/>
    <n v="7"/>
  </r>
  <r>
    <x v="122"/>
    <n v="94"/>
    <n v="196573705"/>
    <s v="Action|Adventure|Animation|Comedy|Family"/>
    <s v="Ice Age: Dawn of the DinosaursÂ "/>
    <s v="English"/>
    <s v="USA"/>
    <n v="90000000"/>
    <n v="7"/>
  </r>
  <r>
    <x v="194"/>
    <n v="114"/>
    <n v="58229120"/>
    <s v="Adventure|Comedy|Drama|Fantasy|Romance"/>
    <s v="The Secret Life of Walter MittyÂ "/>
    <s v="English"/>
    <s v="USA"/>
    <n v="90000000"/>
    <n v="7.3"/>
  </r>
  <r>
    <x v="31"/>
    <n v="94"/>
    <n v="125305545"/>
    <s v="Action|Adventure|Comedy|Crime|Thriller"/>
    <s v="Charlie's AngelsÂ "/>
    <s v="English"/>
    <s v="USA"/>
    <n v="92000000"/>
    <n v="5.5"/>
  </r>
  <r>
    <x v="46"/>
    <n v="151"/>
    <n v="132373442"/>
    <s v="Crime|Drama|Thriller"/>
    <s v="The DepartedÂ "/>
    <s v="English"/>
    <s v="USA"/>
    <n v="90000000"/>
    <n v="8.5"/>
  </r>
  <r>
    <x v="195"/>
    <n v="88"/>
    <n v="120618403"/>
    <s v="Adventure|Animation|Family|Fantasy|Musical|War"/>
    <s v="MulanÂ "/>
    <s v="English"/>
    <s v="USA"/>
    <n v="90000000"/>
    <n v="7.5"/>
  </r>
  <r>
    <x v="194"/>
    <n v="121"/>
    <n v="110416702"/>
    <s v="Action|Comedy"/>
    <s v="Tropic ThunderÂ "/>
    <s v="English"/>
    <s v="USA"/>
    <n v="92000000"/>
    <n v="7"/>
  </r>
  <r>
    <x v="64"/>
    <n v="158"/>
    <n v="102515793"/>
    <s v="Crime|Drama|Mystery|Thriller"/>
    <s v="The Girl with the Dragon TattooÂ "/>
    <s v="English"/>
    <s v="USA"/>
    <n v="90000000"/>
    <n v="7.8"/>
  </r>
  <r>
    <x v="125"/>
    <n v="128"/>
    <n v="100012500"/>
    <s v="Action|Adventure|Thriller"/>
    <s v="Die Hard with a VengeanceÂ "/>
    <s v="English"/>
    <s v="USA"/>
    <n v="90000000"/>
    <n v="7.6"/>
  </r>
  <r>
    <x v="123"/>
    <n v="128"/>
    <n v="209019489"/>
    <s v="Action|Adventure|Crime|Mystery|Thriller"/>
    <s v="Sherlock HolmesÂ "/>
    <s v="English"/>
    <s v="USA"/>
    <n v="90000000"/>
    <n v="7.6"/>
  </r>
  <r>
    <x v="162"/>
    <n v="95"/>
    <n v="84037039"/>
    <s v="Action|Adventure|Animation|Family|Fantasy|Sci-Fi"/>
    <s v="Atlantis: The Lost EmpireÂ "/>
    <s v="English"/>
    <s v="USA"/>
    <n v="120000000"/>
    <n v="6.8"/>
  </r>
  <r>
    <x v="196"/>
    <n v="92"/>
    <n v="85884815"/>
    <s v="Adventure|Animation|Comedy|Family|Fantasy|Music"/>
    <s v="Alvin and the Chipmunks: The Road ChipÂ "/>
    <s v="English"/>
    <s v="USA"/>
    <n v="90000000"/>
    <n v="5"/>
  </r>
  <r>
    <x v="10"/>
    <n v="121"/>
    <n v="83077470"/>
    <s v="Drama|History|Thriller|War"/>
    <s v="ValkyrieÂ "/>
    <s v="English"/>
    <s v="USA"/>
    <n v="75000000"/>
    <n v="7.1"/>
  </r>
  <r>
    <x v="197"/>
    <n v="113"/>
    <n v="100018837"/>
    <s v="Action|Comedy"/>
    <s v="You Don't Mess with the ZohanÂ "/>
    <s v="English"/>
    <s v="USA"/>
    <n v="90000000"/>
    <n v="5.5"/>
  </r>
  <r>
    <x v="120"/>
    <n v="106"/>
    <n v="78747585"/>
    <s v="Action|Animation|Comedy|Sci-Fi"/>
    <s v="PixelsÂ "/>
    <s v="English"/>
    <s v="USA"/>
    <n v="88000000"/>
    <n v="5.6"/>
  </r>
  <r>
    <x v="37"/>
    <n v="146"/>
    <n v="78616689"/>
    <s v="Adventure|Drama|Sci-Fi"/>
    <s v="A.I. Artificial IntelligenceÂ "/>
    <s v="English"/>
    <s v="USA"/>
    <n v="100000000"/>
    <n v="7.1"/>
  </r>
  <r>
    <x v="93"/>
    <n v="88"/>
    <n v="75817994"/>
    <s v="Comedy|Family|Fantasy|Horror|Mystery"/>
    <s v="The Haunted MansionÂ "/>
    <s v="English"/>
    <s v="USA"/>
    <n v="90000000"/>
    <n v="4.9000000000000004"/>
  </r>
  <r>
    <x v="41"/>
    <n v="150"/>
    <n v="100853835"/>
    <s v="Drama|Mystery|Sci-Fi|Thriller"/>
    <s v="ContactÂ "/>
    <s v="English"/>
    <s v="USA"/>
    <n v="90000000"/>
    <n v="7.4"/>
  </r>
  <r>
    <x v="124"/>
    <n v="119"/>
    <n v="73209340"/>
    <s v="Action|Horror|Sci-Fi|Thriller"/>
    <s v="Hollow ManÂ "/>
    <s v="English"/>
    <s v="USA"/>
    <n v="95000000"/>
    <n v="5.7"/>
  </r>
  <r>
    <x v="198"/>
    <n v="128"/>
    <n v="72515360"/>
    <s v="Crime|Mystery|Thriller"/>
    <s v="The InterpreterÂ "/>
    <s v="Aboriginal"/>
    <s v="UK"/>
    <n v="80000000"/>
    <n v="6.4"/>
  </r>
  <r>
    <x v="199"/>
    <n v="106"/>
    <n v="68558662"/>
    <s v="Adventure|Family|Fantasy"/>
    <s v="Percy Jackson: Sea of MonstersÂ "/>
    <s v="English"/>
    <s v="USA"/>
    <n v="90000000"/>
    <n v="5.9"/>
  </r>
  <r>
    <x v="149"/>
    <n v="117"/>
    <n v="65653758"/>
    <s v="Action|Adventure|Fantasy"/>
    <s v="Lara Croft Tomb Raider: The Cradle of LifeÂ "/>
    <s v="English"/>
    <s v="USA"/>
    <n v="95000000"/>
    <n v="5.5"/>
  </r>
  <r>
    <x v="103"/>
    <n v="129"/>
    <n v="64685359"/>
    <s v="Action|Adventure|Comedy|Crime|Mystery|Thriller"/>
    <s v="Now You See Me 2Â "/>
    <s v="English"/>
    <s v="USA"/>
    <n v="90000000"/>
    <n v="6.9"/>
  </r>
  <r>
    <x v="115"/>
    <n v="116"/>
    <n v="61355436"/>
    <s v="Action|Adventure|Romance|Sci-Fi|Thriller"/>
    <s v="The SaintÂ "/>
    <s v="English"/>
    <s v="USA"/>
    <n v="68000000"/>
    <n v="6.2"/>
  </r>
  <r>
    <x v="157"/>
    <n v="114"/>
    <n v="26871"/>
    <s v="Action|Crime|Thriller"/>
    <s v="Spy GameÂ "/>
    <s v="English"/>
    <s v="Germany"/>
    <n v="92000000"/>
    <n v="7"/>
  </r>
  <r>
    <x v="200"/>
    <n v="114"/>
    <n v="60874615"/>
    <s v="Adventure|Sci-Fi|Thriller"/>
    <s v="Mission to MarsÂ "/>
    <s v="English"/>
    <s v="USA"/>
    <n v="90000000"/>
    <n v="5.6"/>
  </r>
  <r>
    <x v="122"/>
    <n v="96"/>
    <n v="143618384"/>
    <s v="Adventure|Animation|Comedy|Family|Musical"/>
    <s v="RioÂ "/>
    <s v="English"/>
    <s v="USA"/>
    <n v="90000000"/>
    <n v="7"/>
  </r>
  <r>
    <x v="120"/>
    <n v="132"/>
    <n v="58220776"/>
    <s v="Comedy|Drama|Sci-Fi"/>
    <s v="Bicentennial ManÂ "/>
    <s v="English"/>
    <s v="USA"/>
    <n v="100000000"/>
    <n v="6.8"/>
  </r>
  <r>
    <x v="201"/>
    <n v="104"/>
    <n v="47474112"/>
    <s v="Action|Drama|Sci-Fi|Thriller"/>
    <s v="VolcanoÂ "/>
    <s v="English"/>
    <s v="USA"/>
    <n v="90000000"/>
    <n v="5.4"/>
  </r>
  <r>
    <x v="202"/>
    <n v="111"/>
    <n v="42877165"/>
    <s v="Action|Crime|Drama|Thriller"/>
    <s v="The Devil's OwnÂ "/>
    <s v="English"/>
    <s v="USA"/>
    <n v="86000000"/>
    <n v="6.1"/>
  </r>
  <r>
    <x v="203"/>
    <n v="138"/>
    <n v="35168677"/>
    <s v="Drama|History|Thriller|War"/>
    <s v="K-19: The WidowmakerÂ "/>
    <s v="English"/>
    <s v="UK"/>
    <n v="100000000"/>
    <n v="6.7"/>
  </r>
  <r>
    <x v="204"/>
    <n v="129"/>
    <n v="37567440"/>
    <s v="Adventure|Fantasy"/>
    <s v="Conan the BarbarianÂ "/>
    <s v="English"/>
    <s v="USA"/>
    <n v="20000000"/>
    <n v="6.9"/>
  </r>
  <r>
    <x v="80"/>
    <n v="144"/>
    <n v="61644321"/>
    <s v="Biography|Drama|Sport"/>
    <s v="Cinderella ManÂ "/>
    <s v="English"/>
    <s v="USA"/>
    <n v="88000000"/>
    <n v="8"/>
  </r>
  <r>
    <x v="205"/>
    <n v="110"/>
    <n v="190562"/>
    <s v="Action|Family|Fantasy|Musical"/>
    <s v="The Nutcracker in 3DÂ "/>
    <s v="English"/>
    <s v="UK"/>
    <n v="90000000"/>
    <n v="4.4000000000000004"/>
  </r>
  <r>
    <x v="206"/>
    <n v="140"/>
    <n v="120147445"/>
    <s v="Drama|History|Sport"/>
    <s v="SeabiscuitÂ "/>
    <s v="English"/>
    <s v="USA"/>
    <n v="87000000"/>
    <n v="7.3"/>
  </r>
  <r>
    <x v="149"/>
    <n v="113"/>
    <n v="241688385"/>
    <s v="Action|Adventure|Drama|Thriller"/>
    <s v="TwisterÂ "/>
    <s v="English"/>
    <s v="USA"/>
    <n v="92000000"/>
    <n v="6.3"/>
  </r>
  <r>
    <x v="41"/>
    <n v="143"/>
    <n v="233630478"/>
    <s v="Adventure|Drama|Romance"/>
    <s v="Cast AwayÂ "/>
    <s v="English"/>
    <s v="USA"/>
    <n v="90000000"/>
    <n v="7.7"/>
  </r>
  <r>
    <x v="79"/>
    <n v="108"/>
    <n v="197992827"/>
    <s v="Animation|Comedy|Family|Music|Romance"/>
    <s v="Happy FeetÂ "/>
    <s v="English"/>
    <s v="USA"/>
    <n v="100000000"/>
    <n v="6.5"/>
  </r>
  <r>
    <x v="111"/>
    <n v="108"/>
    <n v="176049130"/>
    <s v="Action|Mystery|Thriller"/>
    <s v="The Bourne SupremacyÂ "/>
    <s v="English"/>
    <s v="USA"/>
    <n v="75000000"/>
    <n v="7.8"/>
  </r>
  <r>
    <x v="68"/>
    <n v="124"/>
    <n v="172620724"/>
    <s v="Action|Adventure|Drama|Thriller"/>
    <s v="Air Force OneÂ "/>
    <s v="English"/>
    <s v="USA"/>
    <n v="85000000"/>
    <n v="6.4"/>
  </r>
  <r>
    <x v="144"/>
    <n v="116"/>
    <n v="183405771"/>
    <s v="Crime|Thriller"/>
    <s v="Ocean's ElevenÂ "/>
    <s v="English"/>
    <s v="USA"/>
    <n v="85000000"/>
    <n v="7.8"/>
  </r>
  <r>
    <x v="207"/>
    <n v="110"/>
    <n v="20315324"/>
    <s v="Action|Adventure|Romance"/>
    <s v="The Three MusketeersÂ "/>
    <s v="English"/>
    <s v="Germany"/>
    <n v="75000000"/>
    <n v="5.8"/>
  </r>
  <r>
    <x v="208"/>
    <n v="91"/>
    <n v="148313048"/>
    <s v="Animation|Comedy|Family|Fantasy"/>
    <s v="Hotel TransylvaniaÂ "/>
    <s v="English"/>
    <s v="USA"/>
    <n v="85000000"/>
    <n v="7.1"/>
  </r>
  <r>
    <x v="209"/>
    <n v="107"/>
    <n v="127706877"/>
    <s v="Animation|Comedy|Family|Fantasy|Musical|Romance"/>
    <s v="EnchantedÂ "/>
    <s v="English"/>
    <s v="USA"/>
    <n v="85000000"/>
    <n v="7.1"/>
  </r>
  <r>
    <x v="210"/>
    <n v="115"/>
    <n v="126149655"/>
    <s v="Action|Crime|Mystery|Thriller"/>
    <s v="Safe HouseÂ "/>
    <s v="English"/>
    <s v="USA"/>
    <n v="85000000"/>
    <n v="6.8"/>
  </r>
  <r>
    <x v="209"/>
    <n v="100"/>
    <n v="66941559"/>
    <s v="Adventure|Comedy|Family"/>
    <s v="102 DalmatiansÂ "/>
    <s v="English"/>
    <s v="USA"/>
    <n v="85000000"/>
    <n v="4.8"/>
  </r>
  <r>
    <x v="24"/>
    <n v="104"/>
    <n v="78009155"/>
    <s v="Action|Comedy|Crime"/>
    <s v="Tower HeistÂ "/>
    <s v="English"/>
    <s v="USA"/>
    <n v="75000000"/>
    <n v="6.2"/>
  </r>
  <r>
    <x v="211"/>
    <n v="138"/>
    <n v="63224849"/>
    <s v="Comedy|Romance"/>
    <s v="The HolidayÂ "/>
    <s v="English"/>
    <s v="USA"/>
    <n v="85000000"/>
    <n v="6.9"/>
  </r>
  <r>
    <x v="157"/>
    <n v="140"/>
    <n v="111544445"/>
    <s v="Action|Crime|Drama|Mystery|Thriller"/>
    <s v="Enemy of the StateÂ "/>
    <s v="English"/>
    <s v="USA"/>
    <n v="90000000"/>
    <n v="7.3"/>
  </r>
  <r>
    <x v="211"/>
    <n v="120"/>
    <n v="112703470"/>
    <s v="Comedy|Drama|Romance"/>
    <s v="It's ComplicatedÂ "/>
    <s v="English"/>
    <s v="USA"/>
    <n v="85000000"/>
    <n v="6.6"/>
  </r>
  <r>
    <x v="144"/>
    <n v="122"/>
    <n v="117144465"/>
    <s v="Crime|Thriller"/>
    <s v="Ocean's ThirteenÂ "/>
    <s v="English"/>
    <s v="USA"/>
    <n v="85000000"/>
    <n v="6.9"/>
  </r>
  <r>
    <x v="212"/>
    <n v="83"/>
    <n v="84303558"/>
    <s v="Adventure|Animation|Comedy|Family"/>
    <s v="Open SeasonÂ "/>
    <s v="English"/>
    <s v="USA"/>
    <n v="85000000"/>
    <n v="6.2"/>
  </r>
  <r>
    <x v="213"/>
    <n v="139"/>
    <n v="150832203"/>
    <s v="Adventure|Mystery|Sci-Fi"/>
    <s v="DivergentÂ "/>
    <s v="English"/>
    <s v="USA"/>
    <n v="85000000"/>
    <n v="6.7"/>
  </r>
  <r>
    <x v="214"/>
    <n v="131"/>
    <n v="51396781"/>
    <s v="Drama|History|War"/>
    <s v="Enemy at the GatesÂ "/>
    <s v="English"/>
    <s v="USA"/>
    <n v="68000000"/>
    <n v="7.6"/>
  </r>
  <r>
    <x v="20"/>
    <n v="104"/>
    <n v="47592825"/>
    <s v="Action|Adventure|Comedy|Thriller"/>
    <s v="The RundownÂ "/>
    <s v="English"/>
    <s v="USA"/>
    <n v="85000000"/>
    <n v="6.7"/>
  </r>
  <r>
    <x v="125"/>
    <n v="130"/>
    <n v="50016394"/>
    <s v="Action|Adventure|Comedy|Fantasy"/>
    <s v="Last Action HeroÂ "/>
    <s v="English"/>
    <s v="USA"/>
    <n v="70000000"/>
    <n v="6.2"/>
  </r>
  <r>
    <x v="13"/>
    <n v="145"/>
    <n v="57010853"/>
    <s v="Drama|Romance"/>
    <s v="Memoirs of a GeishaÂ "/>
    <s v="English"/>
    <s v="USA"/>
    <n v="85000000"/>
    <n v="7.3"/>
  </r>
  <r>
    <x v="39"/>
    <n v="104"/>
    <n v="62494975"/>
    <s v="Action|Crime|Thriller"/>
    <s v="The Fast and the Furious: Tokyo DriftÂ "/>
    <s v="English"/>
    <s v="USA"/>
    <n v="85000000"/>
    <n v="6"/>
  </r>
  <r>
    <x v="215"/>
    <n v="97"/>
    <n v="46440491"/>
    <s v="Adventure|Animation|Comedy|Family|Fantasy"/>
    <s v="Arthur ChristmasÂ "/>
    <s v="English"/>
    <s v="UK"/>
    <n v="100000000"/>
    <n v="7.1"/>
  </r>
  <r>
    <x v="216"/>
    <n v="178"/>
    <n v="44606335"/>
    <s v="Drama|Fantasy|Romance"/>
    <s v="Meet Joe BlackÂ "/>
    <s v="English"/>
    <s v="USA"/>
    <n v="90000000"/>
    <n v="7.1"/>
  </r>
  <r>
    <x v="217"/>
    <n v="108"/>
    <n v="40048332"/>
    <s v="Action|Drama|Thriller"/>
    <s v="Collateral DamageÂ "/>
    <s v="English"/>
    <s v="USA"/>
    <n v="85000000"/>
    <n v="5.5"/>
  </r>
  <r>
    <x v="218"/>
    <n v="106"/>
    <n v="64933670"/>
    <s v="Adventure|Comedy|Drama|Family|Fantasy"/>
    <s v="Mirror MirrorÂ "/>
    <s v="English"/>
    <s v="USA"/>
    <n v="85000000"/>
    <n v="5.6"/>
  </r>
  <r>
    <x v="219"/>
    <n v="112"/>
    <n v="31494270"/>
    <s v="Action|Comedy|Fantasy|Romance"/>
    <s v="Scott Pilgrim vs. the WorldÂ "/>
    <s v="English"/>
    <s v="USA"/>
    <n v="60000000"/>
    <n v="7.5"/>
  </r>
  <r>
    <x v="220"/>
    <n v="135"/>
    <n v="31111260"/>
    <s v="Action|Adventure|Sci-Fi|Thriller"/>
    <s v="The CoreÂ "/>
    <s v="English"/>
    <s v="USA"/>
    <n v="60000000"/>
    <n v="5.4"/>
  </r>
  <r>
    <x v="221"/>
    <n v="109"/>
    <n v="123307945"/>
    <s v="Comedy|Romance|Sci-Fi"/>
    <s v="Nutty Professor II: The KlumpsÂ "/>
    <s v="English"/>
    <s v="USA"/>
    <n v="65000000"/>
    <n v="4.3"/>
  </r>
  <r>
    <x v="147"/>
    <n v="86"/>
    <n v="153288182"/>
    <s v="Adventure|Comedy|Mystery"/>
    <s v="Scooby-DooÂ "/>
    <s v="English"/>
    <s v="USA"/>
    <n v="84000000"/>
    <n v="4.9000000000000004"/>
  </r>
  <r>
    <x v="222"/>
    <n v="95"/>
    <n v="13401683"/>
    <s v="Action|Sci-Fi"/>
    <s v="DreddÂ "/>
    <s v="English"/>
    <s v="UK"/>
    <n v="35000000"/>
    <n v="7.1"/>
  </r>
  <r>
    <x v="151"/>
    <n v="107"/>
    <n v="137340146"/>
    <s v="Comedy|Drama|Fantasy|Romance"/>
    <s v="ClickÂ "/>
    <s v="English"/>
    <s v="USA"/>
    <n v="70000000"/>
    <n v="6.4"/>
  </r>
  <r>
    <x v="142"/>
    <n v="82"/>
    <n v="43575716"/>
    <s v="Action|Comedy|Family|Fantasy"/>
    <s v="Cats &amp; Dogs: The Revenge of Kitty GaloreÂ "/>
    <s v="English"/>
    <s v="USA"/>
    <n v="85000000"/>
    <n v="4.3"/>
  </r>
  <r>
    <x v="50"/>
    <n v="88"/>
    <n v="80170146"/>
    <s v="Action|Adventure|Sci-Fi|Thriller"/>
    <s v="JumperÂ "/>
    <s v="English"/>
    <s v="USA"/>
    <n v="85000000"/>
    <n v="6.1"/>
  </r>
  <r>
    <x v="36"/>
    <n v="120"/>
    <n v="75754670"/>
    <s v="Action|Adventure|Fantasy|Horror|Sci-Fi"/>
    <s v="Hellboy II: The Golden ArmyÂ "/>
    <s v="English"/>
    <s v="USA"/>
    <n v="85000000"/>
    <n v="7"/>
  </r>
  <r>
    <x v="64"/>
    <n v="162"/>
    <n v="33048353"/>
    <s v="Crime|Drama|History|Mystery|Thriller"/>
    <s v="ZodiacÂ "/>
    <s v="English"/>
    <s v="USA"/>
    <n v="65000000"/>
    <n v="7.7"/>
  </r>
  <r>
    <x v="143"/>
    <n v="123"/>
    <n v="34543701"/>
    <s v="Action|Mystery|Sci-Fi|Thriller"/>
    <s v="The 6th DayÂ "/>
    <s v="English"/>
    <s v="USA"/>
    <n v="82000000"/>
    <n v="5.9"/>
  </r>
  <r>
    <x v="49"/>
    <n v="101"/>
    <n v="242589580"/>
    <s v="Comedy|Drama"/>
    <s v="Bruce AlmightyÂ "/>
    <s v="English"/>
    <s v="USA"/>
    <n v="81000000"/>
    <n v="6.7"/>
  </r>
  <r>
    <x v="223"/>
    <n v="113"/>
    <n v="102981571"/>
    <s v="Action|Adventure|Thriller"/>
    <s v="The ExpendablesÂ "/>
    <s v="English"/>
    <s v="USA"/>
    <n v="80000000"/>
    <n v="6.5"/>
  </r>
  <r>
    <x v="200"/>
    <n v="110"/>
    <n v="180965237"/>
    <s v="Action|Adventure|Thriller"/>
    <s v="Mission: ImpossibleÂ "/>
    <s v="English"/>
    <s v="USA"/>
    <n v="80000000"/>
    <n v="7.1"/>
  </r>
  <r>
    <x v="206"/>
    <n v="142"/>
    <n v="407999255"/>
    <s v="Adventure|Drama|Sci-Fi|Thriller"/>
    <s v="The Hunger GamesÂ "/>
    <s v="English"/>
    <s v="USA"/>
    <n v="78000000"/>
    <n v="7.3"/>
  </r>
  <r>
    <x v="224"/>
    <n v="102"/>
    <n v="254455986"/>
    <s v="Comedy"/>
    <s v="The Hangover Part IIÂ "/>
    <s v="English"/>
    <s v="USA"/>
    <n v="80000000"/>
    <n v="6.5"/>
  </r>
  <r>
    <x v="23"/>
    <n v="126"/>
    <n v="162831698"/>
    <s v="Action"/>
    <s v="Batman ReturnsÂ "/>
    <s v="English"/>
    <s v="USA"/>
    <n v="80000000"/>
    <n v="7"/>
  </r>
  <r>
    <x v="114"/>
    <n v="83"/>
    <n v="155019340"/>
    <s v="Adventure|Animation|Comedy|Family"/>
    <s v="Over the HedgeÂ "/>
    <s v="English"/>
    <s v="USA"/>
    <n v="80000000"/>
    <n v="6.8"/>
  </r>
  <r>
    <x v="61"/>
    <n v="85"/>
    <n v="145771527"/>
    <s v="Adventure|Animation|Comedy|Drama|Family|Fantasy|Sci-Fi"/>
    <s v="Lilo &amp; StitchÂ "/>
    <s v="English"/>
    <s v="USA"/>
    <n v="80000000"/>
    <n v="7.2"/>
  </r>
  <r>
    <x v="225"/>
    <n v="120"/>
    <n v="140459099"/>
    <s v="Action|Drama|Romance|Sci-Fi|Thriller"/>
    <s v="Deep ImpactÂ "/>
    <s v="English"/>
    <s v="USA"/>
    <n v="75000000"/>
    <n v="6.1"/>
  </r>
  <r>
    <x v="98"/>
    <n v="116"/>
    <n v="53215979"/>
    <s v="Action|Comedy|Crime|Thriller"/>
    <s v="RED 2Â "/>
    <s v="English"/>
    <s v="USA"/>
    <n v="84000000"/>
    <n v="6.7"/>
  </r>
  <r>
    <x v="221"/>
    <n v="113"/>
    <n v="158115031"/>
    <s v="Comedy|Crime|Sport"/>
    <s v="The Longest YardÂ "/>
    <s v="English"/>
    <s v="USA"/>
    <n v="82000000"/>
    <n v="6.4"/>
  </r>
  <r>
    <x v="57"/>
    <n v="87"/>
    <n v="133103929"/>
    <s v="Adventure|Animation|Comedy|Family|Fantasy|Music"/>
    <s v="Alvin and the Chipmunks: ChipwreckedÂ "/>
    <s v="English"/>
    <s v="USA"/>
    <n v="75000000"/>
    <n v="4.4000000000000004"/>
  </r>
  <r>
    <x v="197"/>
    <n v="101"/>
    <n v="133668525"/>
    <s v="Comedy"/>
    <s v="Grown Ups 2Â "/>
    <s v="English"/>
    <s v="USA"/>
    <n v="80000000"/>
    <n v="5.4"/>
  </r>
  <r>
    <x v="221"/>
    <n v="110"/>
    <n v="130313314"/>
    <s v="Action|Adventure|Comedy"/>
    <s v="Get SmartÂ "/>
    <s v="English"/>
    <s v="USA"/>
    <n v="80000000"/>
    <n v="6.5"/>
  </r>
  <r>
    <x v="211"/>
    <n v="128"/>
    <n v="124590960"/>
    <s v="Comedy|Drama|Romance"/>
    <s v="Something's Gotta GiveÂ "/>
    <s v="English"/>
    <s v="USA"/>
    <n v="80000000"/>
    <n v="6.7"/>
  </r>
  <r>
    <x v="46"/>
    <n v="138"/>
    <n v="127968405"/>
    <s v="Mystery|Thriller"/>
    <s v="Shutter IslandÂ "/>
    <s v="English"/>
    <s v="USA"/>
    <n v="80000000"/>
    <n v="8.1"/>
  </r>
  <r>
    <x v="226"/>
    <n v="88"/>
    <n v="120136047"/>
    <s v="Comedy|Drama|Romance"/>
    <s v="Four ChristmasesÂ "/>
    <s v="English"/>
    <s v="Germany"/>
    <n v="80000000"/>
    <n v="5.6"/>
  </r>
  <r>
    <x v="167"/>
    <n v="91"/>
    <n v="128200012"/>
    <s v="Adventure|Animation|Comedy|Family|Sci-Fi"/>
    <s v="RobotsÂ "/>
    <s v="English"/>
    <s v="USA"/>
    <n v="75000000"/>
    <n v="6.3"/>
  </r>
  <r>
    <x v="128"/>
    <n v="138"/>
    <n v="112225777"/>
    <s v="Action|Crime|Sci-Fi|Thriller"/>
    <s v="Face/OffÂ "/>
    <s v="English"/>
    <s v="USA"/>
    <n v="80000000"/>
    <n v="7.3"/>
  </r>
  <r>
    <x v="227"/>
    <n v="99"/>
    <n v="109993847"/>
    <s v="Comedy|Family|Fantasy|Romance"/>
    <s v="Bedtime StoriesÂ "/>
    <s v="English"/>
    <s v="USA"/>
    <n v="80000000"/>
    <n v="6.1"/>
  </r>
  <r>
    <x v="2"/>
    <n v="117"/>
    <n v="104054514"/>
    <s v="Crime|Drama|Thriller"/>
    <s v="Road to PerditionÂ "/>
    <s v="English"/>
    <s v="USA"/>
    <n v="80000000"/>
    <n v="7.7"/>
  </r>
  <r>
    <x v="197"/>
    <n v="117"/>
    <n v="103028109"/>
    <s v="Comedy|Romance"/>
    <s v="Just Go with ItÂ "/>
    <s v="English"/>
    <s v="USA"/>
    <n v="80000000"/>
    <n v="6.4"/>
  </r>
  <r>
    <x v="164"/>
    <n v="123"/>
    <n v="101087161"/>
    <s v="Action|Crime|Thriller"/>
    <s v="Con AirÂ "/>
    <s v="English"/>
    <s v="USA"/>
    <n v="75000000"/>
    <n v="6.8"/>
  </r>
  <r>
    <x v="228"/>
    <n v="118"/>
    <n v="101111837"/>
    <s v="Action|Mystery|Thriller"/>
    <s v="Eagle EyeÂ "/>
    <s v="English"/>
    <s v="USA"/>
    <n v="80000000"/>
    <n v="6.6"/>
  </r>
  <r>
    <x v="229"/>
    <n v="154"/>
    <n v="95632614"/>
    <s v="Adventure|Drama|History|Romance|War"/>
    <s v="Cold MountainÂ "/>
    <s v="English"/>
    <s v="USA"/>
    <n v="79000000"/>
    <n v="7.2"/>
  </r>
  <r>
    <x v="230"/>
    <n v="118"/>
    <n v="94822707"/>
    <s v="Action|Adventure|Drama|Thriller"/>
    <s v="The Book of EliÂ "/>
    <s v="English"/>
    <s v="USA"/>
    <n v="80000000"/>
    <n v="6.9"/>
  </r>
  <r>
    <x v="231"/>
    <n v="90"/>
    <n v="92969824"/>
    <s v="Comedy|Family|Sci-Fi"/>
    <s v="FlubberÂ "/>
    <s v="English"/>
    <s v="USA"/>
    <n v="80000000"/>
    <n v="5.2"/>
  </r>
  <r>
    <x v="149"/>
    <n v="113"/>
    <n v="91188905"/>
    <s v="Fantasy|Horror|Mystery|Thriller"/>
    <s v="The HauntingÂ "/>
    <s v="English"/>
    <s v="USA"/>
    <n v="80000000"/>
    <n v="4.9000000000000004"/>
  </r>
  <r>
    <x v="232"/>
    <n v="88"/>
    <n v="90443603"/>
    <s v="Adventure|Animation|Comedy|Family|Fantasy|Sci-Fi|Sport"/>
    <s v="Space JamÂ "/>
    <s v="English"/>
    <s v="USA"/>
    <n v="80000000"/>
    <n v="6.3"/>
  </r>
  <r>
    <x v="76"/>
    <n v="93"/>
    <n v="82226474"/>
    <s v="Adventure|Comedy|Crime|Family|Mystery"/>
    <s v="The Pink PantherÂ "/>
    <s v="English"/>
    <s v="USA"/>
    <n v="65000000"/>
    <n v="5.6"/>
  </r>
  <r>
    <x v="233"/>
    <n v="104"/>
    <n v="79363785"/>
    <s v="Drama|Sci-Fi|Thriller"/>
    <s v="The Day the Earth Stood StillÂ "/>
    <s v="English"/>
    <s v="USA"/>
    <n v="80000000"/>
    <n v="5.5"/>
  </r>
  <r>
    <x v="101"/>
    <n v="135"/>
    <n v="76081498"/>
    <s v="Action|Crime|Mystery|Romance|Thriller"/>
    <s v="Conspiracy TheoryÂ "/>
    <s v="English"/>
    <s v="USA"/>
    <n v="75000000"/>
    <n v="6.7"/>
  </r>
  <r>
    <x v="48"/>
    <n v="134"/>
    <n v="85707116"/>
    <s v="Action|Drama|War"/>
    <s v="FuryÂ "/>
    <s v="English"/>
    <s v="USA"/>
    <n v="68000000"/>
    <n v="7.6"/>
  </r>
  <r>
    <x v="234"/>
    <n v="98"/>
    <n v="74329966"/>
    <s v="Action|Adventure|Comedy|Romance"/>
    <s v="Six Days Seven NightsÂ "/>
    <s v="English"/>
    <s v="USA"/>
    <n v="70000000"/>
    <n v="5.7"/>
  </r>
  <r>
    <x v="235"/>
    <n v="80"/>
    <n v="100169068"/>
    <s v="Adventure|Animation|Comedy|Family"/>
    <s v="Yogi BearÂ "/>
    <s v="English"/>
    <s v="USA"/>
    <n v="80000000"/>
    <n v="4.5999999999999996"/>
  </r>
  <r>
    <x v="236"/>
    <n v="83"/>
    <n v="73215310"/>
    <s v="Adventure|Animation|Family|Western"/>
    <s v="Spirit: Stallion of the CimarronÂ "/>
    <s v="English"/>
    <s v="USA"/>
    <n v="80000000"/>
    <n v="7"/>
  </r>
  <r>
    <x v="151"/>
    <n v="102"/>
    <n v="80360866"/>
    <s v="Comedy|Family|Romance"/>
    <s v="ZookeeperÂ "/>
    <s v="English"/>
    <s v="USA"/>
    <n v="80000000"/>
    <n v="5.2"/>
  </r>
  <r>
    <x v="237"/>
    <n v="130"/>
    <n v="69102910"/>
    <s v="Action|Adventure|Family|Sci-Fi|Thriller"/>
    <s v="Lost in SpaceÂ "/>
    <s v="English"/>
    <s v="USA"/>
    <n v="80000000"/>
    <n v="5.0999999999999996"/>
  </r>
  <r>
    <x v="238"/>
    <n v="129"/>
    <n v="65948711"/>
    <s v="Drama|Mystery|Sci-Fi|Thriller"/>
    <s v="The Manchurian CandidateÂ "/>
    <s v="English"/>
    <s v="USA"/>
    <n v="80000000"/>
    <n v="6.6"/>
  </r>
  <r>
    <x v="208"/>
    <n v="89"/>
    <n v="169692572"/>
    <s v="Animation|Comedy|Family|Fantasy"/>
    <s v="Hotel Transylvania 2Â "/>
    <s v="English"/>
    <s v="USA"/>
    <n v="80000000"/>
    <n v="6.7"/>
  </r>
  <r>
    <x v="239"/>
    <n v="74"/>
    <n v="60507228"/>
    <s v="Animation|Family|Fantasy|Music"/>
    <s v="Fantasia 2000Â "/>
    <s v="English"/>
    <s v="USA"/>
    <n v="80000000"/>
    <n v="7.3"/>
  </r>
  <r>
    <x v="90"/>
    <n v="96"/>
    <n v="56684819"/>
    <s v="Action|Adventure|Sci-Fi"/>
    <s v="The Time MachineÂ "/>
    <s v="English"/>
    <s v="USA"/>
    <n v="80000000"/>
    <n v="5.9"/>
  </r>
  <r>
    <x v="176"/>
    <n v="114"/>
    <n v="50628009"/>
    <s v="Action|Adventure|Family|Fantasy|Thriller"/>
    <s v="Mighty Joe YoungÂ "/>
    <s v="English"/>
    <s v="USA"/>
    <n v="90000000"/>
    <n v="5.6"/>
  </r>
  <r>
    <x v="156"/>
    <n v="99"/>
    <n v="69772969"/>
    <s v="Action|Crime|Thriller"/>
    <s v="SwordfishÂ "/>
    <s v="English"/>
    <s v="USA"/>
    <n v="80000000"/>
    <n v="6.5"/>
  </r>
  <r>
    <x v="29"/>
    <n v="129"/>
    <n v="45356386"/>
    <s v="Action|Adventure|Western"/>
    <s v="The Legend of ZorroÂ "/>
    <s v="Spanish"/>
    <s v="USA"/>
    <n v="75000000"/>
    <n v="5.9"/>
  </r>
  <r>
    <x v="240"/>
    <n v="113"/>
    <n v="55350897"/>
    <s v="Drama|Fantasy|Romance"/>
    <s v="What Dreams May ComeÂ "/>
    <s v="English"/>
    <s v="USA"/>
    <n v="85000000"/>
    <n v="7"/>
  </r>
  <r>
    <x v="241"/>
    <n v="90"/>
    <n v="39442871"/>
    <s v="Comedy|Fantasy"/>
    <s v="Little NickyÂ "/>
    <s v="English"/>
    <s v="USA"/>
    <n v="80000000"/>
    <n v="5.3"/>
  </r>
  <r>
    <x v="242"/>
    <n v="118"/>
    <n v="37899638"/>
    <s v="Action|Adventure|Comedy|Fantasy|Thriller"/>
    <s v="The Brothers GrimmÂ "/>
    <s v="English"/>
    <s v="USA"/>
    <n v="88000000"/>
    <n v="5.9"/>
  </r>
  <r>
    <x v="23"/>
    <n v="106"/>
    <n v="37754208"/>
    <s v="Action|Comedy|Sci-Fi"/>
    <s v="Mars Attacks!Â "/>
    <s v="English"/>
    <s v="USA"/>
    <n v="70000000"/>
    <n v="6.3"/>
  </r>
  <r>
    <x v="62"/>
    <n v="89"/>
    <n v="38542418"/>
    <s v="Action|Sci-Fi|Thriller"/>
    <s v="SurrogatesÂ "/>
    <s v="English"/>
    <s v="USA"/>
    <n v="80000000"/>
    <n v="6.3"/>
  </r>
  <r>
    <x v="139"/>
    <n v="145"/>
    <n v="34566746"/>
    <s v="Drama|History|Thriller"/>
    <s v="Thirteen DaysÂ "/>
    <s v="English"/>
    <s v="USA"/>
    <n v="80000000"/>
    <n v="7.3"/>
  </r>
  <r>
    <x v="47"/>
    <n v="114"/>
    <n v="32885565"/>
    <s v="Action|Adventure|Drama|Thriller"/>
    <s v="DaylightÂ "/>
    <s v="English"/>
    <s v="USA"/>
    <n v="80000000"/>
    <n v="5.8"/>
  </r>
  <r>
    <x v="243"/>
    <n v="87"/>
    <n v="36073232"/>
    <s v="Adventure|Animation|Family"/>
    <s v="Walking with Dinosaurs 3DÂ "/>
    <s v="English"/>
    <s v="USA"/>
    <n v="80000000"/>
    <n v="5.2"/>
  </r>
  <r>
    <x v="244"/>
    <n v="119"/>
    <n v="21471685"/>
    <s v="Action|Adventure|Sci-Fi"/>
    <s v="Battlefield EarthÂ "/>
    <s v="English"/>
    <s v="USA"/>
    <n v="44000000"/>
    <n v="2.4"/>
  </r>
  <r>
    <x v="245"/>
    <n v="91"/>
    <n v="20950820"/>
    <s v="Adventure|Animation|Comedy|Family|Fantasy|Sci-Fi"/>
    <s v="Looney Tunes: Back in ActionÂ "/>
    <s v="English"/>
    <s v="Germany"/>
    <n v="80000000"/>
    <n v="5.7"/>
  </r>
  <r>
    <x v="13"/>
    <n v="118"/>
    <n v="19673424"/>
    <s v="Drama|Musical|Romance"/>
    <s v="NineÂ "/>
    <s v="English"/>
    <s v="USA"/>
    <n v="80000000"/>
    <n v="5.8"/>
  </r>
  <r>
    <x v="101"/>
    <n v="116"/>
    <n v="19480739"/>
    <s v="Action|Adventure|Sci-Fi"/>
    <s v="TimelineÂ "/>
    <s v="English"/>
    <s v="USA"/>
    <n v="80000000"/>
    <n v="5.6"/>
  </r>
  <r>
    <x v="246"/>
    <n v="177"/>
    <n v="17593391"/>
    <s v="Action|Adventure|Drama|Sci-Fi"/>
    <s v="The PostmanÂ "/>
    <s v="English"/>
    <s v="USA"/>
    <n v="80000000"/>
    <n v="6"/>
  </r>
  <r>
    <x v="79"/>
    <n v="97"/>
    <n v="18318000"/>
    <s v="Adventure|Comedy|Drama|Family|Fantasy"/>
    <s v="Babe: Pig in the CityÂ "/>
    <s v="English"/>
    <s v="Australia"/>
    <n v="80000000"/>
    <n v="5.8"/>
  </r>
  <r>
    <x v="104"/>
    <n v="106"/>
    <n v="27356090"/>
    <s v="Action|Adventure|Fantasy"/>
    <s v="The Last Witch HunterÂ "/>
    <s v="English"/>
    <s v="USA"/>
    <n v="90000000"/>
    <n v="6"/>
  </r>
  <r>
    <x v="247"/>
    <n v="106"/>
    <n v="17473245"/>
    <s v="Action|Sci-Fi|Thriller"/>
    <s v="Red PlanetÂ "/>
    <s v="English"/>
    <s v="USA"/>
    <n v="70000000"/>
    <n v="5.7"/>
  </r>
  <r>
    <x v="183"/>
    <n v="94"/>
    <n v="15131330"/>
    <s v="Adventure|Animation|Family|Fantasy"/>
    <s v="Arthur and the InvisiblesÂ "/>
    <s v="English"/>
    <s v="France"/>
    <n v="86000000"/>
    <n v="6"/>
  </r>
  <r>
    <x v="248"/>
    <n v="104"/>
    <n v="19406406"/>
    <s v="Documentary|Drama"/>
    <s v="OceansÂ "/>
    <s v="French"/>
    <s v="France"/>
    <n v="40000000"/>
    <n v="7.8"/>
  </r>
  <r>
    <x v="169"/>
    <n v="102"/>
    <n v="1891821"/>
    <s v="Action|Adventure|Horror|Sci-Fi|Thriller"/>
    <s v="A Sound of ThunderÂ "/>
    <s v="English"/>
    <s v="UK"/>
    <n v="52000000"/>
    <n v="4.2"/>
  </r>
  <r>
    <x v="207"/>
    <n v="105"/>
    <n v="23219748"/>
    <s v="Action|Adventure|Drama|History|Romance"/>
    <s v="PompeiiÂ "/>
    <s v="English"/>
    <s v="Canada"/>
    <n v="80000000"/>
    <n v="5.6"/>
  </r>
  <r>
    <x v="80"/>
    <n v="135"/>
    <n v="170708996"/>
    <s v="Biography|Drama"/>
    <s v="A Beautiful MindÂ "/>
    <s v="English"/>
    <s v="USA"/>
    <n v="58000000"/>
    <n v="8.1999999999999993"/>
  </r>
  <r>
    <x v="212"/>
    <n v="73"/>
    <n v="422783777"/>
    <s v="Adventure|Animation|Drama|Family|Musical"/>
    <s v="The Lion KingÂ "/>
    <s v="English"/>
    <s v="USA"/>
    <n v="45000000"/>
    <n v="8.5"/>
  </r>
  <r>
    <x v="142"/>
    <n v="94"/>
    <n v="103812241"/>
    <s v="Action|Adventure|Comedy|Family|Fantasy|Sci-Fi"/>
    <s v="Journey 2: The Mysterious IslandÂ "/>
    <s v="English"/>
    <s v="USA"/>
    <n v="79000000"/>
    <n v="5.8"/>
  </r>
  <r>
    <x v="249"/>
    <n v="95"/>
    <n v="119793567"/>
    <s v="Animation|Comedy|Family|Fantasy|Sci-Fi"/>
    <s v="Cloudy with a Chance of Meatballs 2Â "/>
    <s v="English"/>
    <s v="USA"/>
    <n v="78000000"/>
    <n v="6.5"/>
  </r>
  <r>
    <x v="24"/>
    <n v="124"/>
    <n v="92930005"/>
    <s v="Crime|Drama|Thriller"/>
    <s v="Red DragonÂ "/>
    <s v="English"/>
    <s v="Germany"/>
    <n v="78000000"/>
    <n v="7.2"/>
  </r>
  <r>
    <x v="86"/>
    <n v="136"/>
    <n v="67286731"/>
    <s v="Action|Adventure|Western"/>
    <s v="HidalgoÂ "/>
    <s v="English"/>
    <s v="USA"/>
    <n v="100000000"/>
    <n v="6.7"/>
  </r>
  <r>
    <x v="197"/>
    <n v="91"/>
    <n v="74158157"/>
    <s v="Comedy"/>
    <s v="Jack and JillÂ "/>
    <s v="English"/>
    <s v="USA"/>
    <n v="79000000"/>
    <n v="3.4"/>
  </r>
  <r>
    <x v="250"/>
    <n v="107"/>
    <n v="127083765"/>
    <s v="Action|Crime|Thriller"/>
    <s v="2 Fast 2 FuriousÂ "/>
    <s v="English"/>
    <s v="USA"/>
    <n v="76000000"/>
    <n v="5.9"/>
  </r>
  <r>
    <x v="112"/>
    <n v="108"/>
    <n v="1339152"/>
    <s v="Adventure|Animation|Drama|Family|Fantasy"/>
    <s v="The Little PrinceÂ "/>
    <s v="English"/>
    <s v="France"/>
    <n v="81200000"/>
    <n v="7.8"/>
  </r>
  <r>
    <x v="251"/>
    <n v="99"/>
    <n v="15071514"/>
    <s v="Sci-Fi|Thriller"/>
    <s v="The InvasionÂ "/>
    <s v="English"/>
    <s v="USA"/>
    <n v="80000000"/>
    <n v="5.9"/>
  </r>
  <r>
    <x v="252"/>
    <n v="92"/>
    <n v="26000610"/>
    <s v="Adventure|Animation|Comedy|Family|Fantasy"/>
    <s v="The Adventures of Rocky &amp; BullwinkleÂ "/>
    <s v="English"/>
    <s v="USA"/>
    <n v="76000000"/>
    <n v="4.0999999999999996"/>
  </r>
  <r>
    <x v="253"/>
    <n v="87"/>
    <n v="323505540"/>
    <s v="Animation|Comedy|Family"/>
    <s v="The Secret Life of PetsÂ "/>
    <s v="English"/>
    <s v="Japan"/>
    <n v="75000000"/>
    <n v="6.8"/>
  </r>
  <r>
    <x v="254"/>
    <n v="110"/>
    <n v="66462600"/>
    <s v="Action|Adventure|Fantasy|Sci-Fi"/>
    <s v="The League of Extraordinary GentlemenÂ "/>
    <s v="English"/>
    <s v="USA"/>
    <n v="78000000"/>
    <n v="5.8"/>
  </r>
  <r>
    <x v="255"/>
    <n v="98"/>
    <n v="368049635"/>
    <s v="Animation|Comedy|Family|Sci-Fi"/>
    <s v="Despicable Me 2Â "/>
    <s v="English"/>
    <s v="USA"/>
    <n v="76000000"/>
    <n v="7.5"/>
  </r>
  <r>
    <x v="40"/>
    <n v="154"/>
    <n v="306124059"/>
    <s v="Action|Adventure|Sci-Fi"/>
    <s v="Independence DayÂ "/>
    <s v="English"/>
    <s v="USA"/>
    <n v="75000000"/>
    <n v="6.9"/>
  </r>
  <r>
    <x v="37"/>
    <n v="129"/>
    <n v="229074524"/>
    <s v="Action|Adventure|Sci-Fi"/>
    <s v="The Lost World: Jurassic ParkÂ "/>
    <s v="English"/>
    <s v="USA"/>
    <n v="73000000"/>
    <n v="6.5"/>
  </r>
  <r>
    <x v="75"/>
    <n v="86"/>
    <n v="193136719"/>
    <s v="Adventure|Animation|Comedy|Family"/>
    <s v="MadagascarÂ "/>
    <s v="English"/>
    <s v="USA"/>
    <n v="75000000"/>
    <n v="6.9"/>
  </r>
  <r>
    <x v="117"/>
    <n v="109"/>
    <n v="35286428"/>
    <s v="Drama|Sci-Fi|Thriller"/>
    <s v="Children of MenÂ "/>
    <s v="English"/>
    <s v="USA"/>
    <n v="76000000"/>
    <n v="7.9"/>
  </r>
  <r>
    <x v="10"/>
    <n v="104"/>
    <n v="157299717"/>
    <s v="Action|Adventure|Sci-Fi"/>
    <s v="X-MenÂ "/>
    <s v="English"/>
    <s v="USA"/>
    <n v="75000000"/>
    <n v="7.4"/>
  </r>
  <r>
    <x v="256"/>
    <n v="110"/>
    <n v="134568845"/>
    <s v="Action|Crime|Fantasy|Thriller"/>
    <s v="WantedÂ "/>
    <s v="English"/>
    <s v="USA"/>
    <n v="75000000"/>
    <n v="6.7"/>
  </r>
  <r>
    <x v="26"/>
    <n v="136"/>
    <n v="134006721"/>
    <s v="Action|Adventure|Thriller"/>
    <s v="The RockÂ "/>
    <s v="English"/>
    <s v="USA"/>
    <n v="75000000"/>
    <n v="7.4"/>
  </r>
  <r>
    <x v="122"/>
    <n v="115"/>
    <n v="195329763"/>
    <s v="Action|Adventure|Animation|Comedy|Family|Fantasy"/>
    <s v="Ice Age: The MeltdownÂ "/>
    <s v="English"/>
    <s v="USA"/>
    <n v="80000000"/>
    <n v="6.9"/>
  </r>
  <r>
    <x v="221"/>
    <n v="99"/>
    <n v="120776832"/>
    <s v="Comedy|Romance"/>
    <s v="50 First DatesÂ "/>
    <s v="English"/>
    <s v="USA"/>
    <n v="75000000"/>
    <n v="6.8"/>
  </r>
  <r>
    <x v="227"/>
    <n v="117"/>
    <n v="118823091"/>
    <s v="Comedy|Drama|Family|Music|Musical|Romance"/>
    <s v="HairsprayÂ "/>
    <s v="English"/>
    <s v="USA"/>
    <n v="75000000"/>
    <n v="6.7"/>
  </r>
  <r>
    <x v="192"/>
    <n v="125"/>
    <n v="41814863"/>
    <s v="Horror|Mystery|Thriller"/>
    <s v="Exorcist: The BeginningÂ "/>
    <s v="English"/>
    <s v="USA"/>
    <n v="50000000"/>
    <n v="5.0999999999999996"/>
  </r>
  <r>
    <x v="257"/>
    <n v="110"/>
    <n v="97360069"/>
    <s v="Action|Adventure|Comedy|Family|Sci-Fi"/>
    <s v="Inspector GadgetÂ "/>
    <s v="English"/>
    <s v="USA"/>
    <n v="75000000"/>
    <n v="4.0999999999999996"/>
  </r>
  <r>
    <x v="108"/>
    <n v="125"/>
    <n v="117698894"/>
    <s v="Crime|Mystery|Thriller"/>
    <s v="Now You See MeÂ "/>
    <s v="English"/>
    <s v="USA"/>
    <n v="75000000"/>
    <n v="7.3"/>
  </r>
  <r>
    <x v="197"/>
    <n v="102"/>
    <n v="162001186"/>
    <s v="Comedy"/>
    <s v="Grown UpsÂ "/>
    <s v="English"/>
    <s v="USA"/>
    <n v="80000000"/>
    <n v="6"/>
  </r>
  <r>
    <x v="37"/>
    <n v="128"/>
    <n v="77032279"/>
    <s v="Comedy|Drama"/>
    <s v="The TerminalÂ "/>
    <s v="English"/>
    <s v="USA"/>
    <n v="60000000"/>
    <n v="7.3"/>
  </r>
  <r>
    <x v="199"/>
    <n v="100"/>
    <n v="73023275"/>
    <s v="Comedy|Family"/>
    <s v="Hotel for DogsÂ "/>
    <s v="English"/>
    <s v="USA"/>
    <n v="35000000"/>
    <n v="5.4"/>
  </r>
  <r>
    <x v="29"/>
    <n v="124"/>
    <n v="68473360"/>
    <s v="Action|Adventure|Drama|Thriller"/>
    <s v="Vertical LimitÂ "/>
    <s v="English"/>
    <s v="USA"/>
    <n v="75000000"/>
    <n v="5.9"/>
  </r>
  <r>
    <x v="258"/>
    <n v="102"/>
    <n v="66636385"/>
    <s v="Biography|Comedy|Drama|History"/>
    <s v="Charlie Wilson's WarÂ "/>
    <s v="English"/>
    <s v="USA"/>
    <n v="75000000"/>
    <n v="7.1"/>
  </r>
  <r>
    <x v="185"/>
    <n v="90"/>
    <n v="160762022"/>
    <s v="Adventure|Animation|Comedy|Family"/>
    <s v="Shark TaleÂ "/>
    <s v="English"/>
    <s v="USA"/>
    <n v="75000000"/>
    <n v="6"/>
  </r>
  <r>
    <x v="107"/>
    <n v="130"/>
    <n v="103338338"/>
    <s v="Drama|Music|Musical"/>
    <s v="DreamgirlsÂ "/>
    <s v="English"/>
    <s v="USA"/>
    <n v="70000000"/>
    <n v="6.5"/>
  </r>
  <r>
    <x v="259"/>
    <n v="118"/>
    <n v="55808744"/>
    <s v="Comedy|Crime|Music"/>
    <s v="Be CoolÂ "/>
    <s v="English"/>
    <s v="USA"/>
    <n v="53000000"/>
    <n v="5.7"/>
  </r>
  <r>
    <x v="37"/>
    <n v="163"/>
    <n v="47379090"/>
    <s v="Drama|History|Thriller"/>
    <s v="MunichÂ "/>
    <s v="English"/>
    <s v="France"/>
    <n v="70000000"/>
    <n v="7.6"/>
  </r>
  <r>
    <x v="260"/>
    <n v="142"/>
    <n v="43426961"/>
    <s v="Action|Drama|Thriller|War"/>
    <s v="Tears of the SunÂ "/>
    <s v="English"/>
    <s v="USA"/>
    <n v="70000000"/>
    <n v="6.6"/>
  </r>
  <r>
    <x v="261"/>
    <n v="100"/>
    <n v="47000485"/>
    <s v="Action|Comedy|Romance|Thriller"/>
    <s v="KillersÂ "/>
    <s v="English"/>
    <s v="USA"/>
    <n v="75000000"/>
    <n v="5.4"/>
  </r>
  <r>
    <x v="123"/>
    <n v="116"/>
    <n v="45434443"/>
    <s v="Action|Adventure|Comedy"/>
    <s v="The Man from U.N.C.L.E.Â "/>
    <s v="English"/>
    <s v="USA"/>
    <n v="75000000"/>
    <n v="7.3"/>
  </r>
  <r>
    <x v="134"/>
    <n v="131"/>
    <n v="42044321"/>
    <s v="Comedy|Drama|Romance"/>
    <s v="SpanglishÂ "/>
    <s v="English"/>
    <s v="USA"/>
    <n v="80000000"/>
    <n v="6.5"/>
  </r>
  <r>
    <x v="262"/>
    <n v="91"/>
    <n v="73661010"/>
    <s v="Animation|Comedy|Family|Fantasy|Mystery"/>
    <s v="Monster HouseÂ "/>
    <s v="English"/>
    <s v="USA"/>
    <n v="75000000"/>
    <n v="6.6"/>
  </r>
  <r>
    <x v="263"/>
    <n v="123"/>
    <n v="41523271"/>
    <s v="Comedy|Crime|Drama|Romance"/>
    <s v="BanditsÂ "/>
    <s v="English"/>
    <s v="USA"/>
    <n v="80000000"/>
    <n v="6.6"/>
  </r>
  <r>
    <x v="264"/>
    <n v="134"/>
    <n v="37600435"/>
    <s v="Action|Adventure|Romance|Thriller"/>
    <s v="First KnightÂ "/>
    <s v="English"/>
    <s v="USA"/>
    <n v="55000000"/>
    <n v="5.9"/>
  </r>
  <r>
    <x v="265"/>
    <n v="148"/>
    <n v="39251128"/>
    <s v="Drama|History|Romance"/>
    <s v="Anna and the KingÂ "/>
    <s v="English"/>
    <s v="USA"/>
    <n v="75000000"/>
    <n v="6.7"/>
  </r>
  <r>
    <x v="218"/>
    <n v="110"/>
    <n v="83503161"/>
    <s v="Action|Drama|Fantasy|Romance"/>
    <s v="ImmortalsÂ "/>
    <s v="English"/>
    <s v="USA"/>
    <n v="75000000"/>
    <n v="6.1"/>
  </r>
  <r>
    <x v="266"/>
    <n v="113"/>
    <n v="34636443"/>
    <s v="Action|Crime|Drama|Mystery|Thriller"/>
    <s v="HostageÂ "/>
    <s v="English"/>
    <s v="USA"/>
    <n v="52000000"/>
    <n v="6.6"/>
  </r>
  <r>
    <x v="267"/>
    <n v="94"/>
    <n v="22751979"/>
    <s v="Action|Adventure|Animation|Family|Sci-Fi"/>
    <s v="Titan A.E.Â "/>
    <s v="English"/>
    <s v="USA"/>
    <n v="75000000"/>
    <n v="6.6"/>
  </r>
  <r>
    <x v="268"/>
    <n v="116"/>
    <n v="30013346"/>
    <s v="Action|Comedy|Crime|Thriller"/>
    <s v="Hollywood HomicideÂ "/>
    <s v="English"/>
    <s v="USA"/>
    <n v="75000000"/>
    <n v="5.3"/>
  </r>
  <r>
    <x v="207"/>
    <n v="99"/>
    <n v="14567883"/>
    <s v="Action|Drama|Sci-Fi"/>
    <s v="SoldierÂ "/>
    <s v="English"/>
    <s v="UK"/>
    <n v="75000000"/>
    <n v="6"/>
  </r>
  <r>
    <x v="269"/>
    <n v="93"/>
    <n v="5409517"/>
    <s v="Animation|Comedy|Fantasy"/>
    <s v="MonkeyboneÂ "/>
    <s v="English"/>
    <s v="USA"/>
    <n v="75000000"/>
    <n v="4.7"/>
  </r>
  <r>
    <x v="190"/>
    <n v="113"/>
    <n v="21009180"/>
    <s v="Action|Adventure|Drama|Thriller"/>
    <s v="Flight of the PhoenixÂ "/>
    <s v="English"/>
    <s v="USA"/>
    <n v="45000000"/>
    <n v="6.1"/>
  </r>
  <r>
    <x v="89"/>
    <n v="106"/>
    <n v="94999143"/>
    <s v="Drama|Mystery|Sci-Fi|Thriller"/>
    <s v="UnbreakableÂ "/>
    <s v="English"/>
    <s v="USA"/>
    <n v="75000000"/>
    <n v="7.2"/>
  </r>
  <r>
    <x v="270"/>
    <n v="91"/>
    <n v="336029560"/>
    <s v="Action|Animation|Comedy|Family|Sci-Fi"/>
    <s v="MinionsÂ "/>
    <s v="English"/>
    <s v="USA"/>
    <n v="74000000"/>
    <n v="6.4"/>
  </r>
  <r>
    <x v="9"/>
    <n v="128"/>
    <n v="36381716"/>
    <s v="Action|Fantasy"/>
    <s v="Sucker PunchÂ "/>
    <s v="English"/>
    <s v="USA"/>
    <n v="82000000"/>
    <n v="6.1"/>
  </r>
  <r>
    <x v="200"/>
    <n v="98"/>
    <n v="55585389"/>
    <s v="Crime|Mystery|Thriller"/>
    <s v="Snake EyesÂ "/>
    <s v="English"/>
    <s v="USA"/>
    <n v="69000000"/>
    <n v="5.9"/>
  </r>
  <r>
    <x v="263"/>
    <n v="134"/>
    <n v="36976367"/>
    <s v="Drama|Mystery|Sci-Fi|Thriller"/>
    <s v="SphereÂ "/>
    <s v="English"/>
    <s v="USA"/>
    <n v="75000000"/>
    <n v="6"/>
  </r>
  <r>
    <x v="271"/>
    <n v="97"/>
    <n v="107225164"/>
    <s v="Action|Animation|Comedy|Family"/>
    <s v="The Angry Birds MovieÂ "/>
    <s v="English"/>
    <s v="USA"/>
    <n v="73000000"/>
    <n v="6.3"/>
  </r>
  <r>
    <x v="265"/>
    <n v="112"/>
    <n v="70224196"/>
    <s v="Action|Adventure|Comedy|Romance|Thriller"/>
    <s v="Fool's GoldÂ "/>
    <s v="English"/>
    <s v="USA"/>
    <n v="70000000"/>
    <n v="5.6"/>
  </r>
  <r>
    <x v="272"/>
    <n v="153"/>
    <n v="51814190"/>
    <s v="Comedy|Drama"/>
    <s v="Funny PeopleÂ "/>
    <s v="English"/>
    <s v="USA"/>
    <n v="75000000"/>
    <n v="6.4"/>
  </r>
  <r>
    <x v="20"/>
    <n v="110"/>
    <n v="47456450"/>
    <s v="Action|Drama|Thriller"/>
    <s v="The KingdomÂ "/>
    <s v="English"/>
    <s v="USA"/>
    <n v="70000000"/>
    <n v="7.1"/>
  </r>
  <r>
    <x v="159"/>
    <n v="122"/>
    <n v="148213377"/>
    <s v="Action|Comedy|Sport"/>
    <s v="Talladega Nights: The Ballad of Ricky BobbyÂ "/>
    <s v="English"/>
    <s v="USA"/>
    <n v="73000000"/>
    <n v="6.6"/>
  </r>
  <r>
    <x v="273"/>
    <n v="87"/>
    <n v="112950721"/>
    <s v="Comedy|Family|Fantasy"/>
    <s v="Dr. Dolittle 2Â "/>
    <s v="English"/>
    <s v="USA"/>
    <n v="72000000"/>
    <n v="4.5999999999999996"/>
  </r>
  <r>
    <x v="274"/>
    <n v="178"/>
    <n v="75600000"/>
    <s v="Biography|Drama|History|War"/>
    <s v="BraveheartÂ "/>
    <s v="English"/>
    <s v="USA"/>
    <n v="72000000"/>
    <n v="8.4"/>
  </r>
  <r>
    <x v="2"/>
    <n v="125"/>
    <n v="62647540"/>
    <s v="Action|Drama|War"/>
    <s v="JarheadÂ "/>
    <s v="English"/>
    <s v="Germany"/>
    <n v="70000000"/>
    <n v="7.1"/>
  </r>
  <r>
    <x v="275"/>
    <n v="87"/>
    <n v="183132370"/>
    <s v="Adventure|Animation|Comedy"/>
    <s v="The Simpsons MovieÂ "/>
    <s v="English"/>
    <s v="USA"/>
    <n v="75000000"/>
    <n v="7.4"/>
  </r>
  <r>
    <x v="276"/>
    <n v="152"/>
    <n v="27796042"/>
    <s v="Drama|Romance"/>
    <s v="The MajesticÂ "/>
    <s v="English"/>
    <s v="USA"/>
    <n v="72000000"/>
    <n v="6.9"/>
  </r>
  <r>
    <x v="192"/>
    <n v="116"/>
    <n v="32616869"/>
    <s v="Action|Drama|Sport"/>
    <s v="DrivenÂ "/>
    <s v="English"/>
    <s v="USA"/>
    <n v="72000000"/>
    <n v="4.5"/>
  </r>
  <r>
    <x v="214"/>
    <n v="109"/>
    <n v="18947630"/>
    <s v="Adventure|Drama|Family"/>
    <s v="Two BrothersÂ "/>
    <s v="English"/>
    <s v="France"/>
    <n v="59660000"/>
    <n v="7.1"/>
  </r>
  <r>
    <x v="89"/>
    <n v="108"/>
    <n v="114195633"/>
    <s v="Drama|Mystery|Romance|Thriller"/>
    <s v="The VillageÂ "/>
    <s v="English"/>
    <s v="USA"/>
    <n v="60000000"/>
    <n v="6.5"/>
  </r>
  <r>
    <x v="277"/>
    <n v="85"/>
    <n v="144156464"/>
    <s v="Comedy|Family|Fantasy"/>
    <s v="Doctor DolittleÂ "/>
    <s v="English"/>
    <s v="USA"/>
    <n v="71500000"/>
    <n v="5.3"/>
  </r>
  <r>
    <x v="89"/>
    <n v="106"/>
    <n v="227965690"/>
    <s v="Drama|Sci-Fi|Thriller"/>
    <s v="SignsÂ "/>
    <s v="English"/>
    <s v="USA"/>
    <n v="72000000"/>
    <n v="6.7"/>
  </r>
  <r>
    <x v="12"/>
    <n v="93"/>
    <n v="436471036"/>
    <s v="Adventure|Animation|Comedy|Family|Fantasy|Romance"/>
    <s v="Shrek 2Â "/>
    <s v="English"/>
    <s v="USA"/>
    <n v="150000000"/>
    <n v="7.2"/>
  </r>
  <r>
    <x v="28"/>
    <n v="117"/>
    <n v="244052771"/>
    <s v="Adventure|Animation|Comedy|Family|Sport"/>
    <s v="CarsÂ "/>
    <s v="English"/>
    <s v="USA"/>
    <n v="120000000"/>
    <n v="7.2"/>
  </r>
  <r>
    <x v="278"/>
    <n v="116"/>
    <n v="152149590"/>
    <s v="Comedy|Romance"/>
    <s v="Runaway BrideÂ "/>
    <s v="English"/>
    <s v="USA"/>
    <n v="70000000"/>
    <n v="5.5"/>
  </r>
  <r>
    <x v="47"/>
    <n v="132"/>
    <n v="141204016"/>
    <s v="Action|Adventure|Thriller"/>
    <s v="xXxÂ "/>
    <s v="English"/>
    <s v="USA"/>
    <n v="70000000"/>
    <n v="5.8"/>
  </r>
  <r>
    <x v="279"/>
    <n v="92"/>
    <n v="162495848"/>
    <s v="Adventure|Animation|Comedy|Family|Fantasy"/>
    <s v="The SpongeBob Movie: Sponge Out of WaterÂ "/>
    <s v="English"/>
    <s v="USA"/>
    <n v="74000000"/>
    <n v="6"/>
  </r>
  <r>
    <x v="80"/>
    <n v="139"/>
    <n v="136448821"/>
    <s v="Crime|Thriller"/>
    <s v="RansomÂ "/>
    <s v="English"/>
    <s v="USA"/>
    <n v="80000000"/>
    <n v="6.6"/>
  </r>
  <r>
    <x v="161"/>
    <n v="153"/>
    <n v="120523073"/>
    <s v="Adventure|Drama|War"/>
    <s v="Inglourious BasterdsÂ "/>
    <s v="English"/>
    <s v="USA"/>
    <n v="75000000"/>
    <n v="8.3000000000000007"/>
  </r>
  <r>
    <x v="37"/>
    <n v="142"/>
    <n v="119654900"/>
    <s v="Adventure|Comedy|Family|Fantasy"/>
    <s v="HookÂ "/>
    <s v="English"/>
    <s v="USA"/>
    <n v="70000000"/>
    <n v="6.7"/>
  </r>
  <r>
    <x v="192"/>
    <n v="124"/>
    <n v="117541000"/>
    <s v="Action|Thriller"/>
    <s v="Die Hard 2Â "/>
    <s v="English"/>
    <s v="USA"/>
    <n v="70000000"/>
    <n v="7.1"/>
  </r>
  <r>
    <x v="280"/>
    <n v="117"/>
    <n v="116643346"/>
    <s v="Action|Adventure|Crime|Thriller"/>
    <s v="S.W.A.T.Â "/>
    <s v="English"/>
    <s v="USA"/>
    <n v="80000000"/>
    <n v="6"/>
  </r>
  <r>
    <x v="281"/>
    <n v="141"/>
    <n v="100614858"/>
    <s v="Fantasy|Mystery|Romance|Sci-Fi|Thriller"/>
    <s v="Vanilla SkyÂ "/>
    <s v="English"/>
    <s v="USA"/>
    <n v="68000000"/>
    <n v="6.9"/>
  </r>
  <r>
    <x v="89"/>
    <n v="110"/>
    <n v="42272747"/>
    <s v="Drama|Fantasy|Mystery|Thriller"/>
    <s v="Lady in the WaterÂ "/>
    <s v="English"/>
    <s v="USA"/>
    <n v="70000000"/>
    <n v="5.6"/>
  </r>
  <r>
    <x v="207"/>
    <n v="109"/>
    <n v="80281096"/>
    <s v="Action|Horror|Sci-Fi|Thriller"/>
    <s v="AVP: Alien vs. PredatorÂ "/>
    <s v="English"/>
    <s v="USA"/>
    <n v="60000000"/>
    <n v="5.6"/>
  </r>
  <r>
    <x v="277"/>
    <n v="88"/>
    <n v="219613391"/>
    <s v="Animation|Comedy|Family|Fantasy|Music"/>
    <s v="Alvin and the Chipmunks: The SqueakquelÂ "/>
    <s v="English"/>
    <s v="USA"/>
    <n v="75000000"/>
    <n v="4.5"/>
  </r>
  <r>
    <x v="282"/>
    <n v="124"/>
    <n v="78120196"/>
    <s v="Action|Drama|History|War"/>
    <s v="We Were SoldiersÂ "/>
    <s v="English"/>
    <s v="USA"/>
    <n v="75000000"/>
    <n v="7.1"/>
  </r>
  <r>
    <x v="260"/>
    <n v="119"/>
    <n v="98895417"/>
    <s v="Action|Thriller"/>
    <s v="Olympus Has FallenÂ "/>
    <s v="English"/>
    <s v="USA"/>
    <n v="70000000"/>
    <n v="6.5"/>
  </r>
  <r>
    <x v="283"/>
    <n v="103"/>
    <n v="70117571"/>
    <s v="Action|Adventure|Sci-Fi|Thriller"/>
    <s v="Star Trek: InsurrectionÂ "/>
    <s v="English"/>
    <s v="USA"/>
    <n v="58000000"/>
    <n v="6.4"/>
  </r>
  <r>
    <x v="84"/>
    <n v="116"/>
    <n v="83552429"/>
    <s v="Action|Sci-Fi"/>
    <s v="Battle Los AngelesÂ "/>
    <s v="English"/>
    <s v="USA"/>
    <n v="70000000"/>
    <n v="5.8"/>
  </r>
  <r>
    <x v="23"/>
    <n v="125"/>
    <n v="66257002"/>
    <s v="Adventure|Drama|Fantasy"/>
    <s v="Big FishÂ "/>
    <s v="English"/>
    <s v="USA"/>
    <n v="70000000"/>
    <n v="8"/>
  </r>
  <r>
    <x v="258"/>
    <n v="125"/>
    <n v="65012000"/>
    <s v="Drama|Horror|Romance|Thriller"/>
    <s v="WolfÂ "/>
    <s v="English"/>
    <s v="USA"/>
    <n v="70000000"/>
    <n v="6.2"/>
  </r>
  <r>
    <x v="37"/>
    <n v="146"/>
    <n v="79883359"/>
    <s v="Drama|War"/>
    <s v="War HorseÂ "/>
    <s v="English"/>
    <s v="USA"/>
    <n v="66000000"/>
    <n v="7.2"/>
  </r>
  <r>
    <x v="284"/>
    <n v="118"/>
    <n v="78031620"/>
    <s v="Drama|War"/>
    <s v="The Monuments MenÂ "/>
    <s v="English"/>
    <s v="USA"/>
    <n v="70000000"/>
    <n v="6.1"/>
  </r>
  <r>
    <x v="0"/>
    <n v="171"/>
    <n v="54222000"/>
    <s v="Adventure|Drama|Sci-Fi|Thriller"/>
    <s v="The AbyssÂ "/>
    <s v="English"/>
    <s v="USA"/>
    <n v="69500000"/>
    <n v="7.6"/>
  </r>
  <r>
    <x v="74"/>
    <n v="136"/>
    <n v="52474616"/>
    <s v="Drama"/>
    <s v="Wall Street: Money Never SleepsÂ "/>
    <s v="English"/>
    <s v="USA"/>
    <n v="70000000"/>
    <n v="6.3"/>
  </r>
  <r>
    <x v="285"/>
    <n v="92"/>
    <n v="55942830"/>
    <s v="Action|Drama|Fantasy|Horror|War"/>
    <s v="Dracula UntoldÂ "/>
    <s v="English"/>
    <s v="USA"/>
    <n v="70000000"/>
    <n v="6.3"/>
  </r>
  <r>
    <x v="99"/>
    <n v="116"/>
    <n v="40932372"/>
    <s v="Action|Thriller"/>
    <s v="The SiegeÂ "/>
    <s v="English"/>
    <s v="USA"/>
    <n v="70000000"/>
    <n v="6.3"/>
  </r>
  <r>
    <x v="65"/>
    <n v="127"/>
    <n v="38345403"/>
    <s v="Adventure|Family|Fantasy|Romance"/>
    <s v="StardustÂ "/>
    <s v="English"/>
    <s v="UK"/>
    <n v="70000000"/>
    <n v="7.7"/>
  </r>
  <r>
    <x v="214"/>
    <n v="136"/>
    <n v="37901509"/>
    <s v="Adventure|Biography|Drama|History|War"/>
    <s v="Seven Years in TibetÂ "/>
    <s v="English"/>
    <s v="USA"/>
    <n v="70000000"/>
    <n v="7"/>
  </r>
  <r>
    <x v="80"/>
    <n v="111"/>
    <n v="48430355"/>
    <s v="Comedy|Drama"/>
    <s v="The DilemmaÂ "/>
    <s v="English"/>
    <s v="USA"/>
    <n v="70000000"/>
    <n v="5.3"/>
  </r>
  <r>
    <x v="127"/>
    <n v="116"/>
    <n v="30157016"/>
    <s v="Action|Adventure|Comedy|Thriller"/>
    <s v="Bad CompanyÂ "/>
    <s v="English"/>
    <s v="USA"/>
    <n v="70000000"/>
    <n v="5.6"/>
  </r>
  <r>
    <x v="286"/>
    <n v="113"/>
    <n v="28031250"/>
    <s v="Action|Adventure|Horror|Sci-Fi"/>
    <s v="DoomÂ "/>
    <s v="English"/>
    <s v="UK"/>
    <n v="60000000"/>
    <n v="5.2"/>
  </r>
  <r>
    <x v="277"/>
    <n v="97"/>
    <n v="33105600"/>
    <s v="Action|Adventure|Comedy|Thriller"/>
    <s v="I SpyÂ "/>
    <s v="English"/>
    <s v="USA"/>
    <n v="70000000"/>
    <n v="5.4"/>
  </r>
  <r>
    <x v="287"/>
    <n v="88"/>
    <n v="62321039"/>
    <s v="Action|Fantasy|Horror"/>
    <s v="Underworld: AwakeningÂ "/>
    <s v="English"/>
    <s v="USA"/>
    <n v="70000000"/>
    <n v="6.4"/>
  </r>
  <r>
    <x v="227"/>
    <n v="136"/>
    <n v="38509342"/>
    <s v="Comedy|Drama|Musical|Romance"/>
    <s v="Rock of AgesÂ "/>
    <s v="English"/>
    <s v="USA"/>
    <n v="75000000"/>
    <n v="5.9"/>
  </r>
  <r>
    <x v="288"/>
    <n v="125"/>
    <n v="19076815"/>
    <s v="Drama|War"/>
    <s v="Hart's WarÂ "/>
    <s v="English"/>
    <s v="USA"/>
    <n v="60000000"/>
    <n v="6.3"/>
  </r>
  <r>
    <x v="289"/>
    <n v="116"/>
    <n v="25093607"/>
    <s v="Action|Crime|Thriller"/>
    <s v="Killer EliteÂ "/>
    <s v="English"/>
    <s v="UK"/>
    <n v="35000000"/>
    <n v="6.5"/>
  </r>
  <r>
    <x v="125"/>
    <n v="98"/>
    <n v="18990542"/>
    <s v="Action|Sci-Fi|Sport"/>
    <s v="RollerballÂ "/>
    <s v="English"/>
    <s v="USA"/>
    <n v="70000000"/>
    <n v="3"/>
  </r>
  <r>
    <x v="290"/>
    <n v="91"/>
    <n v="14294842"/>
    <s v="Action|Crime|Sci-Fi|Thriller"/>
    <s v="Ballistic: Ecks vs. SeverÂ "/>
    <s v="English"/>
    <s v="USA"/>
    <n v="70000000"/>
    <n v="3.6"/>
  </r>
  <r>
    <x v="291"/>
    <n v="97"/>
    <n v="19819494"/>
    <s v="Action|Crime|Drama|Thriller"/>
    <s v="Hard RainÂ "/>
    <s v="English"/>
    <s v="USA"/>
    <n v="70000000"/>
    <n v="5.8"/>
  </r>
  <r>
    <x v="292"/>
    <n v="95"/>
    <n v="13596911"/>
    <s v="Action|Adventure|Animation|Comedy|Crime|Family|Fantasy"/>
    <s v="Osmosis JonesÂ "/>
    <s v="English"/>
    <s v="USA"/>
    <n v="70000000"/>
    <n v="6.2"/>
  </r>
  <r>
    <x v="148"/>
    <n v="88"/>
    <n v="8460990"/>
    <s v="Adventure|Animation|Family|Fantasy|Musical"/>
    <s v="Legends of Oz: Dorothy's ReturnÂ "/>
    <s v="English"/>
    <s v="USA"/>
    <n v="70000000"/>
    <n v="5.6"/>
  </r>
  <r>
    <x v="152"/>
    <n v="133"/>
    <n v="7097125"/>
    <s v="Action|Crime|Drama|Mystery|Thriller"/>
    <s v="BlackhatÂ "/>
    <s v="English"/>
    <s v="USA"/>
    <n v="70000000"/>
    <n v="5.4"/>
  </r>
  <r>
    <x v="293"/>
    <n v="106"/>
    <n v="37760080"/>
    <s v="Action|Adventure|Mystery|Sci-Fi|Thriller"/>
    <s v="Sky Captain and the World of TomorrowÂ "/>
    <s v="English"/>
    <s v="USA"/>
    <n v="70000000"/>
    <n v="6.1"/>
  </r>
  <r>
    <x v="294"/>
    <n v="116"/>
    <n v="5851188"/>
    <s v="Crime|Mystery|Thriller"/>
    <s v="Basic Instinct 2Â "/>
    <s v="English"/>
    <s v="UK"/>
    <n v="70000000"/>
    <n v="4.2"/>
  </r>
  <r>
    <x v="295"/>
    <n v="115"/>
    <n v="25121291"/>
    <s v="Action|Crime|Mystery|Sci-Fi|Thriller"/>
    <s v="Escape PlanÂ "/>
    <s v="English"/>
    <s v="USA"/>
    <n v="50000000"/>
    <n v="6.7"/>
  </r>
  <r>
    <x v="192"/>
    <n v="99"/>
    <n v="18821279"/>
    <s v="Action|Adventure|Fantasy"/>
    <s v="The Legend of HerculesÂ "/>
    <s v="English"/>
    <s v="USA"/>
    <n v="70000000"/>
    <n v="4.2"/>
  </r>
  <r>
    <x v="296"/>
    <n v="124"/>
    <n v="118471320"/>
    <s v="Action|Drama|Thriller"/>
    <s v="The Sum of All FearsÂ "/>
    <s v="English"/>
    <s v="USA"/>
    <n v="68000000"/>
    <n v="6.4"/>
  </r>
  <r>
    <x v="297"/>
    <n v="124"/>
    <n v="300523113"/>
    <s v="Adventure|Drama|Fantasy|Romance"/>
    <s v="The Twilight Saga: EclipseÂ "/>
    <s v="English"/>
    <s v="USA"/>
    <n v="68000000"/>
    <n v="4.9000000000000004"/>
  </r>
  <r>
    <x v="181"/>
    <n v="124"/>
    <n v="71069884"/>
    <s v="Crime|Drama|Thriller"/>
    <s v="The ScoreÂ "/>
    <s v="English"/>
    <s v="USA"/>
    <n v="68000000"/>
    <n v="6.8"/>
  </r>
  <r>
    <x v="255"/>
    <n v="87"/>
    <n v="251501645"/>
    <s v="Animation|Comedy|Family"/>
    <s v="Despicable MeÂ "/>
    <s v="English"/>
    <s v="USA"/>
    <n v="69000000"/>
    <n v="7.7"/>
  </r>
  <r>
    <x v="298"/>
    <n v="105"/>
    <n v="35324232"/>
    <s v="Action|Comedy|Crime|Drama|Thriller"/>
    <s v="Money TrainÂ "/>
    <s v="English"/>
    <s v="USA"/>
    <n v="68000000"/>
    <n v="5.6"/>
  </r>
  <r>
    <x v="299"/>
    <n v="125"/>
    <n v="81257500"/>
    <s v="Comedy"/>
    <s v="Ted 2Â "/>
    <s v="English"/>
    <s v="USA"/>
    <n v="68000000"/>
    <n v="6.4"/>
  </r>
  <r>
    <x v="300"/>
    <n v="141"/>
    <n v="617840"/>
    <s v="Adventure|Drama|History|Romance"/>
    <s v="AgoraÂ "/>
    <s v="English"/>
    <s v="Spain"/>
    <n v="70000000"/>
    <n v="7.2"/>
  </r>
  <r>
    <x v="301"/>
    <n v="121"/>
    <n v="29655590"/>
    <s v="Action|Comedy|Fantasy|Sci-Fi"/>
    <s v="Mystery MenÂ "/>
    <s v="English"/>
    <s v="USA"/>
    <n v="65000000"/>
    <n v="6"/>
  </r>
  <r>
    <x v="292"/>
    <n v="111"/>
    <n v="45045037"/>
    <s v="Comedy|Romance"/>
    <s v="Hall PassÂ "/>
    <s v="English"/>
    <s v="USA"/>
    <n v="36000000"/>
    <n v="5.9"/>
  </r>
  <r>
    <x v="152"/>
    <n v="157"/>
    <n v="28965197"/>
    <s v="Biography|Drama|Thriller"/>
    <s v="The InsiderÂ "/>
    <s v="English"/>
    <s v="USA"/>
    <n v="68000000"/>
    <n v="7.9"/>
  </r>
  <r>
    <x v="17"/>
    <n v="128"/>
    <n v="39380442"/>
    <s v="Action|Drama|Thriller"/>
    <s v="Body of LiesÂ "/>
    <s v="English"/>
    <s v="USA"/>
    <n v="70000000"/>
    <n v="7.1"/>
  </r>
  <r>
    <x v="256"/>
    <n v="105"/>
    <n v="37516013"/>
    <s v="Action|Fantasy|Horror"/>
    <s v="Abraham Lincoln: Vampire HunterÂ "/>
    <s v="English"/>
    <s v="USA"/>
    <n v="69000000"/>
    <n v="5.9"/>
  </r>
  <r>
    <x v="220"/>
    <n v="113"/>
    <n v="87704396"/>
    <s v="Action|Crime|Romance|Thriller"/>
    <s v="EntrapmentÂ "/>
    <s v="English"/>
    <s v="USA"/>
    <n v="66000000"/>
    <n v="6.2"/>
  </r>
  <r>
    <x v="302"/>
    <n v="121"/>
    <n v="83892374"/>
    <s v="Drama|Mystery|Sci-Fi|Thriller"/>
    <s v="The X FilesÂ "/>
    <s v="English"/>
    <s v="USA"/>
    <n v="66000000"/>
    <n v="7"/>
  </r>
  <r>
    <x v="303"/>
    <n v="102"/>
    <n v="5932060"/>
    <s v="Action|Adventure|Fantasy|War"/>
    <s v="The Last LegionÂ "/>
    <s v="English"/>
    <s v="UK"/>
    <n v="35000000"/>
    <n v="5.4"/>
  </r>
  <r>
    <x v="37"/>
    <n v="169"/>
    <n v="216119491"/>
    <s v="Action|Drama|War"/>
    <s v="Saving Private RyanÂ "/>
    <s v="English"/>
    <s v="USA"/>
    <n v="70000000"/>
    <n v="8.6"/>
  </r>
  <r>
    <x v="304"/>
    <n v="132"/>
    <n v="43568507"/>
    <s v="Action|Crime|Drama|Thriller"/>
    <s v="Need for SpeedÂ "/>
    <s v="English"/>
    <s v="USA"/>
    <n v="66000000"/>
    <n v="6.5"/>
  </r>
  <r>
    <x v="211"/>
    <n v="127"/>
    <n v="182805123"/>
    <s v="Comedy|Fantasy|Romance"/>
    <s v="What Women WantÂ "/>
    <s v="English"/>
    <s v="USA"/>
    <n v="70000000"/>
    <n v="6.4"/>
  </r>
  <r>
    <x v="167"/>
    <n v="103"/>
    <n v="176387405"/>
    <s v="Adventure|Animation|Comedy|Family"/>
    <s v="Ice AgeÂ "/>
    <s v="English"/>
    <s v="USA"/>
    <n v="59000000"/>
    <n v="7.6"/>
  </r>
  <r>
    <x v="305"/>
    <n v="136"/>
    <n v="33685268"/>
    <s v="Drama|Horror|Sci-Fi|Thriller"/>
    <s v="DreamcatcherÂ "/>
    <s v="English"/>
    <s v="USA"/>
    <n v="68000000"/>
    <n v="5.5"/>
  </r>
  <r>
    <x v="37"/>
    <n v="150"/>
    <n v="182204440"/>
    <s v="Biography|Drama|History|War"/>
    <s v="LincolnÂ "/>
    <s v="English"/>
    <s v="USA"/>
    <n v="65000000"/>
    <n v="7.4"/>
  </r>
  <r>
    <x v="42"/>
    <n v="136"/>
    <n v="171383253"/>
    <s v="Action|Sci-Fi"/>
    <s v="The MatrixÂ "/>
    <s v="English"/>
    <s v="USA"/>
    <n v="63000000"/>
    <n v="8.6999999999999993"/>
  </r>
  <r>
    <x v="80"/>
    <n v="140"/>
    <n v="172071312"/>
    <s v="Adventure|Drama|History"/>
    <s v="Apollo 13Â "/>
    <s v="English"/>
    <s v="USA"/>
    <n v="62000000"/>
    <n v="7.6"/>
  </r>
  <r>
    <x v="306"/>
    <n v="104"/>
    <n v="139225854"/>
    <s v="Comedy|Family|Fantasy"/>
    <s v="The Santa Clause 2Â "/>
    <s v="English"/>
    <s v="USA"/>
    <n v="60000000"/>
    <n v="5.5"/>
  </r>
  <r>
    <x v="307"/>
    <n v="158"/>
    <n v="148775460"/>
    <s v="Drama|Musical|Romance"/>
    <s v="Les MisÃ©rablesÂ "/>
    <s v="English"/>
    <s v="USA"/>
    <n v="61000000"/>
    <n v="7.6"/>
  </r>
  <r>
    <x v="308"/>
    <n v="119"/>
    <n v="115731542"/>
    <s v="Comedy|Drama|Romance"/>
    <s v="You've Got MailÂ "/>
    <s v="English"/>
    <s v="USA"/>
    <n v="65000000"/>
    <n v="6.5"/>
  </r>
  <r>
    <x v="159"/>
    <n v="106"/>
    <n v="100468793"/>
    <s v="Comedy"/>
    <s v="Step BrothersÂ "/>
    <s v="English"/>
    <s v="USA"/>
    <n v="65000000"/>
    <n v="6.9"/>
  </r>
  <r>
    <x v="29"/>
    <n v="136"/>
    <n v="93771072"/>
    <s v="Action|Adventure|Comedy|Romance|Thriller|Western"/>
    <s v="The Mask of ZorroÂ "/>
    <s v="English"/>
    <s v="USA"/>
    <n v="65000000"/>
    <n v="6.7"/>
  </r>
  <r>
    <x v="224"/>
    <n v="95"/>
    <n v="100448498"/>
    <s v="Comedy|Drama"/>
    <s v="Due DateÂ "/>
    <s v="English"/>
    <s v="USA"/>
    <n v="65000000"/>
    <n v="6.6"/>
  </r>
  <r>
    <x v="309"/>
    <n v="137"/>
    <n v="115603980"/>
    <s v="Biography|Drama|Sport|War"/>
    <s v="UnbrokenÂ "/>
    <s v="English"/>
    <s v="USA"/>
    <n v="65000000"/>
    <n v="7.2"/>
  </r>
  <r>
    <x v="310"/>
    <n v="130"/>
    <n v="90454043"/>
    <s v="Action|Adventure|Thriller"/>
    <s v="Space CowboysÂ "/>
    <s v="English"/>
    <s v="USA"/>
    <n v="65000000"/>
    <n v="6.4"/>
  </r>
  <r>
    <x v="192"/>
    <n v="124"/>
    <n v="84049211"/>
    <s v="Action|Adventure|Thriller"/>
    <s v="CliffhangerÂ "/>
    <s v="English"/>
    <s v="USA"/>
    <n v="70000000"/>
    <n v="6.4"/>
  </r>
  <r>
    <x v="128"/>
    <n v="108"/>
    <n v="70450000"/>
    <s v="Action|Crime|Thriller"/>
    <s v="Broken ArrowÂ "/>
    <s v="English"/>
    <s v="USA"/>
    <n v="50000000"/>
    <n v="6"/>
  </r>
  <r>
    <x v="67"/>
    <n v="104"/>
    <n v="69688384"/>
    <s v="Comedy|Family|Fantasy"/>
    <s v="The KidÂ "/>
    <s v="English"/>
    <s v="USA"/>
    <n v="60000000"/>
    <n v="6.1"/>
  </r>
  <r>
    <x v="74"/>
    <n v="129"/>
    <n v="70236496"/>
    <s v="Drama|History|Thriller"/>
    <s v="World Trade CenterÂ "/>
    <s v="English"/>
    <s v="USA"/>
    <n v="63000000"/>
    <n v="6"/>
  </r>
  <r>
    <x v="35"/>
    <n v="117"/>
    <n v="63695760"/>
    <s v="Drama"/>
    <s v="Mona Lisa SmileÂ "/>
    <s v="English"/>
    <s v="USA"/>
    <n v="65000000"/>
    <n v="6.4"/>
  </r>
  <r>
    <x v="311"/>
    <n v="99"/>
    <n v="59617068"/>
    <s v="Comedy|Romance"/>
    <s v="The DictatorÂ "/>
    <s v="English"/>
    <s v="USA"/>
    <n v="65000000"/>
    <n v="6.4"/>
  </r>
  <r>
    <x v="312"/>
    <n v="159"/>
    <n v="55637680"/>
    <s v="Drama|Mystery|Thriller"/>
    <s v="Eyes Wide ShutÂ "/>
    <s v="English"/>
    <s v="UK"/>
    <n v="65000000"/>
    <n v="7.3"/>
  </r>
  <r>
    <x v="313"/>
    <n v="118"/>
    <n v="85911262"/>
    <s v="Comedy|Drama|Family|Musical"/>
    <s v="AnnieÂ "/>
    <s v="English"/>
    <s v="USA"/>
    <n v="65000000"/>
    <n v="5.2"/>
  </r>
  <r>
    <x v="314"/>
    <n v="105"/>
    <n v="53846915"/>
    <s v="Comedy|Crime|Drama|Romance"/>
    <s v="FocusÂ "/>
    <s v="English"/>
    <s v="USA"/>
    <n v="50100000"/>
    <n v="6.6"/>
  </r>
  <r>
    <x v="31"/>
    <n v="103"/>
    <n v="54758461"/>
    <s v="Action|Comedy|Romance"/>
    <s v="This Means WarÂ "/>
    <s v="English"/>
    <s v="USA"/>
    <n v="65000000"/>
    <n v="6.3"/>
  </r>
  <r>
    <x v="315"/>
    <n v="122"/>
    <n v="52397389"/>
    <s v="Action|Adventure|Fantasy|Horror|Sci-Fi|Thriller"/>
    <s v="Blade: TrinityÂ "/>
    <s v="English"/>
    <s v="USA"/>
    <n v="65000000"/>
    <n v="5.9"/>
  </r>
  <r>
    <x v="258"/>
    <n v="143"/>
    <n v="38966057"/>
    <s v="Comedy|Drama"/>
    <s v="Primary ColorsÂ "/>
    <s v="English"/>
    <s v="France"/>
    <n v="65000000"/>
    <n v="6.7"/>
  </r>
  <r>
    <x v="207"/>
    <n v="96"/>
    <n v="42345531"/>
    <s v="Action|Horror|Sci-Fi|Thriller"/>
    <s v="Resident Evil: RetributionÂ "/>
    <s v="English"/>
    <s v="Germany"/>
    <n v="65000000"/>
    <n v="5.4"/>
  </r>
  <r>
    <x v="207"/>
    <n v="111"/>
    <n v="36064910"/>
    <s v="Action|Sci-Fi|Thriller"/>
    <s v="Death RaceÂ "/>
    <s v="English"/>
    <s v="USA"/>
    <n v="45000000"/>
    <n v="6.4"/>
  </r>
  <r>
    <x v="192"/>
    <n v="121"/>
    <n v="33328051"/>
    <s v="Action|Crime|Drama|Mystery|Thriller"/>
    <s v="The Long Kiss GoodnightÂ "/>
    <s v="English"/>
    <s v="USA"/>
    <n v="65000000"/>
    <n v="6.7"/>
  </r>
  <r>
    <x v="316"/>
    <n v="135"/>
    <n v="32598931"/>
    <s v="Action|Drama|Thriller"/>
    <s v="Proof of LifeÂ "/>
    <s v="English"/>
    <s v="USA"/>
    <n v="65000000"/>
    <n v="6.2"/>
  </r>
  <r>
    <x v="45"/>
    <n v="101"/>
    <n v="28045540"/>
    <s v="Action|Adventure|Comedy|Family|Fantasy|Sci-Fi"/>
    <s v="Zathura: A Space AdventureÂ "/>
    <s v="English"/>
    <s v="USA"/>
    <n v="65000000"/>
    <n v="6.1"/>
  </r>
  <r>
    <x v="64"/>
    <n v="151"/>
    <n v="37023395"/>
    <s v="Drama"/>
    <s v="Fight ClubÂ "/>
    <s v="English"/>
    <s v="USA"/>
    <n v="63000000"/>
    <n v="8.8000000000000007"/>
  </r>
  <r>
    <x v="31"/>
    <n v="131"/>
    <n v="43532294"/>
    <s v="Drama|Sport"/>
    <s v="We Are MarshallÂ "/>
    <s v="English"/>
    <s v="USA"/>
    <n v="65000000"/>
    <n v="7.1"/>
  </r>
  <r>
    <x v="317"/>
    <n v="100"/>
    <n v="17218080"/>
    <s v="Action|Adventure|Comedy"/>
    <s v="Hudson HawkÂ "/>
    <s v="English"/>
    <s v="USA"/>
    <n v="70000000"/>
    <n v="5.7"/>
  </r>
  <r>
    <x v="308"/>
    <n v="105"/>
    <n v="10014234"/>
    <s v="Comedy|Crime"/>
    <s v="Lucky NumbersÂ "/>
    <s v="English"/>
    <s v="France"/>
    <n v="65000000"/>
    <n v="5"/>
  </r>
  <r>
    <x v="318"/>
    <n v="92"/>
    <n v="19059018"/>
    <s v="Action|Fantasy|Sci-Fi|Thriller"/>
    <s v="I, FrankensteinÂ "/>
    <s v="English"/>
    <s v="Australia"/>
    <n v="65000000"/>
    <n v="5.0999999999999996"/>
  </r>
  <r>
    <x v="319"/>
    <n v="130"/>
    <n v="1987287"/>
    <s v="Crime|Drama"/>
    <s v="Oliver TwistÂ "/>
    <s v="English"/>
    <s v="UK"/>
    <n v="50000000"/>
    <n v="6.9"/>
  </r>
  <r>
    <x v="302"/>
    <n v="100"/>
    <n v="24407944"/>
    <s v="Action|Crime|Fantasy|Thriller"/>
    <s v="ElektraÂ "/>
    <s v="English"/>
    <s v="Canada"/>
    <n v="43000000"/>
    <n v="4.8"/>
  </r>
  <r>
    <x v="320"/>
    <n v="102"/>
    <n v="13750556"/>
    <s v="Action|Crime|Thriller"/>
    <s v="Sin City: A Dame to Kill ForÂ "/>
    <s v="English"/>
    <s v="USA"/>
    <n v="65000000"/>
    <n v="6.5"/>
  </r>
  <r>
    <x v="198"/>
    <n v="133"/>
    <n v="31054924"/>
    <s v="Drama|Mystery|Romance"/>
    <s v="Random HeartsÂ "/>
    <s v="English"/>
    <s v="USA"/>
    <n v="64000000"/>
    <n v="5.0999999999999996"/>
  </r>
  <r>
    <x v="321"/>
    <n v="121"/>
    <n v="43247140"/>
    <s v="Adventure|Biography|Drama|History|Sport|Thriller"/>
    <s v="EverestÂ "/>
    <s v="English"/>
    <s v="UK"/>
    <n v="55000000"/>
    <n v="7.1"/>
  </r>
  <r>
    <x v="170"/>
    <n v="147"/>
    <n v="2208939"/>
    <s v="Crime|Drama|Fantasy"/>
    <s v="Perfume: The Story of a MurdererÂ "/>
    <s v="English"/>
    <s v="Germany"/>
    <n v="50000000"/>
    <n v="7.5"/>
  </r>
  <r>
    <x v="182"/>
    <n v="94"/>
    <n v="213079163"/>
    <s v="Action|Comedy|Crime"/>
    <s v="Austin Powers in GoldmemberÂ "/>
    <s v="English"/>
    <s v="USA"/>
    <n v="63000000"/>
    <n v="6.2"/>
  </r>
  <r>
    <x v="91"/>
    <n v="94"/>
    <n v="19548064"/>
    <s v="Action|Animation|Comedy|Family|Sci-Fi"/>
    <s v="Astro BoyÂ "/>
    <s v="English"/>
    <s v="Hong Kong"/>
    <n v="65000000"/>
    <n v="6.3"/>
  </r>
  <r>
    <x v="37"/>
    <n v="127"/>
    <n v="356784000"/>
    <s v="Adventure|Sci-Fi|Thriller"/>
    <s v="Jurassic ParkÂ "/>
    <s v="English"/>
    <s v="USA"/>
    <n v="63000000"/>
    <n v="8.1"/>
  </r>
  <r>
    <x v="305"/>
    <n v="212"/>
    <n v="25052000"/>
    <s v="Adventure|Biography|Crime|Drama|Western"/>
    <s v="Wyatt EarpÂ "/>
    <s v="English"/>
    <s v="USA"/>
    <n v="63000000"/>
    <n v="6.6"/>
  </r>
  <r>
    <x v="115"/>
    <n v="141"/>
    <n v="122012710"/>
    <s v="Action|Crime|Drama|Thriller"/>
    <s v="Clear and Present DangerÂ "/>
    <s v="English"/>
    <s v="USA"/>
    <n v="62000000"/>
    <n v="6.9"/>
  </r>
  <r>
    <x v="322"/>
    <n v="103"/>
    <n v="72413"/>
    <s v="Action|Adventure|Drama|History"/>
    <s v="Dragon BladeÂ "/>
    <s v="Mandarin"/>
    <s v="China"/>
    <n v="65000000"/>
    <n v="6.1"/>
  </r>
  <r>
    <x v="323"/>
    <n v="98"/>
    <n v="58255287"/>
    <s v="Comedy|Crime"/>
    <s v="LittlemanÂ "/>
    <s v="English"/>
    <s v="USA"/>
    <n v="64000000"/>
    <n v="4.3"/>
  </r>
  <r>
    <x v="62"/>
    <n v="116"/>
    <n v="77086030"/>
    <s v="Action|War"/>
    <s v="U-571Â "/>
    <s v="English"/>
    <s v="France"/>
    <n v="62000000"/>
    <n v="6.6"/>
  </r>
  <r>
    <x v="324"/>
    <n v="114"/>
    <n v="65000000"/>
    <s v="Comedy|Drama|Romance"/>
    <s v="The American PresidentÂ "/>
    <s v="English"/>
    <s v="USA"/>
    <n v="62000000"/>
    <n v="6.8"/>
  </r>
  <r>
    <x v="325"/>
    <n v="87"/>
    <n v="32178777"/>
    <s v="Comedy|Romance|Sport"/>
    <s v="The Love GuruÂ "/>
    <s v="English"/>
    <s v="USA"/>
    <n v="62000000"/>
    <n v="3.8"/>
  </r>
  <r>
    <x v="326"/>
    <n v="125"/>
    <n v="15738632"/>
    <s v="Action|Comedy|Crime|Thriller"/>
    <s v="3000 Miles to GracelandÂ "/>
    <s v="English"/>
    <s v="USA"/>
    <n v="42000000"/>
    <n v="5.9"/>
  </r>
  <r>
    <x v="161"/>
    <n v="187"/>
    <n v="54116191"/>
    <s v="Crime|Drama|Mystery|Thriller|Western"/>
    <s v="The Hateful EightÂ "/>
    <s v="English"/>
    <s v="USA"/>
    <n v="44000000"/>
    <n v="7.9"/>
  </r>
  <r>
    <x v="327"/>
    <n v="93"/>
    <n v="118153533"/>
    <s v="Comedy|Sport"/>
    <s v="Blades of GloryÂ "/>
    <s v="English"/>
    <s v="USA"/>
    <n v="61000000"/>
    <n v="6.3"/>
  </r>
  <r>
    <x v="328"/>
    <n v="95"/>
    <n v="108012170"/>
    <s v="Adventure|Animation|Comedy|Family|Fantasy"/>
    <s v="HopÂ "/>
    <s v="English"/>
    <s v="USA"/>
    <n v="63000000"/>
    <n v="5.5"/>
  </r>
  <r>
    <x v="9"/>
    <n v="117"/>
    <n v="210592590"/>
    <s v="Action|Drama|Fantasy|War"/>
    <s v="300Â "/>
    <s v="English"/>
    <s v="USA"/>
    <n v="65000000"/>
    <n v="7.7"/>
  </r>
  <r>
    <x v="182"/>
    <n v="106"/>
    <n v="279167575"/>
    <s v="Comedy|Romance"/>
    <s v="Meet the FockersÂ "/>
    <s v="English"/>
    <s v="USA"/>
    <n v="80000000"/>
    <n v="6.3"/>
  </r>
  <r>
    <x v="329"/>
    <n v="115"/>
    <n v="143151473"/>
    <s v="Comedy|Drama|Family"/>
    <s v="Marley &amp; MeÂ "/>
    <s v="English"/>
    <s v="USA"/>
    <n v="60000000"/>
    <n v="7.1"/>
  </r>
  <r>
    <x v="276"/>
    <n v="189"/>
    <n v="136801374"/>
    <s v="Crime|Drama|Fantasy|Mystery"/>
    <s v="The Green MileÂ "/>
    <s v="English"/>
    <s v="USA"/>
    <n v="60000000"/>
    <n v="8.5"/>
  </r>
  <r>
    <x v="163"/>
    <n v="81"/>
    <n v="135381507"/>
    <s v="Adventure|Animation|Comedy|Family|Sci-Fi"/>
    <s v="Chicken LittleÂ "/>
    <s v="English"/>
    <s v="USA"/>
    <n v="150000000"/>
    <n v="5.8"/>
  </r>
  <r>
    <x v="64"/>
    <n v="149"/>
    <n v="167735396"/>
    <s v="Crime|Drama|Mystery|Thriller"/>
    <s v="Gone GirlÂ "/>
    <s v="English"/>
    <s v="USA"/>
    <n v="61000000"/>
    <n v="8.1"/>
  </r>
  <r>
    <x v="50"/>
    <n v="119"/>
    <n v="121468960"/>
    <s v="Action|Mystery|Thriller"/>
    <s v="The Bourne IdentityÂ "/>
    <s v="English"/>
    <s v="USA"/>
    <n v="60000000"/>
    <n v="7.9"/>
  </r>
  <r>
    <x v="29"/>
    <n v="130"/>
    <n v="106635996"/>
    <s v="Action|Adventure|Thriller"/>
    <s v="GoldenEyeÂ "/>
    <s v="English"/>
    <s v="UK"/>
    <n v="58000000"/>
    <n v="7.2"/>
  </r>
  <r>
    <x v="164"/>
    <n v="116"/>
    <n v="102678089"/>
    <s v="Drama|Mystery|Thriller"/>
    <s v="The General's DaughterÂ "/>
    <s v="English"/>
    <s v="USA"/>
    <n v="95000000"/>
    <n v="6.3"/>
  </r>
  <r>
    <x v="106"/>
    <n v="103"/>
    <n v="125603360"/>
    <s v="Comedy|Drama|Sci-Fi"/>
    <s v="The Truman ShowÂ "/>
    <s v="English"/>
    <s v="USA"/>
    <n v="60000000"/>
    <n v="8.1"/>
  </r>
  <r>
    <x v="330"/>
    <n v="99"/>
    <n v="101217900"/>
    <s v="Adventure|Animation|Biography|Drama|Family|Fantasy|Musical"/>
    <s v="The Prince of EgyptÂ "/>
    <s v="English"/>
    <s v="USA"/>
    <n v="70000000"/>
    <n v="7"/>
  </r>
  <r>
    <x v="273"/>
    <n v="92"/>
    <n v="104148781"/>
    <s v="Comedy|Family"/>
    <s v="Daddy Day CareÂ "/>
    <s v="English"/>
    <s v="USA"/>
    <n v="60000000"/>
    <n v="5.5"/>
  </r>
  <r>
    <x v="321"/>
    <n v="109"/>
    <n v="75573300"/>
    <s v="Action|Comedy|Crime|Drama|Thriller"/>
    <s v="2 GunsÂ "/>
    <s v="English"/>
    <s v="USA"/>
    <n v="61000000"/>
    <n v="6.7"/>
  </r>
  <r>
    <x v="175"/>
    <n v="87"/>
    <n v="93375151"/>
    <s v="Action|Comedy|Family|Fantasy"/>
    <s v="Cats &amp; DogsÂ "/>
    <s v="English"/>
    <s v="USA"/>
    <n v="60000000"/>
    <n v="5.2"/>
  </r>
  <r>
    <x v="259"/>
    <n v="111"/>
    <n v="106126012"/>
    <s v="Action|Crime|Thriller"/>
    <s v="The Italian JobÂ "/>
    <s v="English"/>
    <s v="USA"/>
    <n v="60000000"/>
    <n v="7"/>
  </r>
  <r>
    <x v="331"/>
    <n v="101"/>
    <n v="93307796"/>
    <s v="Comedy|Romance"/>
    <s v="Two Weeks NoticeÂ "/>
    <s v="English"/>
    <s v="USA"/>
    <n v="60000000"/>
    <n v="6.1"/>
  </r>
  <r>
    <x v="75"/>
    <n v="83"/>
    <n v="90646554"/>
    <s v="Adventure|Animation|Comedy|Family"/>
    <s v="AntzÂ "/>
    <s v="English"/>
    <s v="USA"/>
    <n v="105000000"/>
    <n v="6.6"/>
  </r>
  <r>
    <x v="332"/>
    <n v="113"/>
    <n v="109176215"/>
    <s v="Comedy"/>
    <s v="Couples RetreatÂ "/>
    <s v="English"/>
    <s v="USA"/>
    <n v="60000000"/>
    <n v="5.5"/>
  </r>
  <r>
    <x v="157"/>
    <n v="107"/>
    <n v="82670733"/>
    <s v="Action|Drama|Sport"/>
    <s v="Days of ThunderÂ "/>
    <s v="English"/>
    <s v="USA"/>
    <n v="60000000"/>
    <n v="5.9"/>
  </r>
  <r>
    <x v="227"/>
    <n v="94"/>
    <n v="82569532"/>
    <s v="Adventure|Comedy|Family"/>
    <s v="Cheaper by the Dozen 2Â "/>
    <s v="English"/>
    <s v="USA"/>
    <n v="60000000"/>
    <n v="5.4"/>
  </r>
  <r>
    <x v="333"/>
    <n v="132"/>
    <n v="81687587"/>
    <s v="Action|Sci-Fi|Thriller"/>
    <s v="The Scorch TrialsÂ "/>
    <s v="English"/>
    <s v="USA"/>
    <n v="61000000"/>
    <n v="6.4"/>
  </r>
  <r>
    <x v="334"/>
    <n v="140"/>
    <n v="80574010"/>
    <s v="Drama|Romance"/>
    <s v="Eat Pray LoveÂ "/>
    <s v="English"/>
    <s v="USA"/>
    <n v="60000000"/>
    <n v="5.7"/>
  </r>
  <r>
    <x v="24"/>
    <n v="125"/>
    <n v="75764085"/>
    <s v="Comedy|Drama|Fantasy|Romance"/>
    <s v="The Family ManÂ "/>
    <s v="English"/>
    <s v="USA"/>
    <n v="60000000"/>
    <n v="6.7"/>
  </r>
  <r>
    <x v="121"/>
    <n v="111"/>
    <n v="90356857"/>
    <s v="Action|Comedy|Crime|Thriller"/>
    <s v="REDÂ "/>
    <s v="English"/>
    <s v="USA"/>
    <n v="58000000"/>
    <n v="7.1"/>
  </r>
  <r>
    <x v="74"/>
    <n v="156"/>
    <n v="75530832"/>
    <s v="Drama|Sport"/>
    <s v="Any Given SundayÂ "/>
    <s v="English"/>
    <s v="USA"/>
    <n v="55000000"/>
    <n v="6.8"/>
  </r>
  <r>
    <x v="335"/>
    <n v="170"/>
    <n v="75370763"/>
    <s v="Drama|Romance|Western"/>
    <s v="The Horse WhispererÂ "/>
    <s v="English"/>
    <s v="USA"/>
    <n v="60000000"/>
    <n v="6.5"/>
  </r>
  <r>
    <x v="152"/>
    <n v="120"/>
    <n v="100003492"/>
    <s v="Crime|Drama|Thriller"/>
    <s v="CollateralÂ "/>
    <s v="English"/>
    <s v="USA"/>
    <n v="65000000"/>
    <n v="7.6"/>
  </r>
  <r>
    <x v="160"/>
    <n v="100"/>
    <n v="90341670"/>
    <s v="Action|Adventure|Fantasy|Thriller"/>
    <s v="The Scorpion KingÂ "/>
    <s v="English"/>
    <s v="USA"/>
    <n v="60000000"/>
    <n v="5.5"/>
  </r>
  <r>
    <x v="336"/>
    <n v="115"/>
    <n v="74540762"/>
    <s v="Action|Drama|Thriller"/>
    <s v="Ladder 49Â "/>
    <s v="English"/>
    <s v="USA"/>
    <n v="55000000"/>
    <n v="6.5"/>
  </r>
  <r>
    <x v="85"/>
    <n v="130"/>
    <n v="80033643"/>
    <s v="Action|Crime|Mystery|Thriller"/>
    <s v="Jack ReacherÂ "/>
    <s v="English"/>
    <s v="USA"/>
    <n v="60000000"/>
    <n v="7"/>
  </r>
  <r>
    <x v="192"/>
    <n v="105"/>
    <n v="73648142"/>
    <s v="Action|Sci-Fi|Thriller"/>
    <s v="Deep Blue SeaÂ "/>
    <s v="English"/>
    <s v="USA"/>
    <n v="60000000"/>
    <n v="5.8"/>
  </r>
  <r>
    <x v="337"/>
    <n v="111"/>
    <n v="71844424"/>
    <s v="Documentary|Music"/>
    <s v="This Is ItÂ "/>
    <s v="English"/>
    <s v="USA"/>
    <n v="60000000"/>
    <n v="7.3"/>
  </r>
  <r>
    <x v="144"/>
    <n v="106"/>
    <n v="75638743"/>
    <s v="Drama|Thriller"/>
    <s v="ContagionÂ "/>
    <s v="English"/>
    <s v="USA"/>
    <n v="60000000"/>
    <n v="6.6"/>
  </r>
  <r>
    <x v="338"/>
    <n v="89"/>
    <n v="66734992"/>
    <s v="Action|Adventure|Comedy|Crime"/>
    <s v="Kangaroo JackÂ "/>
    <s v="English"/>
    <s v="USA"/>
    <n v="60000000"/>
    <n v="4.4000000000000004"/>
  </r>
  <r>
    <x v="269"/>
    <n v="100"/>
    <n v="75280058"/>
    <s v="Animation|Family|Fantasy"/>
    <s v="CoralineÂ "/>
    <s v="English"/>
    <s v="USA"/>
    <n v="60000000"/>
    <n v="7.7"/>
  </r>
  <r>
    <x v="89"/>
    <n v="91"/>
    <n v="64505912"/>
    <s v="Sci-Fi|Thriller"/>
    <s v="The HappeningÂ "/>
    <s v="English"/>
    <s v="USA"/>
    <n v="48000000"/>
    <n v="5"/>
  </r>
  <r>
    <x v="157"/>
    <n v="146"/>
    <n v="77862546"/>
    <s v="Action|Crime|Drama|Thriller"/>
    <s v="Man on FireÂ "/>
    <s v="English"/>
    <s v="USA"/>
    <n v="70000000"/>
    <n v="7.7"/>
  </r>
  <r>
    <x v="339"/>
    <n v="98"/>
    <n v="61112916"/>
    <s v="Comedy|Family|Fantasy"/>
    <s v="The Shaggy DogÂ "/>
    <s v="English"/>
    <s v="USA"/>
    <n v="50000000"/>
    <n v="4.4000000000000004"/>
  </r>
  <r>
    <x v="224"/>
    <n v="101"/>
    <n v="88200225"/>
    <s v="Comedy|Crime"/>
    <s v="Starsky &amp; HutchÂ "/>
    <s v="English"/>
    <s v="USA"/>
    <n v="60000000"/>
    <n v="6.1"/>
  </r>
  <r>
    <x v="340"/>
    <n v="94"/>
    <n v="60573641"/>
    <s v="Comedy|Family"/>
    <s v="Jingle All the WayÂ "/>
    <s v="English"/>
    <s v="USA"/>
    <n v="60000000"/>
    <n v="5.4"/>
  </r>
  <r>
    <x v="36"/>
    <n v="132"/>
    <n v="59035104"/>
    <s v="Action|Fantasy|Horror|Sci-Fi"/>
    <s v="HellboyÂ "/>
    <s v="English"/>
    <s v="USA"/>
    <n v="66000000"/>
    <n v="6.8"/>
  </r>
  <r>
    <x v="341"/>
    <n v="115"/>
    <n v="56702901"/>
    <s v="Drama"/>
    <s v="A Civil ActionÂ "/>
    <s v="English"/>
    <s v="USA"/>
    <n v="60000000"/>
    <n v="6.5"/>
  </r>
  <r>
    <x v="342"/>
    <n v="92"/>
    <n v="55994557"/>
    <s v="Adventure|Animation|Comedy|Family|Fantasy"/>
    <s v="ParaNormanÂ "/>
    <s v="English"/>
    <s v="USA"/>
    <n v="60000000"/>
    <n v="7"/>
  </r>
  <r>
    <x v="294"/>
    <n v="124"/>
    <n v="54910560"/>
    <s v="Action|Adventure|Crime|Thriller"/>
    <s v="The JackalÂ "/>
    <s v="English"/>
    <s v="USA"/>
    <n v="60000000"/>
    <n v="6.3"/>
  </r>
  <r>
    <x v="128"/>
    <n v="119"/>
    <n v="53789313"/>
    <s v="Action|Mystery|Sci-Fi|Thriller"/>
    <s v="PaycheckÂ "/>
    <s v="English"/>
    <s v="USA"/>
    <n v="60000000"/>
    <n v="6.3"/>
  </r>
  <r>
    <x v="343"/>
    <n v="124"/>
    <n v="51045801"/>
    <s v="Drama|Romance"/>
    <s v="Up Close &amp; PersonalÂ "/>
    <s v="English"/>
    <s v="USA"/>
    <n v="60000000"/>
    <n v="6.1"/>
  </r>
  <r>
    <x v="344"/>
    <n v="93"/>
    <n v="50818750"/>
    <s v="Adventure|Animation|Comedy|Family|Fantasy"/>
    <s v="The Tale of DespereauxÂ "/>
    <s v="English"/>
    <s v="UK"/>
    <n v="60000000"/>
    <n v="6.1"/>
  </r>
  <r>
    <x v="345"/>
    <n v="98"/>
    <n v="50189179"/>
    <s v="Action|Comedy|Sci-Fi"/>
    <s v="The TuxedoÂ "/>
    <s v="English"/>
    <s v="USA"/>
    <n v="60000000"/>
    <n v="5.3"/>
  </r>
  <r>
    <x v="346"/>
    <n v="92"/>
    <n v="50024083"/>
    <s v="Action|Thriller"/>
    <s v="Under Siege 2: Dark TerritoryÂ "/>
    <s v="English"/>
    <s v="USA"/>
    <n v="60000000"/>
    <n v="5.4"/>
  </r>
  <r>
    <x v="81"/>
    <n v="105"/>
    <n v="50549107"/>
    <s v="Action|Drama|Thriller"/>
    <s v="Jack Ryan: Shadow RecruitÂ "/>
    <s v="English"/>
    <s v="USA"/>
    <n v="60000000"/>
    <n v="6.2"/>
  </r>
  <r>
    <x v="347"/>
    <n v="124"/>
    <n v="56443482"/>
    <s v="Biography|Comedy|Drama"/>
    <s v="JoyÂ "/>
    <s v="English"/>
    <s v="USA"/>
    <n v="60000000"/>
    <n v="6.6"/>
  </r>
  <r>
    <x v="348"/>
    <n v="99"/>
    <n v="62401264"/>
    <s v="Action|Crime|Drama|Thriller"/>
    <s v="London Has FallenÂ "/>
    <s v="English"/>
    <s v="UK"/>
    <n v="60000000"/>
    <n v="5.9"/>
  </r>
  <r>
    <x v="349"/>
    <n v="116"/>
    <n v="47748610"/>
    <s v="Action|Horror|Sci-Fi"/>
    <s v="Alien: ResurrectionÂ "/>
    <s v="English"/>
    <s v="USA"/>
    <n v="75000000"/>
    <n v="6.3"/>
  </r>
  <r>
    <x v="260"/>
    <n v="124"/>
    <n v="46975183"/>
    <s v="Action|Crime|Drama|Mystery|Thriller"/>
    <s v="ShooterÂ "/>
    <s v="English"/>
    <s v="USA"/>
    <n v="61000000"/>
    <n v="7.2"/>
  </r>
  <r>
    <x v="350"/>
    <n v="96"/>
    <n v="50807639"/>
    <s v="Adventure|Animation|Comedy|Family|Fantasy"/>
    <s v="The BoxtrollsÂ "/>
    <s v="English"/>
    <s v="USA"/>
    <n v="60000000"/>
    <n v="6.8"/>
  </r>
  <r>
    <x v="351"/>
    <n v="104"/>
    <n v="46611204"/>
    <s v="Comedy|Drama|Fantasy|Romance"/>
    <s v="Practical MagicÂ "/>
    <s v="English"/>
    <s v="USA"/>
    <n v="48000000"/>
    <n v="6.1"/>
  </r>
  <r>
    <x v="193"/>
    <n v="100"/>
    <n v="257756197"/>
    <s v="Action|Adventure|Animation|Comedy|Family|Fantasy"/>
    <s v="The Lego MovieÂ "/>
    <s v="English"/>
    <s v="Australia"/>
    <n v="60000000"/>
    <n v="7.8"/>
  </r>
  <r>
    <x v="352"/>
    <n v="115"/>
    <n v="48472213"/>
    <s v="Action|Comedy|Crime"/>
    <s v="Miss Congeniality 2: Armed and FabulousÂ "/>
    <s v="English"/>
    <s v="USA"/>
    <n v="45000000"/>
    <n v="5"/>
  </r>
  <r>
    <x v="302"/>
    <n v="101"/>
    <n v="43060566"/>
    <s v="Action|Adventure|Fantasy|Sci-Fi|Thriller"/>
    <s v="Reign of FireÂ "/>
    <s v="English"/>
    <s v="USA"/>
    <n v="60000000"/>
    <n v="6.2"/>
  </r>
  <r>
    <x v="353"/>
    <n v="113"/>
    <n v="45996718"/>
    <s v="Action|Crime|Drama|Thriller"/>
    <s v="Gangster SquadÂ "/>
    <s v="English"/>
    <s v="USA"/>
    <n v="60000000"/>
    <n v="6.7"/>
  </r>
  <r>
    <x v="354"/>
    <n v="100"/>
    <n v="43337279"/>
    <s v="Adventure|Comedy"/>
    <s v="Year OneÂ "/>
    <s v="English"/>
    <s v="USA"/>
    <n v="60000000"/>
    <n v="4.9000000000000004"/>
  </r>
  <r>
    <x v="310"/>
    <n v="134"/>
    <n v="37479778"/>
    <s v="Biography|Drama|History|Sport"/>
    <s v="InvictusÂ "/>
    <s v="English"/>
    <s v="USA"/>
    <n v="60000000"/>
    <n v="7.4"/>
  </r>
  <r>
    <x v="126"/>
    <n v="125"/>
    <n v="40559930"/>
    <s v="Comedy|Crime|Romance|Thriller"/>
    <s v="DuplicityÂ "/>
    <s v="English"/>
    <s v="USA"/>
    <n v="60000000"/>
    <n v="6.2"/>
  </r>
  <r>
    <x v="355"/>
    <n v="94"/>
    <n v="36830057"/>
    <s v="Comedy|Family|Sci-Fi"/>
    <s v="My Favorite MartianÂ "/>
    <s v="English"/>
    <s v="USA"/>
    <n v="65000000"/>
    <n v="4.9000000000000004"/>
  </r>
  <r>
    <x v="280"/>
    <n v="107"/>
    <n v="36279230"/>
    <s v="Action|Crime|Thriller"/>
    <s v="The SentinelÂ "/>
    <s v="English"/>
    <s v="USA"/>
    <n v="60000000"/>
    <n v="6.1"/>
  </r>
  <r>
    <x v="356"/>
    <n v="91"/>
    <n v="42194060"/>
    <s v="Adventure|Animation|Comedy|Family|Sci-Fi"/>
    <s v="Planet 51Â "/>
    <s v="English"/>
    <s v="Spain"/>
    <n v="70000000"/>
    <n v="6.1"/>
  </r>
  <r>
    <x v="357"/>
    <n v="116"/>
    <n v="43119879"/>
    <s v="Action|Adventure|Sci-Fi|Thriller"/>
    <s v="Star Trek: NemesisÂ "/>
    <s v="English"/>
    <s v="USA"/>
    <n v="60000000"/>
    <n v="6.4"/>
  </r>
  <r>
    <x v="358"/>
    <n v="100"/>
    <n v="35096190"/>
    <s v="Comedy|Crime|Romance"/>
    <s v="Intolerable CrueltyÂ "/>
    <s v="English"/>
    <s v="USA"/>
    <n v="60000000"/>
    <n v="6.3"/>
  </r>
  <r>
    <x v="29"/>
    <n v="117"/>
    <n v="43290977"/>
    <s v="Crime|Drama|Mystery|Thriller"/>
    <s v="Edge of DarknessÂ "/>
    <s v="English"/>
    <s v="UK"/>
    <n v="80000000"/>
    <n v="6.6"/>
  </r>
  <r>
    <x v="169"/>
    <n v="110"/>
    <n v="33927476"/>
    <s v="Horror|Mystery|Sci-Fi|Thriller"/>
    <s v="The RelicÂ "/>
    <s v="English"/>
    <s v="UK"/>
    <n v="40000000"/>
    <n v="5.7"/>
  </r>
  <r>
    <x v="354"/>
    <n v="96"/>
    <n v="32122249"/>
    <s v="Comedy|Crime"/>
    <s v="Analyze ThatÂ "/>
    <s v="English"/>
    <s v="USA"/>
    <n v="60000000"/>
    <n v="5.9"/>
  </r>
  <r>
    <x v="343"/>
    <n v="101"/>
    <n v="40076438"/>
    <s v="Action|Crime|Drama|Mystery|Thriller"/>
    <s v="Righteous KillÂ "/>
    <s v="English"/>
    <s v="USA"/>
    <n v="60000000"/>
    <n v="6"/>
  </r>
  <r>
    <x v="359"/>
    <n v="111"/>
    <n v="32940507"/>
    <s v="Action|Crime|Drama|Thriller"/>
    <s v="Mercury RisingÂ "/>
    <s v="English"/>
    <s v="USA"/>
    <n v="60000000"/>
    <n v="6.1"/>
  </r>
  <r>
    <x v="92"/>
    <n v="117"/>
    <n v="31670931"/>
    <s v="Biography|Drama|Music"/>
    <s v="The SoloistÂ "/>
    <s v="English"/>
    <s v="UK"/>
    <n v="60000000"/>
    <n v="6.7"/>
  </r>
  <r>
    <x v="335"/>
    <n v="126"/>
    <n v="30695227"/>
    <s v="Drama|Fantasy|Sport"/>
    <s v="The Legend of Bagger VanceÂ "/>
    <s v="English"/>
    <s v="USA"/>
    <n v="60000000"/>
    <n v="6.7"/>
  </r>
  <r>
    <x v="281"/>
    <n v="152"/>
    <n v="32522352"/>
    <s v="Adventure|Comedy|Drama|Music"/>
    <s v="Almost FamousÂ "/>
    <s v="English"/>
    <s v="USA"/>
    <n v="60000000"/>
    <n v="7.9"/>
  </r>
  <r>
    <x v="94"/>
    <n v="101"/>
    <n v="26082914"/>
    <s v="Action|Adventure|Crime|Thriller"/>
    <s v="xXx: State of the UnionÂ "/>
    <s v="English"/>
    <s v="USA"/>
    <n v="87000000"/>
    <n v="4.3"/>
  </r>
  <r>
    <x v="360"/>
    <n v="87"/>
    <n v="29136626"/>
    <s v="Action|Fantasy|Horror|Sci-Fi|Thriller"/>
    <s v="PriestÂ "/>
    <s v="English"/>
    <s v="USA"/>
    <n v="60000000"/>
    <n v="5.7"/>
  </r>
  <r>
    <x v="361"/>
    <n v="85"/>
    <n v="26288320"/>
    <s v="Adventure|Animation|Comedy|Drama|Family|Fantasy|Romance"/>
    <s v="Sinbad: Legend of the Seven SeasÂ "/>
    <s v="English"/>
    <s v="USA"/>
    <n v="60000000"/>
    <n v="6.7"/>
  </r>
  <r>
    <x v="207"/>
    <n v="130"/>
    <n v="26616590"/>
    <s v="Horror|Sci-Fi|Thriller"/>
    <s v="Event HorizonÂ "/>
    <s v="English"/>
    <s v="UK"/>
    <n v="60000000"/>
    <n v="6.7"/>
  </r>
  <r>
    <x v="49"/>
    <n v="104"/>
    <n v="30063805"/>
    <s v="Drama|Fantasy|Mystery|Romance|Thriller"/>
    <s v="DragonflyÂ "/>
    <s v="English"/>
    <s v="USA"/>
    <n v="60000000"/>
    <n v="6.1"/>
  </r>
  <r>
    <x v="200"/>
    <n v="121"/>
    <n v="22518325"/>
    <s v="Crime|Drama|Mystery|Thriller"/>
    <s v="The Black DahliaÂ "/>
    <s v="English"/>
    <s v="Germany"/>
    <n v="50000000"/>
    <n v="5.6"/>
  </r>
  <r>
    <x v="362"/>
    <n v="140"/>
    <n v="13082288"/>
    <s v="Action|Adventure|Drama|History|Romance|War"/>
    <s v="FlyboysÂ "/>
    <s v="English"/>
    <s v="UK"/>
    <n v="60000000"/>
    <n v="6.6"/>
  </r>
  <r>
    <x v="363"/>
    <n v="131"/>
    <n v="18208078"/>
    <s v="Action|Drama|Thriller"/>
    <s v="The Last CastleÂ "/>
    <s v="English"/>
    <s v="USA"/>
    <n v="60000000"/>
    <n v="6.9"/>
  </r>
  <r>
    <x v="364"/>
    <n v="91"/>
    <n v="14218868"/>
    <s v="Horror|Sci-Fi|Thriller"/>
    <s v="SupernovaÂ "/>
    <s v="English"/>
    <s v="USA"/>
    <n v="65000000"/>
    <n v="4.8"/>
  </r>
  <r>
    <x v="365"/>
    <n v="118"/>
    <n v="22451"/>
    <s v="Drama|Fantasy|Mystery|Romance"/>
    <s v="Winter's TaleÂ "/>
    <s v="English"/>
    <s v="USA"/>
    <n v="60000000"/>
    <n v="6.2"/>
  </r>
  <r>
    <x v="366"/>
    <n v="130"/>
    <n v="31165421"/>
    <s v="Fantasy|Horror|Mystery|Romance"/>
    <s v="The Mortal Instruments: City of BonesÂ "/>
    <s v="English"/>
    <s v="USA"/>
    <n v="60000000"/>
    <n v="6"/>
  </r>
  <r>
    <x v="339"/>
    <n v="90"/>
    <n v="11802056"/>
    <s v="Adventure|Comedy|Family|Romance|Sci-Fi"/>
    <s v="Meet DaveÂ "/>
    <s v="English"/>
    <s v="USA"/>
    <n v="60000000"/>
    <n v="4.9000000000000004"/>
  </r>
  <r>
    <x v="367"/>
    <n v="103"/>
    <n v="25472967"/>
    <s v="Drama|Horror|Thriller"/>
    <s v="Dark WaterÂ "/>
    <s v="English"/>
    <s v="USA"/>
    <n v="30000000"/>
    <n v="5.6"/>
  </r>
  <r>
    <x v="80"/>
    <n v="122"/>
    <n v="22362500"/>
    <s v="Comedy|Drama"/>
    <s v="EdtvÂ "/>
    <s v="English"/>
    <s v="USA"/>
    <n v="55000000"/>
    <n v="6.1"/>
  </r>
  <r>
    <x v="368"/>
    <n v="106"/>
    <n v="17281832"/>
    <s v="Adventure|Family|Fantasy"/>
    <s v="InkheartÂ "/>
    <s v="English"/>
    <s v="Germany"/>
    <n v="60000000"/>
    <n v="6.1"/>
  </r>
  <r>
    <x v="320"/>
    <n v="103"/>
    <n v="19781879"/>
    <s v="Action|Crime|Fantasy|Thriller"/>
    <s v="The SpiritÂ "/>
    <s v="English"/>
    <s v="USA"/>
    <n v="60000000"/>
    <n v="4.8"/>
  </r>
  <r>
    <x v="369"/>
    <n v="107"/>
    <n v="7605668"/>
    <s v="Action|Comedy|Mystery|Romance"/>
    <s v="MortdecaiÂ "/>
    <s v="English"/>
    <s v="UK"/>
    <n v="60000000"/>
    <n v="5.5"/>
  </r>
  <r>
    <x v="370"/>
    <n v="156"/>
    <n v="4535117"/>
    <s v="Action|Adventure|Fantasy|Thriller"/>
    <s v="In the Name of the King: A Dungeon Siege TaleÂ "/>
    <s v="English"/>
    <s v="Germany"/>
    <n v="60000000"/>
    <n v="3.8"/>
  </r>
  <r>
    <x v="29"/>
    <n v="127"/>
    <n v="4426297"/>
    <s v="Adventure|Drama|Romance|War"/>
    <s v="Beyond BordersÂ "/>
    <s v="English"/>
    <s v="USA"/>
    <n v="35000000"/>
    <n v="6.5"/>
  </r>
  <r>
    <x v="371"/>
    <n v="132"/>
    <n v="10166502"/>
    <s v="Action|Drama|War"/>
    <s v="The Great RaidÂ "/>
    <s v="Filipino"/>
    <s v="USA"/>
    <n v="80000000"/>
    <n v="6.7"/>
  </r>
  <r>
    <x v="372"/>
    <n v="108"/>
    <n v="363024263"/>
    <s v="Action|Adventure|Comedy|Romance|Sci-Fi"/>
    <s v="DeadpoolÂ "/>
    <s v="English"/>
    <s v="USA"/>
    <n v="58000000"/>
    <n v="8.1"/>
  </r>
  <r>
    <x v="373"/>
    <n v="114"/>
    <n v="12065985"/>
    <s v="Comedy|Drama"/>
    <s v="Holy ManÂ "/>
    <s v="English"/>
    <s v="USA"/>
    <n v="60000000"/>
    <n v="4.9000000000000004"/>
  </r>
  <r>
    <x v="310"/>
    <n v="133"/>
    <n v="350123553"/>
    <s v="Action|Biography|Drama|History|Thriller|War"/>
    <s v="American SniperÂ "/>
    <s v="English"/>
    <s v="USA"/>
    <n v="58800000"/>
    <n v="7.3"/>
  </r>
  <r>
    <x v="44"/>
    <n v="103"/>
    <n v="80021740"/>
    <s v="Adventure|Comedy|Family|Fantasy|Horror"/>
    <s v="GoosebumpsÂ "/>
    <s v="English"/>
    <s v="USA"/>
    <n v="58000000"/>
    <n v="6.4"/>
  </r>
  <r>
    <x v="189"/>
    <n v="95"/>
    <n v="48291624"/>
    <s v="Comedy|Fantasy|Romance"/>
    <s v="Just Like HeavenÂ "/>
    <s v="English"/>
    <s v="USA"/>
    <n v="58000000"/>
    <n v="6.7"/>
  </r>
  <r>
    <x v="340"/>
    <n v="90"/>
    <n v="35231365"/>
    <s v="Comedy|Family|Romance|Sci-Fi"/>
    <s v="The Flintstones in Viva Rock VegasÂ "/>
    <s v="English"/>
    <s v="USA"/>
    <n v="60000000"/>
    <n v="3.6"/>
  </r>
  <r>
    <x v="374"/>
    <n v="87"/>
    <n v="53715611"/>
    <s v="Action|Adventure|Thriller|War"/>
    <s v="Rambo IIIÂ "/>
    <s v="English"/>
    <s v="USA"/>
    <n v="63000000"/>
    <n v="5.7"/>
  </r>
  <r>
    <x v="284"/>
    <n v="114"/>
    <n v="31199215"/>
    <s v="Comedy|Drama|Romance|Sport"/>
    <s v="LeatherheadsÂ "/>
    <s v="English"/>
    <s v="USA"/>
    <n v="58000000"/>
    <n v="6"/>
  </r>
  <r>
    <x v="331"/>
    <n v="103"/>
    <n v="29580087"/>
    <s v="Comedy|Drama|Romance"/>
    <s v="Did You Hear About the Morgans?Â "/>
    <s v="English"/>
    <s v="USA"/>
    <n v="58000000"/>
    <n v="4.7"/>
  </r>
  <r>
    <x v="76"/>
    <n v="125"/>
    <n v="44665963"/>
    <s v="Comedy"/>
    <s v="The InternshipÂ "/>
    <s v="English"/>
    <s v="USA"/>
    <n v="58000000"/>
    <n v="6.3"/>
  </r>
  <r>
    <x v="207"/>
    <n v="97"/>
    <n v="60128566"/>
    <s v="Action|Adventure|Horror|Sci-Fi"/>
    <s v="Resident Evil: AfterlifeÂ "/>
    <s v="English"/>
    <s v="Germany"/>
    <n v="60000000"/>
    <n v="5.9"/>
  </r>
  <r>
    <x v="375"/>
    <n v="125"/>
    <n v="49875589"/>
    <s v="Action|Adventure|Drama|History|War"/>
    <s v="Red TailsÂ "/>
    <s v="English"/>
    <s v="USA"/>
    <n v="58000000"/>
    <n v="5.9"/>
  </r>
  <r>
    <x v="316"/>
    <n v="136"/>
    <n v="60984028"/>
    <s v="Drama|Mystery|Thriller"/>
    <s v="The Devil's AdvocateÂ "/>
    <s v="English"/>
    <s v="USA"/>
    <n v="57000000"/>
    <n v="7.5"/>
  </r>
  <r>
    <x v="376"/>
    <n v="116"/>
    <n v="36931089"/>
    <s v="Comedy"/>
    <s v="That's My BoyÂ "/>
    <s v="English"/>
    <s v="USA"/>
    <n v="70000000"/>
    <n v="5.6"/>
  </r>
  <r>
    <x v="47"/>
    <n v="103"/>
    <n v="51317350"/>
    <s v="Action|Adventure|Fantasy"/>
    <s v="DragonHeartÂ "/>
    <s v="English"/>
    <s v="USA"/>
    <n v="57000000"/>
    <n v="6.4"/>
  </r>
  <r>
    <x v="24"/>
    <n v="97"/>
    <n v="28328132"/>
    <s v="Action|Comedy|Crime|Drama"/>
    <s v="After the SunsetÂ "/>
    <s v="English"/>
    <s v="USA"/>
    <n v="58000000"/>
    <n v="6.3"/>
  </r>
  <r>
    <x v="377"/>
    <n v="96"/>
    <n v="51774002"/>
    <s v="Action|Fantasy|Thriller"/>
    <s v="Ghost Rider: Spirit of VengeanceÂ "/>
    <s v="English"/>
    <s v="USA"/>
    <n v="57000000"/>
    <n v="4.3"/>
  </r>
  <r>
    <x v="378"/>
    <n v="131"/>
    <n v="25528495"/>
    <s v="Drama|Music|Romance|War"/>
    <s v="Captain Corelli's MandolinÂ "/>
    <s v="English"/>
    <s v="UK"/>
    <n v="57000000"/>
    <n v="5.9"/>
  </r>
  <r>
    <x v="227"/>
    <n v="95"/>
    <n v="113006880"/>
    <s v="Action|Comedy|Drama|Family|Thriller"/>
    <s v="The PacifierÂ "/>
    <s v="English"/>
    <s v="Canada"/>
    <n v="56000000"/>
    <n v="5.5"/>
  </r>
  <r>
    <x v="379"/>
    <n v="86"/>
    <n v="45860039"/>
    <s v="Action|Crime"/>
    <s v="Walking TallÂ "/>
    <s v="English"/>
    <s v="USA"/>
    <n v="56000000"/>
    <n v="6.2"/>
  </r>
  <r>
    <x v="41"/>
    <n v="142"/>
    <n v="329691196"/>
    <s v="Comedy|Drama"/>
    <s v="Forrest GumpÂ "/>
    <s v="English"/>
    <s v="USA"/>
    <n v="55000000"/>
    <n v="8.8000000000000007"/>
  </r>
  <r>
    <x v="328"/>
    <n v="92"/>
    <n v="217326336"/>
    <s v="Animation|Comedy|Family|Fantasy|Music"/>
    <s v="Alvin and the ChipmunksÂ "/>
    <s v="English"/>
    <s v="USA"/>
    <n v="60000000"/>
    <n v="5.2"/>
  </r>
  <r>
    <x v="182"/>
    <n v="108"/>
    <n v="166225040"/>
    <s v="Comedy"/>
    <s v="Meet the ParentsÂ "/>
    <s v="English"/>
    <s v="USA"/>
    <n v="55000000"/>
    <n v="7"/>
  </r>
  <r>
    <x v="380"/>
    <n v="84"/>
    <n v="141600000"/>
    <s v="Adventure|Animation|Drama|Family|History|Musical|Romance"/>
    <s v="PocahontasÂ "/>
    <s v="English"/>
    <s v="USA"/>
    <n v="55000000"/>
    <n v="6.6"/>
  </r>
  <r>
    <x v="101"/>
    <n v="188"/>
    <n v="134218018"/>
    <s v="Action|Adventure|Drama|Romance|Sci-Fi"/>
    <s v="SupermanÂ "/>
    <s v="English"/>
    <s v="USA"/>
    <n v="55000000"/>
    <n v="7.3"/>
  </r>
  <r>
    <x v="49"/>
    <n v="95"/>
    <n v="128769345"/>
    <s v="Comedy|Romance|Sci-Fi"/>
    <s v="The Nutty ProfessorÂ "/>
    <s v="English"/>
    <s v="USA"/>
    <n v="54000000"/>
    <n v="5.6"/>
  </r>
  <r>
    <x v="265"/>
    <n v="118"/>
    <n v="177575142"/>
    <s v="Comedy|Romance"/>
    <s v="HitchÂ "/>
    <s v="English"/>
    <s v="USA"/>
    <n v="70000000"/>
    <n v="6.6"/>
  </r>
  <r>
    <x v="381"/>
    <n v="92"/>
    <n v="105263257"/>
    <s v="Action|Adventure|Comedy|Family|Romance"/>
    <s v="George of the JungleÂ "/>
    <s v="English"/>
    <s v="USA"/>
    <n v="55000000"/>
    <n v="5.4"/>
  </r>
  <r>
    <x v="382"/>
    <n v="74"/>
    <n v="104354205"/>
    <s v="Comedy|Romance"/>
    <s v="American WeddingÂ "/>
    <s v="English"/>
    <s v="USA"/>
    <n v="55000000"/>
    <n v="6.3"/>
  </r>
  <r>
    <x v="111"/>
    <n v="134"/>
    <n v="107100855"/>
    <s v="Biography|Drama|Thriller"/>
    <s v="Captain PhillipsÂ "/>
    <s v="English"/>
    <s v="USA"/>
    <n v="55000000"/>
    <n v="7.9"/>
  </r>
  <r>
    <x v="76"/>
    <n v="101"/>
    <n v="98711404"/>
    <s v="Comedy|Crime|Romance|Thriller"/>
    <s v="Date NightÂ "/>
    <s v="English"/>
    <s v="USA"/>
    <n v="55000000"/>
    <n v="6.3"/>
  </r>
  <r>
    <x v="172"/>
    <n v="100"/>
    <n v="100328194"/>
    <s v="Comedy|Family|Fantasy"/>
    <s v="CasperÂ "/>
    <s v="English"/>
    <s v="USA"/>
    <n v="50000000"/>
    <n v="6"/>
  </r>
  <r>
    <x v="260"/>
    <n v="132"/>
    <n v="101530738"/>
    <s v="Action|Crime|Thriller"/>
    <s v="The EqualizerÂ "/>
    <s v="English"/>
    <s v="USA"/>
    <n v="55000000"/>
    <n v="7.2"/>
  </r>
  <r>
    <x v="383"/>
    <n v="105"/>
    <n v="93815117"/>
    <s v="Comedy|Drama|Romance"/>
    <s v="Maid in ManhattanÂ "/>
    <s v="English"/>
    <s v="USA"/>
    <n v="55000000"/>
    <n v="5.0999999999999996"/>
  </r>
  <r>
    <x v="157"/>
    <n v="123"/>
    <n v="91400000"/>
    <s v="Action|Drama|Thriller|War"/>
    <s v="Crimson TideÂ "/>
    <s v="English"/>
    <s v="USA"/>
    <n v="53000000"/>
    <n v="7.3"/>
  </r>
  <r>
    <x v="384"/>
    <n v="117"/>
    <n v="162586036"/>
    <s v="Biography|Drama"/>
    <s v="The Pursuit of HappynessÂ "/>
    <s v="English"/>
    <s v="USA"/>
    <n v="55000000"/>
    <n v="8"/>
  </r>
  <r>
    <x v="121"/>
    <n v="98"/>
    <n v="89706988"/>
    <s v="Drama|Mystery|Thriller"/>
    <s v="FlightplanÂ "/>
    <s v="English"/>
    <s v="USA"/>
    <n v="55000000"/>
    <n v="6.2"/>
  </r>
  <r>
    <x v="263"/>
    <n v="128"/>
    <n v="83000000"/>
    <s v="Drama|Thriller"/>
    <s v="DisclosureÂ "/>
    <s v="English"/>
    <s v="USA"/>
    <n v="55000000"/>
    <n v="6"/>
  </r>
  <r>
    <x v="172"/>
    <n v="114"/>
    <n v="78745923"/>
    <s v="Drama|Fantasy|Romance"/>
    <s v="City of AngelsÂ "/>
    <s v="English"/>
    <s v="Germany"/>
    <n v="55000000"/>
    <n v="6.7"/>
  </r>
  <r>
    <x v="161"/>
    <n v="111"/>
    <n v="70098138"/>
    <s v="Action"/>
    <s v="Kill Bill: Vol. 1Â "/>
    <s v="English"/>
    <s v="USA"/>
    <n v="30000000"/>
    <n v="8.1"/>
  </r>
  <r>
    <x v="181"/>
    <n v="85"/>
    <n v="66365290"/>
    <s v="Comedy"/>
    <s v="BowfingerÂ "/>
    <s v="English"/>
    <s v="USA"/>
    <n v="55000000"/>
    <n v="6.4"/>
  </r>
  <r>
    <x v="161"/>
    <n v="137"/>
    <n v="66207920"/>
    <s v="Action|Crime|Drama|Thriller"/>
    <s v="Kill Bill: Vol. 2Â "/>
    <s v="English"/>
    <s v="USA"/>
    <n v="30000000"/>
    <n v="8"/>
  </r>
  <r>
    <x v="205"/>
    <n v="97"/>
    <n v="63408614"/>
    <s v="Action|Comedy|Crime|Thriller"/>
    <s v="Tango &amp; CashÂ "/>
    <s v="English"/>
    <s v="USA"/>
    <n v="55000000"/>
    <n v="6.3"/>
  </r>
  <r>
    <x v="41"/>
    <n v="104"/>
    <n v="58422650"/>
    <s v="Comedy|Fantasy|Horror"/>
    <s v="Death Becomes HerÂ "/>
    <s v="English"/>
    <s v="USA"/>
    <n v="55000000"/>
    <n v="6.4"/>
  </r>
  <r>
    <x v="385"/>
    <n v="110"/>
    <n v="56932305"/>
    <s v="Action|Adventure|Comedy|Western"/>
    <s v="Shanghai NoonÂ "/>
    <s v="English"/>
    <s v="USA"/>
    <n v="55000000"/>
    <n v="6.6"/>
  </r>
  <r>
    <x v="357"/>
    <n v="133"/>
    <n v="68750000"/>
    <s v="Action|Adventure|Thriller"/>
    <s v="Executive DecisionÂ "/>
    <s v="English"/>
    <s v="USA"/>
    <n v="55000000"/>
    <n v="6.4"/>
  </r>
  <r>
    <x v="189"/>
    <n v="94"/>
    <n v="68218041"/>
    <s v="Comedy|Family|Fantasy"/>
    <s v="Mr. Popper's PenguinsÂ "/>
    <s v="English"/>
    <s v="USA"/>
    <n v="55000000"/>
    <n v="6"/>
  </r>
  <r>
    <x v="93"/>
    <n v="104"/>
    <n v="25040293"/>
    <s v="Action|Adventure|Fantasy"/>
    <s v="The Forbidden KingdomÂ "/>
    <s v="English"/>
    <s v="USA"/>
    <n v="55000000"/>
    <n v="6.6"/>
  </r>
  <r>
    <x v="386"/>
    <n v="91"/>
    <n v="55747724"/>
    <s v="Adventure|Animation|Comedy|Family"/>
    <s v="Free BirdsÂ "/>
    <s v="English"/>
    <s v="USA"/>
    <n v="55000000"/>
    <n v="5.9"/>
  </r>
  <r>
    <x v="64"/>
    <n v="145"/>
    <n v="55473600"/>
    <s v="Action|Horror|Sci-Fi"/>
    <s v="Alien 3Â "/>
    <s v="English"/>
    <s v="USA"/>
    <n v="50000000"/>
    <n v="6.4"/>
  </r>
  <r>
    <x v="387"/>
    <n v="135"/>
    <n v="49994804"/>
    <s v="Biography|Drama|History|Musical"/>
    <s v="EvitaÂ "/>
    <s v="English"/>
    <s v="USA"/>
    <n v="55000000"/>
    <n v="6.3"/>
  </r>
  <r>
    <x v="388"/>
    <n v="122"/>
    <n v="41609593"/>
    <s v="Action|Adventure|Crime|Thriller"/>
    <s v="RoninÂ "/>
    <s v="English"/>
    <s v="UK"/>
    <n v="55000000"/>
    <n v="7.3"/>
  </r>
  <r>
    <x v="237"/>
    <n v="110"/>
    <n v="38553833"/>
    <s v="Adventure|Drama|Horror|Thriller"/>
    <s v="The Ghost and the DarknessÂ "/>
    <s v="English"/>
    <s v="USA"/>
    <n v="55000000"/>
    <n v="6.8"/>
  </r>
  <r>
    <x v="389"/>
    <n v="95"/>
    <n v="76137505"/>
    <s v="Animation|Comedy|Family|Fantasy"/>
    <s v="PaddingtonÂ "/>
    <s v="English"/>
    <s v="UK"/>
    <n v="55000000"/>
    <n v="7.2"/>
  </r>
  <r>
    <x v="390"/>
    <n v="102"/>
    <n v="34350553"/>
    <s v="Action|Comedy|Sci-Fi"/>
    <s v="The WatchÂ "/>
    <s v="English"/>
    <s v="USA"/>
    <n v="68000000"/>
    <n v="5.7"/>
  </r>
  <r>
    <x v="391"/>
    <n v="94"/>
    <n v="34238611"/>
    <s v="Action|Crime|Drama|Thriller"/>
    <s v="The HuntedÂ "/>
    <s v="English"/>
    <s v="USA"/>
    <n v="55000000"/>
    <n v="6"/>
  </r>
  <r>
    <x v="67"/>
    <n v="126"/>
    <n v="34098563"/>
    <s v="Drama|Thriller"/>
    <s v="InstinctÂ "/>
    <s v="English"/>
    <s v="USA"/>
    <n v="55000000"/>
    <n v="6.5"/>
  </r>
  <r>
    <x v="292"/>
    <n v="118"/>
    <n v="33828318"/>
    <s v="Comedy"/>
    <s v="Stuck on YouÂ "/>
    <s v="English"/>
    <s v="USA"/>
    <n v="55000000"/>
    <n v="5.8"/>
  </r>
  <r>
    <x v="392"/>
    <n v="99"/>
    <n v="33472850"/>
    <s v="Comedy|Sport"/>
    <s v="Semi-ProÂ "/>
    <s v="English"/>
    <s v="USA"/>
    <n v="55000000"/>
    <n v="5.8"/>
  </r>
  <r>
    <x v="393"/>
    <n v="88"/>
    <n v="31051126"/>
    <s v="Adventure|Animation|Comedy|Family"/>
    <s v="The Pirates! Band of MisfitsÂ "/>
    <s v="English"/>
    <s v="UK"/>
    <n v="55000000"/>
    <n v="6.7"/>
  </r>
  <r>
    <x v="310"/>
    <n v="141"/>
    <n v="35707327"/>
    <s v="Crime|Drama|Mystery|Thriller"/>
    <s v="ChangelingÂ "/>
    <s v="English"/>
    <s v="USA"/>
    <n v="55000000"/>
    <n v="7.8"/>
  </r>
  <r>
    <x v="217"/>
    <n v="107"/>
    <n v="20550712"/>
    <s v="Action|Drama|Sci-Fi|Thriller"/>
    <s v="Chain ReactionÂ "/>
    <s v="English"/>
    <s v="USA"/>
    <n v="50000000"/>
    <n v="5.6"/>
  </r>
  <r>
    <x v="157"/>
    <n v="116"/>
    <n v="18573791"/>
    <s v="Action|Drama|Sport|Thriller"/>
    <s v="The FanÂ "/>
    <s v="English"/>
    <s v="USA"/>
    <n v="55000000"/>
    <n v="5.8"/>
  </r>
  <r>
    <x v="127"/>
    <n v="143"/>
    <n v="51225796"/>
    <s v="Drama|Musical|Romance|Thriller"/>
    <s v="The Phantom of the OperaÂ "/>
    <s v="English"/>
    <s v="UK"/>
    <n v="70000000"/>
    <n v="7.4"/>
  </r>
  <r>
    <x v="394"/>
    <n v="114"/>
    <n v="16264475"/>
    <s v="Biography|Drama|History|War"/>
    <s v="Elizabeth: The Golden AgeÂ "/>
    <s v="English"/>
    <s v="UK"/>
    <n v="55000000"/>
    <n v="6.9"/>
  </r>
  <r>
    <x v="395"/>
    <n v="93"/>
    <n v="25857987"/>
    <s v="Action|Sci-Fi"/>
    <s v="Ã†on FluxÂ "/>
    <s v="English"/>
    <s v="USA"/>
    <n v="62000000"/>
    <n v="5.5"/>
  </r>
  <r>
    <x v="396"/>
    <n v="280"/>
    <n v="12870569"/>
    <s v="Drama|History|War"/>
    <s v="Gods and GeneralsÂ "/>
    <s v="English"/>
    <s v="USA"/>
    <n v="56000000"/>
    <n v="6.3"/>
  </r>
  <r>
    <x v="397"/>
    <n v="100"/>
    <n v="11466088"/>
    <s v="Action|Thriller"/>
    <s v="TurbulenceÂ "/>
    <s v="English"/>
    <s v="USA"/>
    <n v="71000000"/>
    <n v="4.7"/>
  </r>
  <r>
    <x v="398"/>
    <n v="107"/>
    <n v="16088610"/>
    <s v="Comedy|Drama|Family|Fantasy"/>
    <s v="Imagine ThatÂ "/>
    <s v="English"/>
    <s v="USA"/>
    <n v="55000000"/>
    <n v="5.6"/>
  </r>
  <r>
    <x v="69"/>
    <n v="119"/>
    <n v="51178893"/>
    <s v="Adventure|Comedy|Crime|Family|Musical"/>
    <s v="Muppets Most WantedÂ "/>
    <s v="English"/>
    <s v="USA"/>
    <n v="50000000"/>
    <n v="6.4"/>
  </r>
  <r>
    <x v="283"/>
    <n v="95"/>
    <n v="6768055"/>
    <s v="Action|Adventure|Comedy|Family|Sci-Fi"/>
    <s v="ThunderbirdsÂ "/>
    <s v="English"/>
    <s v="UK"/>
    <n v="57000000"/>
    <n v="4.2"/>
  </r>
  <r>
    <x v="399"/>
    <n v="119"/>
    <n v="39440655"/>
    <s v="Drama|Music|Musical|Romance"/>
    <s v="BurlesqueÂ "/>
    <s v="English"/>
    <s v="USA"/>
    <n v="55000000"/>
    <n v="6.4"/>
  </r>
  <r>
    <x v="349"/>
    <n v="133"/>
    <n v="6167817"/>
    <s v="Drama|Mystery|Romance|War"/>
    <s v="A Very Long EngagementÂ "/>
    <s v="French"/>
    <s v="France"/>
    <n v="47000000"/>
    <n v="7.7"/>
  </r>
  <r>
    <x v="36"/>
    <n v="117"/>
    <n v="81645152"/>
    <s v="Action|Horror|Sci-Fi|Thriller"/>
    <s v="Blade IIÂ "/>
    <s v="English"/>
    <s v="USA"/>
    <n v="54000000"/>
    <n v="6.7"/>
  </r>
  <r>
    <x v="384"/>
    <n v="123"/>
    <n v="69951824"/>
    <s v="Drama|Romance"/>
    <s v="Seven PoundsÂ "/>
    <s v="English"/>
    <s v="USA"/>
    <n v="55000000"/>
    <n v="7.7"/>
  </r>
  <r>
    <x v="364"/>
    <n v="92"/>
    <n v="9483821"/>
    <s v="Action|Thriller"/>
    <s v="Bullet to the HeadÂ "/>
    <s v="English"/>
    <s v="USA"/>
    <n v="55000000"/>
    <n v="5.7"/>
  </r>
  <r>
    <x v="400"/>
    <n v="170"/>
    <n v="66676062"/>
    <s v="Crime|Drama"/>
    <s v="The Godfather: Part IIIÂ "/>
    <s v="English"/>
    <s v="USA"/>
    <n v="54000000"/>
    <n v="7.6"/>
  </r>
  <r>
    <x v="281"/>
    <n v="123"/>
    <n v="26838389"/>
    <s v="Comedy|Drama|Romance"/>
    <s v="ElizabethtownÂ "/>
    <s v="English"/>
    <s v="USA"/>
    <n v="57000000"/>
    <n v="6.4"/>
  </r>
  <r>
    <x v="19"/>
    <n v="110"/>
    <n v="75604320"/>
    <s v="Comedy|Romance"/>
    <s v="You, Me and DupreeÂ "/>
    <s v="English"/>
    <s v="USA"/>
    <n v="54000000"/>
    <n v="5.6"/>
  </r>
  <r>
    <x v="401"/>
    <n v="116"/>
    <n v="108200000"/>
    <s v="Action|Adventure|Romance|Sci-Fi"/>
    <s v="Superman IIÂ "/>
    <s v="English"/>
    <s v="USA"/>
    <n v="54000000"/>
    <n v="6.8"/>
  </r>
  <r>
    <x v="216"/>
    <n v="121"/>
    <n v="5660084"/>
    <s v="Comedy|Crime|Romance"/>
    <s v="GigliÂ "/>
    <s v="English"/>
    <s v="USA"/>
    <n v="54000000"/>
    <n v="2.4"/>
  </r>
  <r>
    <x v="341"/>
    <n v="128"/>
    <n v="7221458"/>
    <s v="Drama|Thriller"/>
    <s v="All the King's MenÂ "/>
    <s v="English"/>
    <s v="Germany"/>
    <n v="55000000"/>
    <n v="6.2"/>
  </r>
  <r>
    <x v="250"/>
    <n v="99"/>
    <n v="70327868"/>
    <s v="Action|Crime|Thriller"/>
    <s v="ShaftÂ "/>
    <s v="English"/>
    <s v="Germany"/>
    <n v="46000000"/>
    <n v="5.9"/>
  </r>
  <r>
    <x v="267"/>
    <n v="94"/>
    <n v="58297830"/>
    <s v="Adventure|Animation|Drama|Family|Fantasy|Musical|Mystery|Romance"/>
    <s v="AnastasiaÂ "/>
    <s v="English"/>
    <s v="USA"/>
    <n v="50000000"/>
    <n v="7.1"/>
  </r>
  <r>
    <x v="34"/>
    <n v="127"/>
    <n v="57386369"/>
    <s v="Drama|Musical|Romance"/>
    <s v="Moulin Rouge!Â "/>
    <s v="English"/>
    <s v="USA"/>
    <n v="52500000"/>
    <n v="7.6"/>
  </r>
  <r>
    <x v="359"/>
    <n v="89"/>
    <n v="45207112"/>
    <s v="Crime|Mystery|Thriller"/>
    <s v="Domestic DisturbanceÂ "/>
    <s v="English"/>
    <s v="USA"/>
    <n v="53000000"/>
    <n v="5.5"/>
  </r>
  <r>
    <x v="402"/>
    <n v="123"/>
    <n v="62563543"/>
    <s v="Biography|Crime|Drama"/>
    <s v="Black MassÂ "/>
    <s v="English"/>
    <s v="USA"/>
    <n v="53000000"/>
    <n v="7"/>
  </r>
  <r>
    <x v="310"/>
    <n v="135"/>
    <n v="33574332"/>
    <s v="Drama|History|War"/>
    <s v="Flags of Our FathersÂ "/>
    <s v="English"/>
    <s v="USA"/>
    <n v="90000000"/>
    <n v="7.1"/>
  </r>
  <r>
    <x v="259"/>
    <n v="118"/>
    <n v="73343413"/>
    <s v="Crime|Drama|Thriller"/>
    <s v="Law Abiding CitizenÂ "/>
    <s v="English"/>
    <s v="USA"/>
    <n v="50000000"/>
    <n v="7.4"/>
  </r>
  <r>
    <x v="403"/>
    <n v="189"/>
    <n v="25031037"/>
    <s v="Action|Horror|Thriller"/>
    <s v="GrindhouseÂ "/>
    <s v="English"/>
    <s v="USA"/>
    <n v="53000000"/>
    <n v="7.6"/>
  </r>
  <r>
    <x v="238"/>
    <n v="172"/>
    <n v="22843047"/>
    <s v="Drama|History|Horror"/>
    <s v="BelovedÂ "/>
    <s v="English"/>
    <s v="USA"/>
    <n v="55000000"/>
    <n v="5.9"/>
  </r>
  <r>
    <x v="404"/>
    <n v="124"/>
    <n v="5755286"/>
    <s v="Drama|Romance|Sport"/>
    <s v="Lucky YouÂ "/>
    <s v="English"/>
    <s v="USA"/>
    <n v="55000000"/>
    <n v="5.9"/>
  </r>
  <r>
    <x v="37"/>
    <n v="141"/>
    <n v="164435221"/>
    <s v="Biography|Crime|Drama"/>
    <s v="Catch Me If You CanÂ "/>
    <s v="English"/>
    <s v="USA"/>
    <n v="52000000"/>
    <n v="8"/>
  </r>
  <r>
    <x v="203"/>
    <n v="157"/>
    <n v="95720716"/>
    <s v="Drama|History|Thriller"/>
    <s v="Zero Dark ThirtyÂ "/>
    <s v="English"/>
    <s v="USA"/>
    <n v="40000000"/>
    <n v="7.4"/>
  </r>
  <r>
    <x v="113"/>
    <n v="106"/>
    <n v="118683135"/>
    <s v="Comedy|Drama|Romance"/>
    <s v="The Break-UpÂ "/>
    <s v="English"/>
    <s v="USA"/>
    <n v="52000000"/>
    <n v="5.8"/>
  </r>
  <r>
    <x v="405"/>
    <n v="108"/>
    <n v="143704210"/>
    <s v="Comedy|Family|Musical|Romance"/>
    <s v="Mamma Mia!Â "/>
    <s v="English"/>
    <s v="USA"/>
    <n v="52000000"/>
    <n v="6.3"/>
  </r>
  <r>
    <x v="278"/>
    <n v="125"/>
    <n v="110476776"/>
    <s v="Comedy|Romance"/>
    <s v="Valentine's DayÂ "/>
    <s v="English"/>
    <s v="USA"/>
    <n v="52000000"/>
    <n v="5.7"/>
  </r>
  <r>
    <x v="406"/>
    <n v="107"/>
    <n v="80270227"/>
    <s v="Action|Adventure|Comedy"/>
    <s v="The Dukes of HazzardÂ "/>
    <s v="English"/>
    <s v="USA"/>
    <n v="50000000"/>
    <n v="5.0999999999999996"/>
  </r>
  <r>
    <x v="407"/>
    <n v="215"/>
    <n v="36385763"/>
    <s v="Drama|War"/>
    <s v="The Thin Red LineÂ "/>
    <s v="English"/>
    <s v="USA"/>
    <n v="52000000"/>
    <n v="7.6"/>
  </r>
  <r>
    <x v="408"/>
    <n v="118"/>
    <n v="37035845"/>
    <s v="Comedy|Fantasy"/>
    <s v="The Change-UpÂ "/>
    <s v="English"/>
    <s v="USA"/>
    <n v="52000000"/>
    <n v="6.4"/>
  </r>
  <r>
    <x v="409"/>
    <n v="118"/>
    <n v="34580635"/>
    <s v="Biography|Comedy|Drama"/>
    <s v="Man on the MoonÂ "/>
    <s v="English"/>
    <s v="UK"/>
    <n v="52000000"/>
    <n v="7.4"/>
  </r>
  <r>
    <x v="46"/>
    <n v="178"/>
    <n v="42438300"/>
    <s v="Biography|Crime|Drama"/>
    <s v="CasinoÂ "/>
    <s v="English"/>
    <s v="USA"/>
    <n v="52000000"/>
    <n v="8.1999999999999993"/>
  </r>
  <r>
    <x v="410"/>
    <n v="92"/>
    <n v="23324666"/>
    <s v="Action|Thriller"/>
    <s v="From Paris with LoveÂ "/>
    <s v="English"/>
    <s v="France"/>
    <n v="52000000"/>
    <n v="6.5"/>
  </r>
  <r>
    <x v="411"/>
    <n v="104"/>
    <n v="23020488"/>
    <s v="Action|Comedy|Fantasy"/>
    <s v="Bulletproof MonkÂ "/>
    <s v="English"/>
    <s v="USA"/>
    <n v="52000000"/>
    <n v="5.5"/>
  </r>
  <r>
    <x v="292"/>
    <n v="116"/>
    <n v="90567722"/>
    <s v="Comedy"/>
    <s v="Me, Myself &amp; IreneÂ "/>
    <s v="English"/>
    <s v="USA"/>
    <n v="51000000"/>
    <n v="6.5"/>
  </r>
  <r>
    <x v="412"/>
    <n v="90"/>
    <n v="72601713"/>
    <s v="Animation|Comedy|Family"/>
    <s v="BarnyardÂ "/>
    <s v="English"/>
    <s v="Germany"/>
    <n v="51000000"/>
    <n v="5.6"/>
  </r>
  <r>
    <x v="18"/>
    <n v="130"/>
    <n v="296623634"/>
    <s v="Adventure|Drama|Fantasy|Romance"/>
    <s v="The Twilight Saga: New MoonÂ "/>
    <s v="English"/>
    <s v="USA"/>
    <n v="50000000"/>
    <n v="4.5999999999999996"/>
  </r>
  <r>
    <x v="12"/>
    <n v="90"/>
    <n v="267652016"/>
    <s v="Adventure|Animation|Comedy|Family|Fantasy"/>
    <s v="ShrekÂ "/>
    <s v="English"/>
    <s v="USA"/>
    <n v="60000000"/>
    <n v="7.9"/>
  </r>
  <r>
    <x v="413"/>
    <n v="106"/>
    <n v="62453315"/>
    <s v="Romance|Sci-Fi|Thriller"/>
    <s v="The Adjustment BureauÂ "/>
    <s v="English"/>
    <s v="USA"/>
    <n v="50200000"/>
    <n v="7.1"/>
  </r>
  <r>
    <x v="51"/>
    <n v="155"/>
    <n v="165500000"/>
    <s v="Action|Adventure|Drama|Romance"/>
    <s v="Robin Hood: Prince of ThievesÂ "/>
    <s v="English"/>
    <s v="USA"/>
    <n v="48000000"/>
    <n v="6.9"/>
  </r>
  <r>
    <x v="281"/>
    <n v="139"/>
    <n v="153620822"/>
    <s v="Comedy|Drama|Romance|Sport"/>
    <s v="Jerry MaguireÂ "/>
    <s v="English"/>
    <s v="USA"/>
    <n v="50000000"/>
    <n v="7.3"/>
  </r>
  <r>
    <x v="299"/>
    <n v="112"/>
    <n v="218628680"/>
    <s v="Comedy|Fantasy"/>
    <s v="TedÂ "/>
    <s v="English"/>
    <s v="USA"/>
    <n v="50000000"/>
    <n v="7"/>
  </r>
  <r>
    <x v="134"/>
    <n v="139"/>
    <n v="147637474"/>
    <s v="Comedy|Drama|Romance"/>
    <s v="As Good as It GetsÂ "/>
    <s v="English"/>
    <s v="USA"/>
    <n v="50000000"/>
    <n v="7.7"/>
  </r>
  <r>
    <x v="49"/>
    <n v="115"/>
    <n v="135014968"/>
    <s v="Biography|Comedy|Drama|Romance"/>
    <s v="Patch AdamsÂ "/>
    <s v="English"/>
    <s v="USA"/>
    <n v="50000000"/>
    <n v="6.7"/>
  </r>
  <r>
    <x v="159"/>
    <n v="143"/>
    <n v="2175312"/>
    <s v="Comedy"/>
    <s v="Anchorman 2: The Legend ContinuesÂ "/>
    <s v="English"/>
    <s v="USA"/>
    <n v="50000000"/>
    <n v="6.3"/>
  </r>
  <r>
    <x v="241"/>
    <n v="96"/>
    <n v="126203320"/>
    <s v="Comedy|Romance"/>
    <s v="Mr. DeedsÂ "/>
    <s v="English"/>
    <s v="USA"/>
    <n v="50000000"/>
    <n v="5.8"/>
  </r>
  <r>
    <x v="33"/>
    <n v="112"/>
    <n v="126975169"/>
    <s v="Mystery|Sci-Fi|Thriller"/>
    <s v="Super 8Â "/>
    <s v="English"/>
    <s v="USA"/>
    <n v="50000000"/>
    <n v="7.1"/>
  </r>
  <r>
    <x v="144"/>
    <n v="131"/>
    <n v="125548685"/>
    <s v="Biography|Drama"/>
    <s v="Erin BrockovichÂ "/>
    <s v="English"/>
    <s v="USA"/>
    <n v="52000000"/>
    <n v="7.3"/>
  </r>
  <r>
    <x v="355"/>
    <n v="116"/>
    <n v="105807520"/>
    <s v="Comedy|Romance"/>
    <s v="How to Lose a Guy in 10 DaysÂ "/>
    <s v="English"/>
    <s v="USA"/>
    <n v="50000000"/>
    <n v="6.4"/>
  </r>
  <r>
    <x v="193"/>
    <n v="112"/>
    <n v="191616238"/>
    <s v="Action|Comedy|Crime"/>
    <s v="22 Jump StreetÂ "/>
    <s v="English"/>
    <s v="USA"/>
    <n v="50000000"/>
    <n v="7.1"/>
  </r>
  <r>
    <x v="414"/>
    <n v="123"/>
    <n v="105264608"/>
    <s v="Drama|Fantasy|Horror"/>
    <s v="Interview with the Vampire: The Vampire ChroniclesÂ "/>
    <s v="English"/>
    <s v="USA"/>
    <n v="60000000"/>
    <n v="7.6"/>
  </r>
  <r>
    <x v="113"/>
    <n v="104"/>
    <n v="97680195"/>
    <s v="Comedy|Romance"/>
    <s v="Yes ManÂ "/>
    <s v="English"/>
    <s v="USA"/>
    <n v="70000000"/>
    <n v="6.8"/>
  </r>
  <r>
    <x v="415"/>
    <n v="107"/>
    <n v="126088877"/>
    <s v="Action|Comedy|Crime"/>
    <s v="Central IntelligenceÂ "/>
    <s v="English"/>
    <s v="USA"/>
    <n v="50000000"/>
    <n v="6.6"/>
  </r>
  <r>
    <x v="120"/>
    <n v="124"/>
    <n v="91030827"/>
    <s v="Comedy|Drama"/>
    <s v="StepmomÂ "/>
    <s v="English"/>
    <s v="USA"/>
    <n v="50000000"/>
    <n v="6.7"/>
  </r>
  <r>
    <x v="376"/>
    <n v="96"/>
    <n v="150315155"/>
    <s v="Comedy|Family"/>
    <s v="Daddy's HomeÂ "/>
    <s v="English"/>
    <s v="USA"/>
    <n v="50000000"/>
    <n v="6.1"/>
  </r>
  <r>
    <x v="13"/>
    <n v="125"/>
    <n v="127997349"/>
    <s v="Adventure|Comedy|Drama|Fantasy|Musical"/>
    <s v="Into the WoodsÂ "/>
    <s v="English"/>
    <s v="USA"/>
    <n v="50000000"/>
    <n v="6"/>
  </r>
  <r>
    <x v="416"/>
    <n v="129"/>
    <n v="88504640"/>
    <s v="Crime|Drama|Mystery|Thriller"/>
    <s v="Inside ManÂ "/>
    <s v="English"/>
    <s v="USA"/>
    <n v="45000000"/>
    <n v="7.6"/>
  </r>
  <r>
    <x v="417"/>
    <n v="90"/>
    <n v="81517441"/>
    <s v="Action|Crime|Drama|Thriller"/>
    <s v="PaybackÂ "/>
    <s v="English"/>
    <s v="USA"/>
    <n v="50000000"/>
    <n v="7.1"/>
  </r>
  <r>
    <x v="418"/>
    <n v="109"/>
    <n v="81022333"/>
    <s v="Action|Adventure|Mystery|Sci-Fi"/>
    <s v="CongoÂ "/>
    <s v="English"/>
    <s v="USA"/>
    <n v="50000000"/>
    <n v="5"/>
  </r>
  <r>
    <x v="100"/>
    <n v="121"/>
    <n v="79948113"/>
    <s v="Drama|Mystery|Sci-Fi|Thriller"/>
    <s v="KnowingÂ "/>
    <s v="English"/>
    <s v="USA"/>
    <n v="50000000"/>
    <n v="6.2"/>
  </r>
  <r>
    <x v="385"/>
    <n v="95"/>
    <n v="88658172"/>
    <s v="Comedy|Romance"/>
    <s v="Failure to LaunchÂ "/>
    <s v="English"/>
    <s v="USA"/>
    <n v="50000000"/>
    <n v="5.6"/>
  </r>
  <r>
    <x v="314"/>
    <n v="118"/>
    <n v="84244877"/>
    <s v="Comedy|Drama|Romance"/>
    <s v="Crazy, Stupid, Love.Â "/>
    <s v="English"/>
    <s v="USA"/>
    <n v="50000000"/>
    <n v="7.4"/>
  </r>
  <r>
    <x v="419"/>
    <n v="80"/>
    <n v="75367693"/>
    <s v="Animation|Comedy|Family|Fantasy"/>
    <s v="GarfieldÂ "/>
    <s v="English"/>
    <s v="USA"/>
    <n v="35000000"/>
    <n v="5"/>
  </r>
  <r>
    <x v="420"/>
    <n v="99"/>
    <n v="73701902"/>
    <s v="Comedy|Family"/>
    <s v="Christmas with the KranksÂ "/>
    <s v="English"/>
    <s v="USA"/>
    <n v="60000000"/>
    <n v="5.2"/>
  </r>
  <r>
    <x v="421"/>
    <n v="133"/>
    <n v="75605492"/>
    <s v="Biography|Drama|Sport"/>
    <s v="MoneyballÂ "/>
    <s v="English"/>
    <s v="USA"/>
    <n v="50000000"/>
    <n v="7.6"/>
  </r>
  <r>
    <x v="68"/>
    <n v="127"/>
    <n v="67823573"/>
    <s v="Action|Drama|Thriller"/>
    <s v="OutbreakÂ "/>
    <s v="English"/>
    <s v="USA"/>
    <n v="50000000"/>
    <n v="6.6"/>
  </r>
  <r>
    <x v="422"/>
    <n v="106"/>
    <n v="91439400"/>
    <s v="Action|Mystery|Thriller"/>
    <s v="Non-StopÂ "/>
    <s v="English"/>
    <s v="UK"/>
    <n v="50000000"/>
    <n v="7"/>
  </r>
  <r>
    <x v="423"/>
    <n v="98"/>
    <n v="67128202"/>
    <s v="Action|Adventure|Family|Fantasy|Sci-Fi|Thriller"/>
    <s v="Race to Witch MountainÂ "/>
    <s v="English"/>
    <s v="USA"/>
    <n v="65000000"/>
    <n v="5.7"/>
  </r>
  <r>
    <x v="424"/>
    <n v="132"/>
    <n v="70496802"/>
    <s v="Action|Drama|Thriller"/>
    <s v="V for VendettaÂ "/>
    <s v="English"/>
    <s v="USA"/>
    <n v="54000000"/>
    <n v="8.1999999999999993"/>
  </r>
  <r>
    <x v="408"/>
    <n v="114"/>
    <n v="60470220"/>
    <s v="Action|Adventure|Comedy"/>
    <s v="Shanghai KnightsÂ "/>
    <s v="English"/>
    <s v="USA"/>
    <n v="50000000"/>
    <n v="6.2"/>
  </r>
  <r>
    <x v="425"/>
    <n v="78"/>
    <n v="58336565"/>
    <s v="Adventure|Animation|Comedy|Family"/>
    <s v="Curious GeorgeÂ "/>
    <s v="English"/>
    <s v="USA"/>
    <n v="50000000"/>
    <n v="6.6"/>
  </r>
  <r>
    <x v="426"/>
    <n v="101"/>
    <n v="66002004"/>
    <s v="Adventure|Comedy|Family|Fantasy|Romance|Sport"/>
    <s v="Herbie Fully LoadedÂ "/>
    <s v="English"/>
    <s v="USA"/>
    <n v="50000000"/>
    <n v="4.7"/>
  </r>
  <r>
    <x v="427"/>
    <n v="113"/>
    <n v="54997476"/>
    <s v="Crime|Drama|Mystery|Thriller"/>
    <s v="Don't Say a WordÂ "/>
    <s v="English"/>
    <s v="USA"/>
    <n v="50000000"/>
    <n v="6.3"/>
  </r>
  <r>
    <x v="428"/>
    <n v="98"/>
    <n v="55682070"/>
    <s v="Action|Fantasy|Horror"/>
    <s v="Hansel &amp; Gretel: Witch HuntersÂ "/>
    <s v="English"/>
    <s v="Germany"/>
    <n v="50000000"/>
    <n v="6.1"/>
  </r>
  <r>
    <x v="429"/>
    <n v="124"/>
    <n v="52752475"/>
    <s v="Drama|Thriller"/>
    <s v="UnfaithfulÂ "/>
    <s v="English"/>
    <s v="USA"/>
    <n v="50000000"/>
    <n v="6.7"/>
  </r>
  <r>
    <x v="228"/>
    <n v="109"/>
    <n v="55092830"/>
    <s v="Action|Adventure|Sci-Fi|Thriller"/>
    <s v="I Am Number FourÂ "/>
    <s v="English"/>
    <s v="USA"/>
    <n v="60000000"/>
    <n v="6.1"/>
  </r>
  <r>
    <x v="430"/>
    <n v="128"/>
    <n v="50815288"/>
    <s v="Drama|Thriller"/>
    <s v="SyrianaÂ "/>
    <s v="English"/>
    <s v="USA"/>
    <n v="50000000"/>
    <n v="7"/>
  </r>
  <r>
    <x v="26"/>
    <n v="144"/>
    <n v="52822418"/>
    <s v="Action|Drama|Thriller|War"/>
    <s v="13 HoursÂ "/>
    <s v="English"/>
    <s v="USA"/>
    <n v="50000000"/>
    <n v="7.4"/>
  </r>
  <r>
    <x v="431"/>
    <n v="95"/>
    <n v="50150619"/>
    <s v="Adventure|Animation|Comedy|Family|Fantasy|Romance"/>
    <s v="The Book of LifeÂ "/>
    <s v="English"/>
    <s v="USA"/>
    <n v="50000000"/>
    <n v="7.3"/>
  </r>
  <r>
    <x v="432"/>
    <n v="105"/>
    <n v="48745150"/>
    <s v="Crime|Thriller"/>
    <s v="FirewallÂ "/>
    <s v="English"/>
    <s v="USA"/>
    <n v="50000000"/>
    <n v="5.8"/>
  </r>
  <r>
    <x v="310"/>
    <n v="121"/>
    <n v="50007168"/>
    <s v="Action|Crime|Drama|Thriller"/>
    <s v="Absolute PowerÂ "/>
    <s v="English"/>
    <s v="USA"/>
    <n v="50000000"/>
    <n v="6.7"/>
  </r>
  <r>
    <x v="17"/>
    <n v="125"/>
    <n v="48154732"/>
    <s v="Action|Drama|War"/>
    <s v="G.I. JaneÂ "/>
    <s v="English"/>
    <s v="USA"/>
    <n v="50000000"/>
    <n v="5.8"/>
  </r>
  <r>
    <x v="64"/>
    <n v="129"/>
    <n v="48265581"/>
    <s v="Drama|Mystery|Thriller"/>
    <s v="The GameÂ "/>
    <s v="English"/>
    <s v="USA"/>
    <n v="50000000"/>
    <n v="7.8"/>
  </r>
  <r>
    <x v="433"/>
    <n v="132"/>
    <n v="46982632"/>
    <s v="Adventure|Horror|Mystery"/>
    <s v="Silent HillÂ "/>
    <s v="English"/>
    <s v="Canada"/>
    <n v="50000000"/>
    <n v="6.6"/>
  </r>
  <r>
    <x v="434"/>
    <n v="118"/>
    <n v="44737059"/>
    <s v="Comedy|Sport"/>
    <s v="The ReplacementsÂ "/>
    <s v="English"/>
    <s v="USA"/>
    <n v="50000000"/>
    <n v="6.5"/>
  </r>
  <r>
    <x v="435"/>
    <n v="113"/>
    <n v="56724080"/>
    <s v="Comedy"/>
    <s v="American ReunionÂ "/>
    <s v="English"/>
    <s v="USA"/>
    <n v="50000000"/>
    <n v="6.7"/>
  </r>
  <r>
    <x v="259"/>
    <n v="140"/>
    <n v="44484065"/>
    <s v="Action|Crime|Drama|Mystery|Thriller"/>
    <s v="The NegotiatorÂ "/>
    <s v="English"/>
    <s v="Germany"/>
    <n v="50000000"/>
    <n v="7.3"/>
  </r>
  <r>
    <x v="436"/>
    <n v="89"/>
    <n v="47553512"/>
    <s v="Action|Thriller"/>
    <s v="Into the StormÂ "/>
    <s v="English"/>
    <s v="USA"/>
    <n v="50000000"/>
    <n v="5.8"/>
  </r>
  <r>
    <x v="437"/>
    <n v="104"/>
    <n v="42610000"/>
    <s v="Action|Comedy|Crime|Thriller"/>
    <s v="Beverly Hills Cop IIIÂ "/>
    <s v="English"/>
    <s v="USA"/>
    <n v="55000000"/>
    <n v="5.5"/>
  </r>
  <r>
    <x v="245"/>
    <n v="106"/>
    <n v="41482207"/>
    <s v="Comedy|Fantasy|Horror"/>
    <s v="Gremlins 2: The New BatchÂ "/>
    <s v="English"/>
    <s v="USA"/>
    <n v="50000000"/>
    <n v="6.3"/>
  </r>
  <r>
    <x v="408"/>
    <n v="141"/>
    <n v="47105085"/>
    <s v="Crime|Drama"/>
    <s v="The JudgeÂ "/>
    <s v="English"/>
    <s v="USA"/>
    <n v="50000000"/>
    <n v="7.4"/>
  </r>
  <r>
    <x v="225"/>
    <n v="124"/>
    <n v="41256277"/>
    <s v="Action|Thriller"/>
    <s v="The PeacemakerÂ "/>
    <s v="English"/>
    <s v="USA"/>
    <n v="50000000"/>
    <n v="5.9"/>
  </r>
  <r>
    <x v="438"/>
    <n v="98"/>
    <n v="50740078"/>
    <s v="Action|Horror|Sci-Fi|Thriller"/>
    <s v="Resident Evil: ApocalypseÂ "/>
    <s v="English"/>
    <s v="Germany"/>
    <n v="45000000"/>
    <n v="6.2"/>
  </r>
  <r>
    <x v="439"/>
    <n v="108"/>
    <n v="40203020"/>
    <s v="Comedy|Drama|Romance"/>
    <s v="Bridget Jones: The Edge of ReasonÂ "/>
    <s v="English"/>
    <s v="UK"/>
    <n v="40000000"/>
    <n v="5.9"/>
  </r>
  <r>
    <x v="440"/>
    <n v="114"/>
    <n v="40905277"/>
    <s v="Crime|Drama|Romance|Thriller"/>
    <s v="Out of TimeÂ "/>
    <s v="English"/>
    <s v="USA"/>
    <n v="50000000"/>
    <n v="6.5"/>
  </r>
  <r>
    <x v="441"/>
    <n v="101"/>
    <n v="38590500"/>
    <s v="Action|Adventure|Thriller"/>
    <s v="On Deadly GroundÂ "/>
    <s v="English"/>
    <s v="USA"/>
    <n v="50000000"/>
    <n v="4.4000000000000004"/>
  </r>
  <r>
    <x v="403"/>
    <n v="93"/>
    <n v="39177541"/>
    <s v="Action|Adventure|Family|Fantasy"/>
    <s v="The Adventures of Sharkboy and Lavagirl 3-DÂ "/>
    <s v="English"/>
    <s v="USA"/>
    <n v="50000000"/>
    <n v="3.5"/>
  </r>
  <r>
    <x v="442"/>
    <n v="119"/>
    <n v="39778599"/>
    <s v="Adventure|Drama|Thriller"/>
    <s v="The BeachÂ "/>
    <s v="English"/>
    <s v="USA"/>
    <n v="50000000"/>
    <n v="6.6"/>
  </r>
  <r>
    <x v="278"/>
    <n v="119"/>
    <n v="37486138"/>
    <s v="Comedy|Drama|Romance"/>
    <s v="Raising HelenÂ "/>
    <s v="English"/>
    <s v="USA"/>
    <n v="50000000"/>
    <n v="6"/>
  </r>
  <r>
    <x v="424"/>
    <n v="99"/>
    <n v="38105077"/>
    <s v="Action|Crime|Thriller"/>
    <s v="Ninja AssassinÂ "/>
    <s v="English"/>
    <s v="USA"/>
    <n v="40000000"/>
    <n v="6.4"/>
  </r>
  <r>
    <x v="5"/>
    <n v="137"/>
    <n v="35168395"/>
    <s v="Drama|Romance|Sport"/>
    <s v="For Love of the GameÂ "/>
    <s v="English"/>
    <s v="USA"/>
    <n v="50000000"/>
    <n v="6.5"/>
  </r>
  <r>
    <x v="443"/>
    <n v="117"/>
    <n v="32800000"/>
    <s v="Comedy|Crime|Drama|Thriller"/>
    <s v="StripteaseÂ "/>
    <s v="English"/>
    <s v="USA"/>
    <n v="40000000"/>
    <n v="4.3"/>
  </r>
  <r>
    <x v="385"/>
    <n v="87"/>
    <n v="33643461"/>
    <s v="Comedy|Family"/>
    <s v="MarmadukeÂ "/>
    <s v="English"/>
    <s v="USA"/>
    <n v="50000000"/>
    <n v="4.2"/>
  </r>
  <r>
    <x v="310"/>
    <n v="129"/>
    <n v="32741596"/>
    <s v="Drama|Fantasy"/>
    <s v="HereafterÂ "/>
    <s v="English"/>
    <s v="USA"/>
    <n v="50000000"/>
    <n v="6.5"/>
  </r>
  <r>
    <x v="444"/>
    <n v="115"/>
    <n v="31874869"/>
    <s v="Crime|Mystery|Thriller"/>
    <s v="Murder by NumbersÂ "/>
    <s v="English"/>
    <s v="USA"/>
    <n v="50000000"/>
    <n v="6.1"/>
  </r>
  <r>
    <x v="101"/>
    <n v="132"/>
    <n v="30306268"/>
    <s v="Action|Crime|Thriller"/>
    <s v="AssassinsÂ "/>
    <s v="English"/>
    <s v="France"/>
    <n v="50000000"/>
    <n v="6.3"/>
  </r>
  <r>
    <x v="445"/>
    <n v="131"/>
    <n v="27667947"/>
    <s v="Crime|Drama|Thriller"/>
    <s v="Hannibal RisingÂ "/>
    <s v="English"/>
    <s v="UK"/>
    <n v="50000000"/>
    <n v="6.2"/>
  </r>
  <r>
    <x v="324"/>
    <n v="95"/>
    <n v="27067160"/>
    <s v="Comedy|Drama|Romance"/>
    <s v="The Story of UsÂ "/>
    <s v="English"/>
    <s v="USA"/>
    <n v="50000000"/>
    <n v="5.9"/>
  </r>
  <r>
    <x v="446"/>
    <n v="125"/>
    <n v="26616999"/>
    <s v="Action|Adventure|Romance|Sci-Fi|Thriller"/>
    <s v="The HostÂ "/>
    <s v="English"/>
    <s v="USA"/>
    <n v="40000000"/>
    <n v="5.9"/>
  </r>
  <r>
    <x v="125"/>
    <n v="98"/>
    <n v="26536120"/>
    <s v="Action|Crime|Drama|Mystery|Thriller"/>
    <s v="BasicÂ "/>
    <s v="English"/>
    <s v="Germany"/>
    <n v="50000000"/>
    <n v="6.5"/>
  </r>
  <r>
    <x v="310"/>
    <n v="110"/>
    <n v="26199517"/>
    <s v="Action|Crime|Drama|Mystery|Thriller"/>
    <s v="Blood WorkÂ "/>
    <s v="English"/>
    <s v="USA"/>
    <n v="50000000"/>
    <n v="6.4"/>
  </r>
  <r>
    <x v="170"/>
    <n v="118"/>
    <n v="25450527"/>
    <s v="Action|Crime|Drama|Mystery|Thriller"/>
    <s v="The InternationalÂ "/>
    <s v="English"/>
    <s v="USA"/>
    <n v="50000000"/>
    <n v="6.5"/>
  </r>
  <r>
    <x v="447"/>
    <n v="101"/>
    <n v="25407250"/>
    <s v="Action|Adventure|Sci-Fi|Thriller"/>
    <s v="Escape from L.A.Â "/>
    <s v="English"/>
    <s v="USA"/>
    <n v="50000000"/>
    <n v="5.7"/>
  </r>
  <r>
    <x v="58"/>
    <n v="90"/>
    <n v="23159305"/>
    <s v="Action|Adventure|Animation|Comedy|Drama|Family|Sci-Fi"/>
    <s v="The Iron GiantÂ "/>
    <s v="English"/>
    <s v="USA"/>
    <n v="70000000"/>
    <n v="8"/>
  </r>
  <r>
    <x v="448"/>
    <n v="119"/>
    <n v="24006726"/>
    <s v="Adventure|Comedy|Drama"/>
    <s v="The Life Aquatic with Steve ZissouÂ "/>
    <s v="English"/>
    <s v="USA"/>
    <n v="50000000"/>
    <n v="7.3"/>
  </r>
  <r>
    <x v="206"/>
    <n v="139"/>
    <n v="20389967"/>
    <s v="Action|Biography|Drama|History|War"/>
    <s v="Free State of JonesÂ "/>
    <s v="English"/>
    <s v="USA"/>
    <n v="50000000"/>
    <n v="6.7"/>
  </r>
  <r>
    <x v="387"/>
    <n v="130"/>
    <n v="19593740"/>
    <s v="Crime|Drama|Thriller"/>
    <s v="The Life of David GaleÂ "/>
    <s v="English"/>
    <s v="USA"/>
    <n v="50000000"/>
    <n v="7.5"/>
  </r>
  <r>
    <x v="373"/>
    <n v="100"/>
    <n v="19118247"/>
    <s v="Action|Comedy"/>
    <s v="Man of the HouseÂ "/>
    <s v="English"/>
    <s v="USA"/>
    <n v="40000000"/>
    <n v="5.4"/>
  </r>
  <r>
    <x v="422"/>
    <n v="114"/>
    <n v="26442251"/>
    <s v="Action|Crime|Drama|Thriller"/>
    <s v="Run All NightÂ "/>
    <s v="English"/>
    <s v="USA"/>
    <n v="50000000"/>
    <n v="6.6"/>
  </r>
  <r>
    <x v="449"/>
    <n v="96"/>
    <n v="17114882"/>
    <s v="Crime|Mystery|Thriller"/>
    <s v="Eastern PromisesÂ "/>
    <s v="English"/>
    <s v="USA"/>
    <n v="25000000"/>
    <n v="7.7"/>
  </r>
  <r>
    <x v="450"/>
    <n v="110"/>
    <n v="18472363"/>
    <s v="Action|Adventure|Crime|Thriller"/>
    <s v="Into the BlueÂ "/>
    <s v="English"/>
    <s v="USA"/>
    <n v="50000000"/>
    <n v="5.8"/>
  </r>
  <r>
    <x v="183"/>
    <n v="158"/>
    <n v="14131298"/>
    <s v="Adventure|Biography|Drama|History|War"/>
    <s v="The Messenger: The Story of Joan of ArcÂ "/>
    <s v="English"/>
    <s v="France"/>
    <n v="390000000"/>
    <n v="6.4"/>
  </r>
  <r>
    <x v="451"/>
    <n v="102"/>
    <n v="21557240"/>
    <s v="Adventure|Comedy|Fantasy"/>
    <s v="Your HighnessÂ "/>
    <s v="English"/>
    <s v="USA"/>
    <n v="49900000"/>
    <n v="5.6"/>
  </r>
  <r>
    <x v="452"/>
    <n v="84"/>
    <n v="21283440"/>
    <s v="Drama|Mystery|Thriller"/>
    <s v="Dream HouseÂ "/>
    <s v="English"/>
    <s v="USA"/>
    <n v="55000000"/>
    <n v="6"/>
  </r>
  <r>
    <x v="453"/>
    <n v="115"/>
    <n v="10556196"/>
    <s v="Crime|Drama|Thriller"/>
    <s v="Mad CityÂ "/>
    <s v="English"/>
    <s v="USA"/>
    <n v="50000000"/>
    <n v="6.2"/>
  </r>
  <r>
    <x v="454"/>
    <n v="99"/>
    <n v="16671505"/>
    <s v="Adventure|Comedy|Crime|Drama|Family"/>
    <s v="Baby's Day OutÂ "/>
    <s v="English"/>
    <s v="USA"/>
    <n v="50000000"/>
    <n v="5.9"/>
  </r>
  <r>
    <x v="455"/>
    <n v="135"/>
    <n v="10400000"/>
    <s v="Drama|Romance"/>
    <s v="The Scarlet LetterÂ "/>
    <s v="English"/>
    <s v="USA"/>
    <n v="50000000"/>
    <n v="5.0999999999999996"/>
  </r>
  <r>
    <x v="50"/>
    <n v="108"/>
    <n v="9528092"/>
    <s v="Biography|Drama|Thriller"/>
    <s v="Fair GameÂ "/>
    <s v="English"/>
    <s v="USA"/>
    <n v="22000000"/>
    <n v="6.8"/>
  </r>
  <r>
    <x v="157"/>
    <n v="127"/>
    <n v="10137232"/>
    <s v="Action|Biography|Crime|Drama|Thriller"/>
    <s v="DominoÂ "/>
    <s v="English"/>
    <s v="France"/>
    <n v="50000000"/>
    <n v="6"/>
  </r>
  <r>
    <x v="391"/>
    <n v="107"/>
    <n v="9795017"/>
    <s v="Crime|Drama|Thriller"/>
    <s v="JadeÂ "/>
    <s v="English"/>
    <s v="USA"/>
    <n v="50000000"/>
    <n v="5.0999999999999996"/>
  </r>
  <r>
    <x v="377"/>
    <n v="95"/>
    <n v="20488579"/>
    <s v="Action|Sci-Fi|Thriller"/>
    <s v="GamerÂ "/>
    <s v="English"/>
    <s v="USA"/>
    <n v="50000000"/>
    <n v="5.8"/>
  </r>
  <r>
    <x v="456"/>
    <n v="124"/>
    <n v="19445217"/>
    <s v="Drama|Fantasy|Romance"/>
    <s v="Beautiful CreaturesÂ "/>
    <s v="English"/>
    <s v="USA"/>
    <n v="60000000"/>
    <n v="6.2"/>
  </r>
  <r>
    <x v="457"/>
    <n v="109"/>
    <n v="8355815"/>
    <s v="Comedy|Crime|Drama|Thriller"/>
    <s v="Death to SmoochyÂ "/>
    <s v="English"/>
    <s v="UK"/>
    <n v="55000000"/>
    <n v="6.4"/>
  </r>
  <r>
    <x v="194"/>
    <n v="102"/>
    <n v="28837115"/>
    <s v="Comedy"/>
    <s v="Zoolander 2Â "/>
    <s v="English"/>
    <s v="USA"/>
    <n v="50000000"/>
    <n v="4.8"/>
  </r>
  <r>
    <x v="458"/>
    <n v="88"/>
    <n v="6471394"/>
    <s v="Comedy|Crime"/>
    <s v="The Big BounceÂ "/>
    <s v="English"/>
    <s v="USA"/>
    <n v="50000000"/>
    <n v="4.9000000000000004"/>
  </r>
  <r>
    <x v="258"/>
    <n v="87"/>
    <n v="6291602"/>
    <s v="Comedy|Sci-Fi"/>
    <s v="What Planet Are You From?Â "/>
    <s v="English"/>
    <s v="USA"/>
    <n v="50000000"/>
    <n v="5.6"/>
  </r>
  <r>
    <x v="459"/>
    <n v="104"/>
    <n v="10706786"/>
    <s v="Action|Fantasy|Thriller"/>
    <s v="Drive AngryÂ "/>
    <s v="English"/>
    <s v="USA"/>
    <n v="50000000"/>
    <n v="5.5"/>
  </r>
  <r>
    <x v="286"/>
    <n v="96"/>
    <n v="8742261"/>
    <s v="Action|Crime|Drama|Mystery|Thriller"/>
    <s v="Street Fighter: The Legend of Chun-LiÂ "/>
    <s v="English"/>
    <s v="Canada"/>
    <n v="18000000"/>
    <n v="3.7"/>
  </r>
  <r>
    <x v="460"/>
    <n v="85"/>
    <n v="43905746"/>
    <s v="Action|Sci-Fi|Thriller"/>
    <s v="The OneÂ "/>
    <s v="English"/>
    <s v="USA"/>
    <n v="49000000"/>
    <n v="5.9"/>
  </r>
  <r>
    <x v="192"/>
    <n v="104"/>
    <n v="21413502"/>
    <s v="Action|Adventure|Comedy|Crime|Music|Mystery"/>
    <s v="The Adventures of Ford FairlaneÂ "/>
    <s v="English"/>
    <s v="USA"/>
    <n v="40000000"/>
    <n v="6.3"/>
  </r>
  <r>
    <x v="144"/>
    <n v="190"/>
    <n v="124107476"/>
    <s v="Crime|Drama|Thriller"/>
    <s v="TrafficÂ "/>
    <s v="English"/>
    <s v="USA"/>
    <n v="48000000"/>
    <n v="7.6"/>
  </r>
  <r>
    <x v="37"/>
    <n v="127"/>
    <n v="197171806"/>
    <s v="Action|Adventure|Fantasy"/>
    <s v="Indiana Jones and the Last CrusadeÂ "/>
    <s v="English"/>
    <s v="USA"/>
    <n v="48000000"/>
    <n v="8.3000000000000007"/>
  </r>
  <r>
    <x v="131"/>
    <n v="120"/>
    <n v="31569268"/>
    <s v="Action|Crime|Drama|Sci-Fi|Thriller"/>
    <s v="ChappieÂ "/>
    <s v="English"/>
    <s v="USA"/>
    <n v="49000000"/>
    <n v="6.9"/>
  </r>
  <r>
    <x v="115"/>
    <n v="118"/>
    <n v="66488090"/>
    <s v="Crime|Drama|Mystery|Thriller"/>
    <s v="The Bone CollectorÂ "/>
    <s v="English"/>
    <s v="USA"/>
    <n v="48000000"/>
    <n v="6.7"/>
  </r>
  <r>
    <x v="64"/>
    <n v="112"/>
    <n v="95308367"/>
    <s v="Crime|Drama|Thriller"/>
    <s v="Panic RoomÂ "/>
    <s v="English"/>
    <s v="USA"/>
    <n v="48000000"/>
    <n v="6.8"/>
  </r>
  <r>
    <x v="347"/>
    <n v="114"/>
    <n v="60652036"/>
    <s v="Action|Adventure|Comedy|Drama|War"/>
    <s v="Three KingsÂ "/>
    <s v="English"/>
    <s v="USA"/>
    <n v="48000000"/>
    <n v="7.1"/>
  </r>
  <r>
    <x v="210"/>
    <n v="137"/>
    <n v="1206135"/>
    <s v="Crime|Drama|Thriller"/>
    <s v="Child 44Â "/>
    <s v="English"/>
    <s v="Czech Republic"/>
    <n v="50000000"/>
    <n v="6.4"/>
  </r>
  <r>
    <x v="264"/>
    <n v="112"/>
    <n v="56607223"/>
    <s v="Adventure|Comedy"/>
    <s v="Rat RaceÂ "/>
    <s v="English"/>
    <s v="Canada"/>
    <n v="48000000"/>
    <n v="6.4"/>
  </r>
  <r>
    <x v="368"/>
    <n v="120"/>
    <n v="50173190"/>
    <s v="Drama|Mystery|Sci-Fi"/>
    <s v="K-PAXÂ "/>
    <s v="English"/>
    <s v="USA"/>
    <n v="48000000"/>
    <n v="7.4"/>
  </r>
  <r>
    <x v="135"/>
    <n v="123"/>
    <n v="47095453"/>
    <s v="Comedy|Fantasy|Romance"/>
    <s v="Kate &amp; LeopoldÂ "/>
    <s v="English"/>
    <s v="USA"/>
    <n v="48000000"/>
    <n v="6.4"/>
  </r>
  <r>
    <x v="354"/>
    <n v="93"/>
    <n v="37879996"/>
    <s v="Comedy|Fantasy|Romance"/>
    <s v="BedazzledÂ "/>
    <s v="English"/>
    <s v="USA"/>
    <n v="48000000"/>
    <n v="6"/>
  </r>
  <r>
    <x v="400"/>
    <n v="123"/>
    <n v="25900000"/>
    <s v="Crime|Drama|Music"/>
    <s v="The Cotton ClubÂ "/>
    <s v="English"/>
    <s v="USA"/>
    <n v="58000000"/>
    <n v="6.5"/>
  </r>
  <r>
    <x v="135"/>
    <n v="122"/>
    <n v="53574088"/>
    <s v="Adventure|Crime|Drama|Western"/>
    <s v="3:10 to YumaÂ "/>
    <s v="English"/>
    <s v="USA"/>
    <n v="55000000"/>
    <n v="7.8"/>
  </r>
  <r>
    <x v="461"/>
    <n v="115"/>
    <n v="89253340"/>
    <s v="Action|Thriller"/>
    <s v="Taken 3Â "/>
    <s v="English"/>
    <s v="France"/>
    <n v="48000000"/>
    <n v="6"/>
  </r>
  <r>
    <x v="144"/>
    <n v="123"/>
    <n v="37339525"/>
    <s v="Crime|Drama|Romance|Thriller"/>
    <s v="Out of SightÂ "/>
    <s v="English"/>
    <s v="USA"/>
    <n v="48000000"/>
    <n v="7"/>
  </r>
  <r>
    <x v="194"/>
    <n v="96"/>
    <n v="60154431"/>
    <s v="Comedy|Drama|Thriller"/>
    <s v="The Cable GuyÂ "/>
    <s v="English"/>
    <s v="USA"/>
    <n v="47000000"/>
    <n v="6"/>
  </r>
  <r>
    <x v="462"/>
    <n v="105"/>
    <n v="103738726"/>
    <s v="Action|Comedy|Crime|Music|Romance|Thriller"/>
    <s v="Dick TracyÂ "/>
    <s v="English"/>
    <s v="USA"/>
    <n v="100000000"/>
    <n v="6.1"/>
  </r>
  <r>
    <x v="125"/>
    <n v="113"/>
    <n v="69304264"/>
    <s v="Crime|Romance|Thriller"/>
    <s v="The Thomas Crown AffairÂ "/>
    <s v="English"/>
    <s v="USA"/>
    <n v="48000000"/>
    <n v="6.8"/>
  </r>
  <r>
    <x v="463"/>
    <n v="132"/>
    <n v="29781453"/>
    <s v="Biography|Comedy|Drama"/>
    <s v="Riding in Cars with BoysÂ "/>
    <s v="English"/>
    <s v="USA"/>
    <n v="48000000"/>
    <n v="6.4"/>
  </r>
  <r>
    <x v="464"/>
    <n v="75"/>
    <n v="15519841"/>
    <s v="Adventure|Animation|Comedy|Family|Fantasy"/>
    <s v="Happily N'Ever AfterÂ "/>
    <s v="English"/>
    <s v="USA"/>
    <n v="47000000"/>
    <n v="4.5"/>
  </r>
  <r>
    <x v="465"/>
    <n v="108"/>
    <n v="5600000"/>
    <s v="Drama|Horror|Romance|Thriller"/>
    <s v="Mary ReillyÂ "/>
    <s v="English"/>
    <s v="USA"/>
    <n v="47000000"/>
    <n v="5.8"/>
  </r>
  <r>
    <x v="466"/>
    <n v="105"/>
    <n v="126805112"/>
    <s v="Comedy|Romance"/>
    <s v="My Best Friend's WeddingÂ "/>
    <s v="English"/>
    <s v="USA"/>
    <n v="46000000"/>
    <n v="6.3"/>
  </r>
  <r>
    <x v="420"/>
    <n v="102"/>
    <n v="93607673"/>
    <s v="Comedy|Romance"/>
    <s v="America's SweetheartsÂ "/>
    <s v="English"/>
    <s v="USA"/>
    <n v="48000000"/>
    <n v="5.7"/>
  </r>
  <r>
    <x v="3"/>
    <n v="118"/>
    <n v="67263182"/>
    <s v="Drama|Mystery|Thriller"/>
    <s v="InsomniaÂ "/>
    <s v="English"/>
    <s v="USA"/>
    <n v="46000000"/>
    <n v="7.2"/>
  </r>
  <r>
    <x v="283"/>
    <n v="111"/>
    <n v="92001027"/>
    <s v="Action|Adventure|Drama|Sci-Fi|Thriller"/>
    <s v="Star Trek: First ContactÂ "/>
    <s v="English"/>
    <s v="USA"/>
    <n v="45000000"/>
    <n v="7.6"/>
  </r>
  <r>
    <x v="386"/>
    <n v="81"/>
    <n v="10539414"/>
    <s v="Action|Drama|Fantasy|Thriller|Western"/>
    <s v="Jonah HexÂ "/>
    <s v="English"/>
    <s v="USA"/>
    <n v="47000000"/>
    <n v="4.7"/>
  </r>
  <r>
    <x v="99"/>
    <n v="116"/>
    <n v="58918501"/>
    <s v="Action|Drama|Mystery|Thriller|War"/>
    <s v="Courage Under FireÂ "/>
    <s v="English"/>
    <s v="USA"/>
    <n v="46000000"/>
    <n v="6.6"/>
  </r>
  <r>
    <x v="49"/>
    <n v="86"/>
    <n v="181395380"/>
    <s v="Comedy|Fantasy|Romance"/>
    <s v="Liar LiarÂ "/>
    <s v="English"/>
    <s v="USA"/>
    <n v="45000000"/>
    <n v="6.8"/>
  </r>
  <r>
    <x v="467"/>
    <n v="127"/>
    <n v="14946229"/>
    <s v="Biography|Crime|Drama|Thriller"/>
    <s v="The InfiltratorÂ "/>
    <s v="English"/>
    <s v="UK"/>
    <n v="25000000"/>
    <n v="7.3"/>
  </r>
  <r>
    <x v="340"/>
    <n v="91"/>
    <n v="130512915"/>
    <s v="Comedy|Family|Fantasy"/>
    <s v="The FlintstonesÂ "/>
    <s v="English"/>
    <s v="USA"/>
    <n v="45000000"/>
    <n v="4.8"/>
  </r>
  <r>
    <x v="461"/>
    <n v="98"/>
    <n v="139852971"/>
    <s v="Action|Crime|Thriller"/>
    <s v="Taken 2Â "/>
    <s v="English"/>
    <s v="France"/>
    <n v="45000000"/>
    <n v="6.3"/>
  </r>
  <r>
    <x v="468"/>
    <n v="84"/>
    <n v="110000082"/>
    <s v="Comedy"/>
    <s v="Scary Movie 3Â "/>
    <s v="English"/>
    <s v="USA"/>
    <n v="48000000"/>
    <n v="5.5"/>
  </r>
  <r>
    <x v="355"/>
    <n v="109"/>
    <n v="106807667"/>
    <s v="Action|Comedy|Crime|Romance"/>
    <s v="Miss CongenialityÂ "/>
    <s v="English"/>
    <s v="USA"/>
    <n v="45000000"/>
    <n v="6.2"/>
  </r>
  <r>
    <x v="235"/>
    <n v="93"/>
    <n v="101702060"/>
    <s v="Action|Adventure|Family|Fantasy|Sci-Fi"/>
    <s v="Journey to the Center of the EarthÂ "/>
    <s v="English"/>
    <s v="USA"/>
    <n v="45000000"/>
    <n v="5.8"/>
  </r>
  <r>
    <x v="278"/>
    <n v="113"/>
    <n v="95149435"/>
    <s v="Comedy|Family|Romance"/>
    <s v="The Princess Diaries 2: Royal EngagementÂ "/>
    <s v="English"/>
    <s v="USA"/>
    <n v="40000000"/>
    <n v="5.7"/>
  </r>
  <r>
    <x v="202"/>
    <n v="141"/>
    <n v="100768056"/>
    <s v="Crime|Drama|Mystery|Thriller"/>
    <s v="The Pelican BriefÂ "/>
    <s v="English"/>
    <s v="USA"/>
    <n v="45000000"/>
    <n v="6.5"/>
  </r>
  <r>
    <x v="127"/>
    <n v="119"/>
    <n v="92115211"/>
    <s v="Crime|Drama|Mystery|Thriller"/>
    <s v="The ClientÂ "/>
    <s v="English"/>
    <s v="USA"/>
    <n v="45000000"/>
    <n v="6.7"/>
  </r>
  <r>
    <x v="324"/>
    <n v="97"/>
    <n v="93452056"/>
    <s v="Adventure|Comedy|Drama"/>
    <s v="The Bucket ListÂ "/>
    <s v="English"/>
    <s v="USA"/>
    <n v="45000000"/>
    <n v="7.4"/>
  </r>
  <r>
    <x v="115"/>
    <n v="117"/>
    <n v="83287363"/>
    <s v="Action|Thriller"/>
    <s v="Patriot GamesÂ "/>
    <s v="English"/>
    <s v="USA"/>
    <n v="45000000"/>
    <n v="6.9"/>
  </r>
  <r>
    <x v="261"/>
    <n v="101"/>
    <n v="82931301"/>
    <s v="Comedy|Romance"/>
    <s v="Monster-in-LawÂ "/>
    <s v="English"/>
    <s v="Germany"/>
    <n v="60000000"/>
    <n v="5.5"/>
  </r>
  <r>
    <x v="469"/>
    <n v="153"/>
    <n v="60962878"/>
    <s v="Crime|Drama|Mystery|Thriller"/>
    <s v="PrisonersÂ "/>
    <s v="English"/>
    <s v="USA"/>
    <n v="46000000"/>
    <n v="8.1"/>
  </r>
  <r>
    <x v="260"/>
    <n v="122"/>
    <n v="76261036"/>
    <s v="Crime|Drama|Thriller"/>
    <s v="Training DayÂ "/>
    <s v="English"/>
    <s v="USA"/>
    <n v="45000000"/>
    <n v="7.7"/>
  </r>
  <r>
    <x v="98"/>
    <n v="102"/>
    <n v="71423726"/>
    <s v="Adventure|Comedy|Sci-Fi"/>
    <s v="Galaxy QuestÂ "/>
    <s v="English"/>
    <s v="USA"/>
    <n v="45000000"/>
    <n v="7.3"/>
  </r>
  <r>
    <x v="323"/>
    <n v="83"/>
    <n v="71277420"/>
    <s v="Comedy"/>
    <s v="Scary Movie 2Â "/>
    <s v="English"/>
    <s v="USA"/>
    <n v="45000000"/>
    <n v="5.2"/>
  </r>
  <r>
    <x v="69"/>
    <n v="103"/>
    <n v="88625922"/>
    <s v="Adventure|Comedy|Family|Musical"/>
    <s v="The MuppetsÂ "/>
    <s v="English"/>
    <s v="USA"/>
    <n v="45000000"/>
    <n v="7.1"/>
  </r>
  <r>
    <x v="254"/>
    <n v="110"/>
    <n v="70001065"/>
    <s v="Action|Horror"/>
    <s v="BladeÂ "/>
    <s v="English"/>
    <s v="USA"/>
    <n v="45000000"/>
    <n v="7.1"/>
  </r>
  <r>
    <x v="470"/>
    <n v="136"/>
    <n v="67253092"/>
    <s v="Drama|Sport"/>
    <s v="Coach CarterÂ "/>
    <s v="English"/>
    <s v="USA"/>
    <n v="30000000"/>
    <n v="7.2"/>
  </r>
  <r>
    <x v="471"/>
    <n v="91"/>
    <n v="66790248"/>
    <s v="Drama|Thriller"/>
    <s v="Changing LanesÂ "/>
    <s v="English"/>
    <s v="USA"/>
    <n v="45000000"/>
    <n v="6.5"/>
  </r>
  <r>
    <x v="472"/>
    <n v="89"/>
    <n v="65557989"/>
    <s v="Action|Adventure|Horror|Thriller"/>
    <s v="AnacondaÂ "/>
    <s v="English"/>
    <s v="USA"/>
    <n v="45000000"/>
    <n v="4.5999999999999996"/>
  </r>
  <r>
    <x v="338"/>
    <n v="107"/>
    <n v="60786269"/>
    <s v="Comedy|Drama|Music|Romance"/>
    <s v="Coyote UglyÂ "/>
    <s v="English"/>
    <s v="USA"/>
    <n v="45000000"/>
    <n v="5.6"/>
  </r>
  <r>
    <x v="473"/>
    <n v="129"/>
    <n v="59365105"/>
    <s v="Comedy|Drama|Romance"/>
    <s v="Love ActuallyÂ "/>
    <s v="English"/>
    <s v="UK"/>
    <n v="45000000"/>
    <n v="7.7"/>
  </r>
  <r>
    <x v="28"/>
    <n v="95"/>
    <n v="162792677"/>
    <s v="Adventure|Animation|Comedy|Family|Fantasy"/>
    <s v="A Bug's LifeÂ "/>
    <s v="English"/>
    <s v="USA"/>
    <n v="120000000"/>
    <n v="7.2"/>
  </r>
  <r>
    <x v="230"/>
    <n v="122"/>
    <n v="31598308"/>
    <s v="Horror|Mystery|Thriller"/>
    <s v="From HellÂ "/>
    <s v="English"/>
    <s v="USA"/>
    <n v="35000000"/>
    <n v="6.8"/>
  </r>
  <r>
    <x v="472"/>
    <n v="110"/>
    <n v="57362581"/>
    <s v="Action|Crime|Drama|Romance|Thriller"/>
    <s v="The SpecialistÂ "/>
    <s v="English"/>
    <s v="Peru"/>
    <n v="45000000"/>
    <n v="5.4"/>
  </r>
  <r>
    <x v="268"/>
    <n v="135"/>
    <n v="53854588"/>
    <s v="Comedy|Drama|Romance|Sport"/>
    <s v="Tin CupÂ "/>
    <s v="English"/>
    <s v="USA"/>
    <n v="45000000"/>
    <n v="6.3"/>
  </r>
  <r>
    <x v="382"/>
    <n v="95"/>
    <n v="52580895"/>
    <s v="Comedy|Family|Romance|Sport"/>
    <s v="Kicking &amp; ScreamingÂ "/>
    <s v="English"/>
    <s v="USA"/>
    <n v="45000000"/>
    <n v="5.6"/>
  </r>
  <r>
    <x v="474"/>
    <n v="109"/>
    <n v="51019112"/>
    <s v="Adventure|Comedy|Sci-Fi"/>
    <s v="The Hitchhiker's Guide to the GalaxyÂ "/>
    <s v="English"/>
    <s v="USA"/>
    <n v="50000000"/>
    <n v="6.8"/>
  </r>
  <r>
    <x v="475"/>
    <n v="93"/>
    <n v="48114556"/>
    <s v="Comedy|Family|Fantasy|Romance"/>
    <s v="Fat AlbertÂ "/>
    <s v="English"/>
    <s v="USA"/>
    <n v="26000000"/>
    <n v="4.3"/>
  </r>
  <r>
    <x v="476"/>
    <n v="94"/>
    <n v="50648679"/>
    <s v="Action|Horror|Sci-Fi|Thriller"/>
    <s v="Resident Evil: ExtinctionÂ "/>
    <s v="English"/>
    <s v="France"/>
    <n v="45000000"/>
    <n v="6.3"/>
  </r>
  <r>
    <x v="151"/>
    <n v="117"/>
    <n v="46280507"/>
    <s v="Comedy|Romance"/>
    <s v="BlendedÂ "/>
    <s v="English"/>
    <s v="USA"/>
    <n v="40000000"/>
    <n v="6.5"/>
  </r>
  <r>
    <x v="383"/>
    <n v="112"/>
    <n v="38360195"/>
    <s v="Adventure|Comedy|Drama"/>
    <s v="Last HolidayÂ "/>
    <s v="English"/>
    <s v="USA"/>
    <n v="45000000"/>
    <n v="6.4"/>
  </r>
  <r>
    <x v="404"/>
    <n v="111"/>
    <n v="46815748"/>
    <s v="Action|Adventure|Crime|Thriller"/>
    <s v="The River WildÂ "/>
    <s v="English"/>
    <s v="USA"/>
    <n v="45000000"/>
    <n v="6.3"/>
  </r>
  <r>
    <x v="181"/>
    <n v="96"/>
    <n v="35617599"/>
    <s v="Drama|Family|Fantasy"/>
    <s v="The Indian in the CupboardÂ "/>
    <s v="English"/>
    <s v="USA"/>
    <n v="45000000"/>
    <n v="5.9"/>
  </r>
  <r>
    <x v="74"/>
    <n v="141"/>
    <n v="47307550"/>
    <s v="Crime|Drama|Thriller"/>
    <s v="SavagesÂ "/>
    <s v="English"/>
    <s v="USA"/>
    <n v="45000000"/>
    <n v="6.5"/>
  </r>
  <r>
    <x v="477"/>
    <n v="94"/>
    <n v="32003620"/>
    <s v="Action|Crime|Thriller"/>
    <s v="CellularÂ "/>
    <s v="English"/>
    <s v="USA"/>
    <n v="25000000"/>
    <n v="6.5"/>
  </r>
  <r>
    <x v="478"/>
    <n v="87"/>
    <n v="27972410"/>
    <s v="Action|Adventure|Comedy"/>
    <s v="Johnny EnglishÂ "/>
    <s v="English"/>
    <s v="UK"/>
    <n v="35000000"/>
    <n v="6.1"/>
  </r>
  <r>
    <x v="479"/>
    <n v="88"/>
    <n v="28133159"/>
    <s v="Adventure|Animation|Comedy|Family|Fantasy"/>
    <s v="The Ant BullyÂ "/>
    <s v="English"/>
    <s v="USA"/>
    <n v="50000000"/>
    <n v="5.9"/>
  </r>
  <r>
    <x v="480"/>
    <n v="177"/>
    <n v="27400000"/>
    <s v="Action|Adventure|Sci-Fi"/>
    <s v="DuneÂ "/>
    <s v="English"/>
    <s v="USA"/>
    <n v="40000000"/>
    <n v="6.6"/>
  </r>
  <r>
    <x v="481"/>
    <n v="133"/>
    <n v="24343673"/>
    <s v="Drama|Fantasy|Musical|Romance"/>
    <s v="Across the UniverseÂ "/>
    <s v="English"/>
    <s v="USA"/>
    <n v="45000000"/>
    <n v="7.4"/>
  </r>
  <r>
    <x v="2"/>
    <n v="119"/>
    <n v="22877808"/>
    <s v="Drama|Romance"/>
    <s v="Revolutionary RoadÂ "/>
    <s v="English"/>
    <s v="USA"/>
    <n v="35000000"/>
    <n v="7.3"/>
  </r>
  <r>
    <x v="101"/>
    <n v="102"/>
    <n v="36883539"/>
    <s v="Action|Crime|Drama|Thriller"/>
    <s v="16 BlocksÂ "/>
    <s v="English"/>
    <s v="Germany"/>
    <n v="52000000"/>
    <n v="6.6"/>
  </r>
  <r>
    <x v="482"/>
    <n v="101"/>
    <n v="22531698"/>
    <s v="Action|Adventure|Sci-Fi|Thriller"/>
    <s v="Babylon A.D.Â "/>
    <s v="English"/>
    <s v="France"/>
    <n v="70000000"/>
    <n v="5.6"/>
  </r>
  <r>
    <x v="483"/>
    <n v="91"/>
    <n v="20400913"/>
    <s v="Action|Comedy|Crime|Drama|Thriller"/>
    <s v="The Glimmer ManÂ "/>
    <s v="English"/>
    <s v="USA"/>
    <n v="45000000"/>
    <n v="5.3"/>
  </r>
  <r>
    <x v="354"/>
    <n v="117"/>
    <n v="20101861"/>
    <s v="Comedy|Romance|Sci-Fi"/>
    <s v="MultiplicityÂ "/>
    <s v="English"/>
    <s v="USA"/>
    <n v="45000000"/>
    <n v="6"/>
  </r>
  <r>
    <x v="484"/>
    <n v="86"/>
    <n v="25200412"/>
    <s v="Adventure|Comedy|Family|Fantasy|Sci-Fi"/>
    <s v="Aliens in the AtticÂ "/>
    <s v="English"/>
    <s v="USA"/>
    <n v="45000000"/>
    <n v="5.4"/>
  </r>
  <r>
    <x v="485"/>
    <n v="124"/>
    <n v="19719930"/>
    <s v="Crime|Drama|Mystery|Thriller"/>
    <s v="The PledgeÂ "/>
    <s v="English"/>
    <s v="USA"/>
    <n v="45000000"/>
    <n v="6.8"/>
  </r>
  <r>
    <x v="486"/>
    <n v="134"/>
    <n v="19377727"/>
    <s v="Comedy|Musical"/>
    <s v="The ProducersÂ "/>
    <s v="English"/>
    <s v="USA"/>
    <n v="45000000"/>
    <n v="6.4"/>
  </r>
  <r>
    <x v="487"/>
    <n v="100"/>
    <n v="17300889"/>
    <s v="Action|Adventure|Comedy|Fantasy"/>
    <s v="The PhantomÂ "/>
    <s v="English"/>
    <s v="Australia"/>
    <n v="45000000"/>
    <n v="4.9000000000000004"/>
  </r>
  <r>
    <x v="488"/>
    <n v="220"/>
    <n v="15527125"/>
    <s v="Drama|Romance|Western"/>
    <s v="All the Pretty HorsesÂ "/>
    <s v="English"/>
    <s v="USA"/>
    <n v="57000000"/>
    <n v="5.8"/>
  </r>
  <r>
    <x v="74"/>
    <n v="212"/>
    <n v="13560960"/>
    <s v="Biography|Drama|History"/>
    <s v="NixonÂ "/>
    <s v="English"/>
    <s v="USA"/>
    <n v="50000000"/>
    <n v="7.1"/>
  </r>
  <r>
    <x v="319"/>
    <n v="128"/>
    <n v="15523168"/>
    <s v="Mystery|Thriller"/>
    <s v="The Ghost WriterÂ "/>
    <s v="English"/>
    <s v="France"/>
    <n v="45000000"/>
    <n v="7.2"/>
  </r>
  <r>
    <x v="52"/>
    <n v="106"/>
    <n v="11146409"/>
    <s v="Action|Adventure|Horror|Sci-Fi"/>
    <s v="Deep RisingÂ "/>
    <s v="English"/>
    <s v="USA"/>
    <n v="45000000"/>
    <n v="6"/>
  </r>
  <r>
    <x v="416"/>
    <n v="160"/>
    <n v="7916887"/>
    <s v="Action|Crime|Drama|Thriller|War"/>
    <s v="Miracle at St. AnnaÂ "/>
    <s v="English"/>
    <s v="USA"/>
    <n v="45000000"/>
    <n v="6"/>
  </r>
  <r>
    <x v="179"/>
    <n v="114"/>
    <n v="6565495"/>
    <s v="Drama|Romance"/>
    <s v="Curse of the Golden FlowerÂ "/>
    <s v="Mandarin"/>
    <s v="China"/>
    <n v="45000000"/>
    <n v="7"/>
  </r>
  <r>
    <x v="489"/>
    <n v="99"/>
    <n v="15279680"/>
    <s v="Action|Crime|Thriller"/>
    <s v="Bangkok DangerousÂ "/>
    <s v="English"/>
    <s v="USA"/>
    <n v="40000000"/>
    <n v="5.4"/>
  </r>
  <r>
    <x v="14"/>
    <n v="74"/>
    <n v="7262288"/>
    <s v="Comedy|Crime|Thriller"/>
    <s v="Big TroubleÂ "/>
    <s v="English"/>
    <s v="USA"/>
    <n v="40000000"/>
    <n v="6.5"/>
  </r>
  <r>
    <x v="35"/>
    <n v="139"/>
    <n v="4584886"/>
    <s v="Drama|Romance"/>
    <s v="Love in the Time of CholeraÂ "/>
    <s v="English"/>
    <s v="USA"/>
    <n v="45000000"/>
    <n v="6.4"/>
  </r>
  <r>
    <x v="490"/>
    <n v="103"/>
    <n v="2154540"/>
    <s v="Action|Thriller"/>
    <s v="Shadow ConspiracyÂ "/>
    <s v="English"/>
    <s v="USA"/>
    <n v="45000000"/>
    <n v="4.9000000000000004"/>
  </r>
  <r>
    <x v="491"/>
    <n v="101"/>
    <n v="8129455"/>
    <s v="Action|Adventure|Comedy|Crime"/>
    <s v="Johnny English RebornÂ "/>
    <s v="English"/>
    <s v="USA"/>
    <n v="45000000"/>
    <n v="6.3"/>
  </r>
  <r>
    <x v="492"/>
    <n v="130"/>
    <n v="136019448"/>
    <s v="Biography|Drama|History|Thriller"/>
    <s v="ArgoÂ "/>
    <s v="English"/>
    <s v="USA"/>
    <n v="44500000"/>
    <n v="7.7"/>
  </r>
  <r>
    <x v="217"/>
    <n v="130"/>
    <n v="183875760"/>
    <s v="Action|Adventure|Crime|Drama|Mystery|Thriller"/>
    <s v="The FugitiveÂ "/>
    <s v="English"/>
    <s v="USA"/>
    <n v="44000000"/>
    <n v="7.8"/>
  </r>
  <r>
    <x v="265"/>
    <n v="110"/>
    <n v="67061228"/>
    <s v="Action|Comedy|Romance"/>
    <s v="The Bounty HunterÂ "/>
    <s v="English"/>
    <s v="USA"/>
    <n v="40000000"/>
    <n v="5.5"/>
  </r>
  <r>
    <x v="263"/>
    <n v="147"/>
    <n v="53300852"/>
    <s v="Crime|Drama|Thriller"/>
    <s v="SleepersÂ "/>
    <s v="English"/>
    <s v="USA"/>
    <n v="44000000"/>
    <n v="7.5"/>
  </r>
  <r>
    <x v="490"/>
    <n v="96"/>
    <n v="150415432"/>
    <s v="Action|Adventure|Thriller|War"/>
    <s v="Rambo: First Blood Part IIÂ "/>
    <s v="English"/>
    <s v="USA"/>
    <n v="44000000"/>
    <n v="6.4"/>
  </r>
  <r>
    <x v="493"/>
    <n v="118"/>
    <n v="44834712"/>
    <s v="Drama|Thriller"/>
    <s v="The JurorÂ "/>
    <s v="English"/>
    <s v="USA"/>
    <n v="44000000"/>
    <n v="5.6"/>
  </r>
  <r>
    <x v="494"/>
    <n v="88"/>
    <n v="84300000"/>
    <s v="Animation|Family|Fantasy|Musical"/>
    <s v="PinocchioÂ "/>
    <s v="English"/>
    <s v="USA"/>
    <n v="2600000"/>
    <n v="7.5"/>
  </r>
  <r>
    <x v="495"/>
    <n v="325"/>
    <n v="1500000"/>
    <s v="Adventure|Drama|Western"/>
    <s v="Heaven's GateÂ "/>
    <s v="English"/>
    <s v="USA"/>
    <n v="44000000"/>
    <n v="6.8"/>
  </r>
  <r>
    <x v="150"/>
    <n v="102"/>
    <n v="62318875"/>
    <s v="Action|Adventure|Fantasy|Sci-Fi|Thriller"/>
    <s v="Underworld: EvolutionÂ "/>
    <s v="English"/>
    <s v="USA"/>
    <n v="50000000"/>
    <n v="6.8"/>
  </r>
  <r>
    <x v="496"/>
    <n v="110"/>
    <n v="5773519"/>
    <s v="Drama|Horror|Sci-Fi|Thriller"/>
    <s v="Victor FrankensteinÂ "/>
    <s v="English"/>
    <s v="USA"/>
    <n v="40000000"/>
    <n v="6"/>
  </r>
  <r>
    <x v="497"/>
    <n v="136"/>
    <n v="51768623"/>
    <s v="Drama"/>
    <s v="Finding ForresterÂ "/>
    <s v="English"/>
    <s v="USA"/>
    <n v="43000000"/>
    <n v="7.3"/>
  </r>
  <r>
    <x v="277"/>
    <n v="103"/>
    <n v="37035515"/>
    <s v="Comedy|Drama"/>
    <s v="28 DaysÂ "/>
    <s v="English"/>
    <s v="USA"/>
    <n v="43000000"/>
    <n v="6"/>
  </r>
  <r>
    <x v="108"/>
    <n v="103"/>
    <n v="24520892"/>
    <s v="Action|Crime|Drama|Thriller"/>
    <s v="UnleashedÂ "/>
    <s v="English"/>
    <s v="France"/>
    <n v="45000000"/>
    <n v="7"/>
  </r>
  <r>
    <x v="498"/>
    <n v="90"/>
    <n v="24430272"/>
    <s v="Comedy|Romance"/>
    <s v="The Sweetest ThingÂ "/>
    <s v="English"/>
    <s v="USA"/>
    <n v="43000000"/>
    <n v="5.0999999999999996"/>
  </r>
  <r>
    <x v="198"/>
    <n v="154"/>
    <n v="158348400"/>
    <s v="Drama|Mystery|Thriller"/>
    <s v="The FirmÂ "/>
    <s v="English"/>
    <s v="USA"/>
    <n v="42000000"/>
    <n v="6.8"/>
  </r>
  <r>
    <x v="499"/>
    <n v="99"/>
    <n v="31136950"/>
    <s v="Drama|Fantasy|Romance"/>
    <s v="Charlie St. CloudÂ "/>
    <s v="English"/>
    <s v="USA"/>
    <n v="44000000"/>
    <n v="6.5"/>
  </r>
  <r>
    <x v="164"/>
    <n v="93"/>
    <n v="29113588"/>
    <s v="Action|Crime|Thriller"/>
    <s v="The MechanicÂ "/>
    <s v="English"/>
    <s v="USA"/>
    <n v="40000000"/>
    <n v="6.6"/>
  </r>
  <r>
    <x v="193"/>
    <n v="109"/>
    <n v="138447667"/>
    <s v="Action|Comedy|Crime"/>
    <s v="21 Jump StreetÂ "/>
    <s v="English"/>
    <s v="USA"/>
    <n v="42000000"/>
    <n v="7.2"/>
  </r>
  <r>
    <x v="471"/>
    <n v="124"/>
    <n v="116006080"/>
    <s v="Comedy|Drama|Romance"/>
    <s v="Notting HillÂ "/>
    <s v="English"/>
    <s v="UK"/>
    <n v="42000000"/>
    <n v="7"/>
  </r>
  <r>
    <x v="393"/>
    <n v="84"/>
    <n v="106793915"/>
    <s v="Adventure|Animation|Comedy|Drama|Family"/>
    <s v="Chicken RunÂ "/>
    <s v="English"/>
    <s v="UK"/>
    <n v="45000000"/>
    <n v="7"/>
  </r>
  <r>
    <x v="500"/>
    <n v="90"/>
    <n v="87856565"/>
    <s v="Comedy|Romance"/>
    <s v="Along Came PollyÂ "/>
    <s v="English"/>
    <s v="USA"/>
    <n v="42000000"/>
    <n v="5.9"/>
  </r>
  <r>
    <x v="501"/>
    <n v="117"/>
    <n v="70100000"/>
    <s v="Comedy|Drama|Romance"/>
    <s v="BoomerangÂ "/>
    <s v="English"/>
    <s v="USA"/>
    <n v="40000000"/>
    <n v="5.4"/>
  </r>
  <r>
    <x v="95"/>
    <n v="123"/>
    <n v="159578352"/>
    <s v="Action|Comedy|Crime"/>
    <s v="The HeatÂ "/>
    <s v="English"/>
    <s v="USA"/>
    <n v="43000000"/>
    <n v="6.6"/>
  </r>
  <r>
    <x v="502"/>
    <n v="251"/>
    <n v="57750000"/>
    <s v="Biography|Drama|History|Romance"/>
    <s v="CleopatraÂ "/>
    <s v="English"/>
    <s v="UK"/>
    <n v="31115000"/>
    <n v="7"/>
  </r>
  <r>
    <x v="151"/>
    <n v="105"/>
    <n v="45290318"/>
    <s v="Action|Comedy|Sport"/>
    <s v="Here Comes the BoomÂ "/>
    <s v="English"/>
    <s v="USA"/>
    <n v="42000000"/>
    <n v="6.5"/>
  </r>
  <r>
    <x v="440"/>
    <n v="115"/>
    <n v="41543207"/>
    <s v="Crime|Drama|Mystery|Thriller"/>
    <s v="High CrimesÂ "/>
    <s v="English"/>
    <s v="USA"/>
    <n v="42000000"/>
    <n v="6.3"/>
  </r>
  <r>
    <x v="503"/>
    <n v="122"/>
    <n v="41252428"/>
    <s v="Comedy|Drama|Romance"/>
    <s v="The Mirror Has Two FacesÂ "/>
    <s v="English"/>
    <s v="USA"/>
    <n v="42000000"/>
    <n v="6.5"/>
  </r>
  <r>
    <x v="504"/>
    <n v="119"/>
    <n v="35228696"/>
    <s v="Drama|Horror|Mystery|Thriller"/>
    <s v="The Mothman PropheciesÂ "/>
    <s v="English"/>
    <s v="USA"/>
    <n v="32000000"/>
    <n v="6.5"/>
  </r>
  <r>
    <x v="311"/>
    <n v="81"/>
    <n v="59992760"/>
    <s v="Comedy"/>
    <s v="BrÃ¼noÂ "/>
    <s v="English"/>
    <s v="USA"/>
    <n v="42000000"/>
    <n v="5.8"/>
  </r>
  <r>
    <x v="505"/>
    <n v="133"/>
    <n v="34667015"/>
    <s v="Action|Adventure|Thriller"/>
    <s v="Licence to KillÂ "/>
    <s v="English"/>
    <s v="UK"/>
    <n v="32000000"/>
    <n v="6.6"/>
  </r>
  <r>
    <x v="506"/>
    <n v="100"/>
    <n v="37652565"/>
    <s v="Fantasy|Horror|Mystery|Thriller"/>
    <s v="Red Riding HoodÂ "/>
    <s v="English"/>
    <s v="USA"/>
    <n v="42000000"/>
    <n v="5.4"/>
  </r>
  <r>
    <x v="507"/>
    <n v="120"/>
    <n v="24375436"/>
    <s v="Action|Crime|Drama|Thriller"/>
    <s v="15 MinutesÂ "/>
    <s v="English"/>
    <s v="USA"/>
    <n v="42000000"/>
    <n v="6.1"/>
  </r>
  <r>
    <x v="508"/>
    <n v="104"/>
    <n v="20915465"/>
    <s v="Adventure|Comedy|Family|Fantasy|Sci-Fi"/>
    <s v="Super Mario Bros.Â "/>
    <s v="English"/>
    <s v="UK"/>
    <n v="42000000"/>
    <n v="4"/>
  </r>
  <r>
    <x v="446"/>
    <n v="122"/>
    <n v="24127895"/>
    <s v="Crime|Drama|Thriller"/>
    <s v="Lord of WarÂ "/>
    <s v="English"/>
    <s v="USA"/>
    <n v="50000000"/>
    <n v="7.6"/>
  </r>
  <r>
    <x v="179"/>
    <n v="80"/>
    <n v="84961"/>
    <s v="Action|Adventure|History"/>
    <s v="HeroÂ "/>
    <s v="Mandarin"/>
    <s v="China"/>
    <n v="31000000"/>
    <n v="7.9"/>
  </r>
  <r>
    <x v="509"/>
    <n v="91"/>
    <n v="26404753"/>
    <s v="Action|Comedy|Crime|Romance|Thriller"/>
    <s v="One for the MoneyÂ "/>
    <s v="English"/>
    <s v="USA"/>
    <n v="40000000"/>
    <n v="5.3"/>
  </r>
  <r>
    <x v="510"/>
    <n v="112"/>
    <n v="6105175"/>
    <s v="Comedy"/>
    <s v="The InterviewÂ "/>
    <s v="English"/>
    <s v="USA"/>
    <n v="44000000"/>
    <n v="6.6"/>
  </r>
  <r>
    <x v="511"/>
    <n v="100"/>
    <n v="5664251"/>
    <s v="Action|Fantasy|Western"/>
    <s v="The Warrior's WayÂ "/>
    <s v="English"/>
    <s v="New Zealand"/>
    <n v="45000000"/>
    <n v="6.3"/>
  </r>
  <r>
    <x v="349"/>
    <n v="105"/>
    <n v="1260917"/>
    <s v="Action|Comedy|Crime"/>
    <s v="MicmacsÂ "/>
    <s v="French"/>
    <s v="France"/>
    <n v="27000000"/>
    <n v="7.2"/>
  </r>
  <r>
    <x v="404"/>
    <n v="110"/>
    <n v="116724075"/>
    <s v="Drama|Music"/>
    <s v="8 MileÂ "/>
    <s v="English"/>
    <s v="USA"/>
    <n v="41000000"/>
    <n v="7"/>
  </r>
  <r>
    <x v="417"/>
    <n v="144"/>
    <n v="56083966"/>
    <s v="Action|Adventure|Romance"/>
    <s v="A Knight's TaleÂ "/>
    <s v="English"/>
    <s v="USA"/>
    <n v="65000000"/>
    <n v="6.9"/>
  </r>
  <r>
    <x v="512"/>
    <n v="108"/>
    <n v="22108977"/>
    <s v="Action|Comedy|Fantasy"/>
    <s v="The MedallionÂ "/>
    <s v="English"/>
    <s v="Hong Kong"/>
    <n v="41000000"/>
    <n v="5.2"/>
  </r>
  <r>
    <x v="89"/>
    <n v="107"/>
    <n v="293501675"/>
    <s v="Drama|Mystery|Thriller"/>
    <s v="The Sixth SenseÂ "/>
    <s v="English"/>
    <s v="USA"/>
    <n v="40000000"/>
    <n v="8.1"/>
  </r>
  <r>
    <x v="513"/>
    <n v="102"/>
    <n v="18600911"/>
    <s v="Action|Crime|Thriller"/>
    <s v="Man on a LedgeÂ "/>
    <s v="English"/>
    <s v="USA"/>
    <n v="42000000"/>
    <n v="6.6"/>
  </r>
  <r>
    <x v="329"/>
    <n v="100"/>
    <n v="7204138"/>
    <s v="Comedy"/>
    <s v="The Big YearÂ "/>
    <s v="English"/>
    <s v="USA"/>
    <n v="41000000"/>
    <n v="6.2"/>
  </r>
  <r>
    <x v="514"/>
    <n v="126"/>
    <n v="90800000"/>
    <s v="Action|Drama|Family|Sport"/>
    <s v="The Karate KidÂ "/>
    <s v="English"/>
    <s v="USA"/>
    <n v="8000000"/>
    <n v="7.2"/>
  </r>
  <r>
    <x v="347"/>
    <n v="138"/>
    <n v="150117807"/>
    <s v="Crime|Drama"/>
    <s v="American HustleÂ "/>
    <s v="English"/>
    <s v="USA"/>
    <n v="40000000"/>
    <n v="7.3"/>
  </r>
  <r>
    <x v="515"/>
    <n v="108"/>
    <n v="163947053"/>
    <s v="Comedy|Drama|Romance"/>
    <s v="The ProposalÂ "/>
    <s v="English"/>
    <s v="USA"/>
    <n v="40000000"/>
    <n v="6.7"/>
  </r>
  <r>
    <x v="516"/>
    <n v="105"/>
    <n v="116735231"/>
    <s v="Crime|Mystery|Thriller"/>
    <s v="Double JeopardyÂ "/>
    <s v="English"/>
    <s v="USA"/>
    <n v="70000000"/>
    <n v="6.4"/>
  </r>
  <r>
    <x v="41"/>
    <n v="108"/>
    <n v="118500000"/>
    <s v="Adventure|Comedy|Sci-Fi"/>
    <s v="Back to the Future Part IIÂ "/>
    <s v="English"/>
    <s v="USA"/>
    <n v="40000000"/>
    <n v="7.8"/>
  </r>
  <r>
    <x v="183"/>
    <n v="89"/>
    <n v="126546825"/>
    <s v="Action|Sci-Fi|Thriller"/>
    <s v="LucyÂ "/>
    <s v="English"/>
    <s v="France"/>
    <n v="40000000"/>
    <n v="6.4"/>
  </r>
  <r>
    <x v="517"/>
    <n v="129"/>
    <n v="166147885"/>
    <s v="Drama|Romance"/>
    <s v="Fifty Shades of GreyÂ "/>
    <s v="English"/>
    <s v="USA"/>
    <n v="40000000"/>
    <n v="4.0999999999999996"/>
  </r>
  <r>
    <x v="403"/>
    <n v="84"/>
    <n v="111760631"/>
    <s v="Action|Adventure|Comedy|Family|Sci-Fi"/>
    <s v="Spy Kids 3-D: Game OverÂ "/>
    <s v="English"/>
    <s v="USA"/>
    <n v="38000000"/>
    <n v="4.0999999999999996"/>
  </r>
  <r>
    <x v="127"/>
    <n v="149"/>
    <n v="108706165"/>
    <s v="Crime|Drama|Thriller"/>
    <s v="A Time to KillÂ "/>
    <s v="English"/>
    <s v="USA"/>
    <n v="40000000"/>
    <n v="7.4"/>
  </r>
  <r>
    <x v="76"/>
    <n v="94"/>
    <n v="138614544"/>
    <s v="Comedy|Family"/>
    <s v="Cheaper by the DozenÂ "/>
    <s v="English"/>
    <s v="USA"/>
    <n v="40000000"/>
    <n v="5.8"/>
  </r>
  <r>
    <x v="20"/>
    <n v="121"/>
    <n v="125069696"/>
    <s v="Action|Biography|Drama|Thriller|War"/>
    <s v="Lone SurvivorÂ "/>
    <s v="English"/>
    <s v="USA"/>
    <n v="40000000"/>
    <n v="7.6"/>
  </r>
  <r>
    <x v="463"/>
    <n v="128"/>
    <n v="107458785"/>
    <s v="Comedy|Drama|Sport"/>
    <s v="A League of Their OwnÂ "/>
    <s v="English"/>
    <s v="USA"/>
    <n v="40000000"/>
    <n v="7.2"/>
  </r>
  <r>
    <x v="32"/>
    <n v="134"/>
    <n v="102310175"/>
    <s v="Horror|Mystery|Thriller"/>
    <s v="The Conjuring 2Â "/>
    <s v="English"/>
    <s v="USA"/>
    <n v="40000000"/>
    <n v="7.8"/>
  </r>
  <r>
    <x v="64"/>
    <n v="120"/>
    <n v="96917897"/>
    <s v="Biography|Drama"/>
    <s v="The Social NetworkÂ "/>
    <s v="English"/>
    <s v="USA"/>
    <n v="40000000"/>
    <n v="7.7"/>
  </r>
  <r>
    <x v="518"/>
    <n v="129"/>
    <n v="93952276"/>
    <s v="Comedy|Drama|Romance"/>
    <s v="He's Just Not That Into YouÂ "/>
    <s v="English"/>
    <s v="USA"/>
    <n v="40000000"/>
    <n v="6.4"/>
  </r>
  <r>
    <x v="468"/>
    <n v="89"/>
    <n v="90703745"/>
    <s v="Comedy"/>
    <s v="Scary Movie 4Â "/>
    <s v="English"/>
    <s v="USA"/>
    <n v="45000000"/>
    <n v="5.0999999999999996"/>
  </r>
  <r>
    <x v="519"/>
    <n v="116"/>
    <n v="89138076"/>
    <s v="Horror|Mystery"/>
    <s v="Scream 3Â "/>
    <s v="English"/>
    <s v="USA"/>
    <n v="40000000"/>
    <n v="5.5"/>
  </r>
  <r>
    <x v="41"/>
    <n v="118"/>
    <n v="87666629"/>
    <s v="Adventure|Comedy|Sci-Fi|Western"/>
    <s v="Back to the Future Part IIIÂ "/>
    <s v="English"/>
    <s v="USA"/>
    <n v="40000000"/>
    <n v="7.4"/>
  </r>
  <r>
    <x v="520"/>
    <n v="107"/>
    <n v="90353764"/>
    <s v="Comedy|Crime"/>
    <s v="Get HardÂ "/>
    <s v="English"/>
    <s v="USA"/>
    <n v="40000000"/>
    <n v="6"/>
  </r>
  <r>
    <x v="400"/>
    <n v="155"/>
    <n v="82522790"/>
    <s v="Fantasy|Horror|Romance"/>
    <s v="Bram Stoker's DraculaÂ "/>
    <s v="English"/>
    <s v="USA"/>
    <n v="40000000"/>
    <n v="7.5"/>
  </r>
  <r>
    <x v="308"/>
    <n v="123"/>
    <n v="94125426"/>
    <s v="Biography|Drama|Romance"/>
    <s v="Julie &amp; JuliaÂ "/>
    <s v="English"/>
    <s v="USA"/>
    <n v="40000000"/>
    <n v="7"/>
  </r>
  <r>
    <x v="417"/>
    <n v="128"/>
    <n v="95001343"/>
    <s v="Biography|Drama|Sport"/>
    <s v="42Â "/>
    <s v="English"/>
    <s v="USA"/>
    <n v="40000000"/>
    <n v="7.5"/>
  </r>
  <r>
    <x v="229"/>
    <n v="139"/>
    <n v="81292135"/>
    <s v="Crime|Drama|Thriller"/>
    <s v="The Talented Mr. RipleyÂ "/>
    <s v="English"/>
    <s v="USA"/>
    <n v="40000000"/>
    <n v="7.3"/>
  </r>
  <r>
    <x v="292"/>
    <n v="109"/>
    <n v="86208010"/>
    <s v="Comedy"/>
    <s v="Dumb and Dumber ToÂ "/>
    <s v="English"/>
    <s v="USA"/>
    <n v="35000000"/>
    <n v="5.7"/>
  </r>
  <r>
    <x v="418"/>
    <n v="120"/>
    <n v="81593527"/>
    <s v="Adventure|Drama|Family"/>
    <s v="Eight BelowÂ "/>
    <s v="English"/>
    <s v="USA"/>
    <n v="40000000"/>
    <n v="7.3"/>
  </r>
  <r>
    <x v="211"/>
    <n v="121"/>
    <n v="75274748"/>
    <s v="Comedy|Drama"/>
    <s v="The InternÂ "/>
    <s v="English"/>
    <s v="USA"/>
    <n v="35000000"/>
    <n v="7.2"/>
  </r>
  <r>
    <x v="129"/>
    <n v="102"/>
    <n v="90835030"/>
    <s v="Action|Comedy"/>
    <s v="Ride Along 2Â "/>
    <s v="English"/>
    <s v="USA"/>
    <n v="40000000"/>
    <n v="5.9"/>
  </r>
  <r>
    <x v="152"/>
    <n v="117"/>
    <n v="72455275"/>
    <s v="Action|Adventure|Drama|Romance|War"/>
    <s v="The Last of the MohicansÂ "/>
    <s v="English"/>
    <s v="USA"/>
    <n v="40000000"/>
    <n v="7.8"/>
  </r>
  <r>
    <x v="316"/>
    <n v="178"/>
    <n v="75305995"/>
    <s v="Biography|Drama|Music"/>
    <s v="RayÂ "/>
    <s v="English"/>
    <s v="USA"/>
    <n v="40000000"/>
    <n v="7.7"/>
  </r>
  <r>
    <x v="320"/>
    <n v="147"/>
    <n v="74098862"/>
    <s v="Crime|Thriller"/>
    <s v="Sin CityÂ "/>
    <s v="English"/>
    <s v="USA"/>
    <n v="40000000"/>
    <n v="8.1"/>
  </r>
  <r>
    <x v="222"/>
    <n v="90"/>
    <n v="72266306"/>
    <s v="Crime|Drama|Mystery|Thriller"/>
    <s v="Vantage PointÂ "/>
    <s v="English"/>
    <s v="USA"/>
    <n v="40000000"/>
    <n v="6.6"/>
  </r>
  <r>
    <x v="500"/>
    <n v="105"/>
    <n v="71347010"/>
    <s v="Comedy|Romance"/>
    <s v="I Love You, ManÂ "/>
    <s v="English"/>
    <s v="USA"/>
    <n v="40000000"/>
    <n v="7.1"/>
  </r>
  <r>
    <x v="292"/>
    <n v="114"/>
    <n v="70836296"/>
    <s v="Comedy|Drama|Fantasy|Romance"/>
    <s v="Shallow HalÂ "/>
    <s v="English"/>
    <s v="USA"/>
    <n v="40000000"/>
    <n v="5.9"/>
  </r>
  <r>
    <x v="74"/>
    <n v="206"/>
    <n v="70405498"/>
    <s v="Drama|History|Thriller"/>
    <s v="JFKÂ "/>
    <s v="English"/>
    <s v="France"/>
    <n v="40000000"/>
    <n v="8"/>
  </r>
  <r>
    <x v="521"/>
    <n v="99"/>
    <n v="70163652"/>
    <s v="Comedy|Crime"/>
    <s v="Big Momma's House 2Â "/>
    <s v="English"/>
    <s v="USA"/>
    <n v="40000000"/>
    <n v="4.5999999999999996"/>
  </r>
  <r>
    <x v="1"/>
    <n v="123"/>
    <n v="66808615"/>
    <s v="Adventure|Comedy|Crime|Romance"/>
    <s v="The MexicanÂ "/>
    <s v="English"/>
    <s v="USA"/>
    <n v="34000000"/>
    <n v="6.1"/>
  </r>
  <r>
    <x v="499"/>
    <n v="102"/>
    <n v="64149837"/>
    <s v="Comedy|Drama|Family|Fantasy|Romance"/>
    <s v="17 AgainÂ "/>
    <s v="English"/>
    <s v="USA"/>
    <n v="20000000"/>
    <n v="6.4"/>
  </r>
  <r>
    <x v="522"/>
    <n v="109"/>
    <n v="83906114"/>
    <s v="Comedy|Romance"/>
    <s v="The Other WomanÂ "/>
    <s v="English"/>
    <s v="USA"/>
    <n v="40000000"/>
    <n v="6"/>
  </r>
  <r>
    <x v="477"/>
    <n v="82"/>
    <n v="66466372"/>
    <s v="Horror"/>
    <s v="The Final DestinationÂ "/>
    <s v="English"/>
    <s v="USA"/>
    <n v="40000000"/>
    <n v="5.2"/>
  </r>
  <r>
    <x v="37"/>
    <n v="142"/>
    <n v="72306065"/>
    <s v="Drama|History|Thriller"/>
    <s v="Bridge of SpiesÂ "/>
    <s v="English"/>
    <s v="USA"/>
    <n v="40000000"/>
    <n v="7.6"/>
  </r>
  <r>
    <x v="190"/>
    <n v="106"/>
    <n v="59068786"/>
    <s v="Action|Drama|Thriller|War"/>
    <s v="Behind Enemy LinesÂ "/>
    <s v="English"/>
    <s v="USA"/>
    <n v="40000000"/>
    <n v="6.4"/>
  </r>
  <r>
    <x v="155"/>
    <n v="106"/>
    <n v="57887882"/>
    <s v="Comedy|Drama|Romance"/>
    <s v="Shall We DanceÂ "/>
    <s v="English"/>
    <s v="USA"/>
    <n v="50000000"/>
    <n v="6.1"/>
  </r>
  <r>
    <x v="245"/>
    <n v="108"/>
    <n v="53955614"/>
    <s v="Action|Adventure|Comedy|Family|Sci-Fi"/>
    <s v="Small SoldiersÂ "/>
    <s v="English"/>
    <s v="USA"/>
    <n v="40000000"/>
    <n v="6.1"/>
  </r>
  <r>
    <x v="523"/>
    <n v="98"/>
    <n v="54967359"/>
    <s v="Action|Horror"/>
    <s v="SpawnÂ "/>
    <s v="English"/>
    <s v="USA"/>
    <n v="40000000"/>
    <n v="5.2"/>
  </r>
  <r>
    <x v="51"/>
    <n v="131"/>
    <n v="54228104"/>
    <s v="Action|Adventure|Drama|Romance|Thriller"/>
    <s v="The Count of Monte CristoÂ "/>
    <s v="English"/>
    <s v="UK"/>
    <n v="35000000"/>
    <n v="7.7"/>
  </r>
  <r>
    <x v="467"/>
    <n v="118"/>
    <n v="57981889"/>
    <s v="Crime|Drama|Thriller"/>
    <s v="The Lincoln LawyerÂ "/>
    <s v="English"/>
    <s v="USA"/>
    <n v="40000000"/>
    <n v="7.3"/>
  </r>
  <r>
    <x v="422"/>
    <n v="113"/>
    <n v="61094903"/>
    <s v="Action|Mystery|Thriller"/>
    <s v="UnknownÂ "/>
    <s v="English"/>
    <s v="UK"/>
    <n v="30000000"/>
    <n v="6.9"/>
  </r>
  <r>
    <x v="3"/>
    <n v="130"/>
    <n v="53082743"/>
    <s v="Drama|Mystery|Sci-Fi|Thriller"/>
    <s v="The PrestigeÂ "/>
    <s v="English"/>
    <s v="USA"/>
    <n v="40000000"/>
    <n v="8.5"/>
  </r>
  <r>
    <x v="376"/>
    <n v="116"/>
    <n v="54414716"/>
    <s v="Comedy|Crime"/>
    <s v="Horrible Bosses 2Â "/>
    <s v="English"/>
    <s v="USA"/>
    <n v="42000000"/>
    <n v="6.3"/>
  </r>
  <r>
    <x v="524"/>
    <n v="89"/>
    <n v="57011847"/>
    <s v="Adventure|Animation|Comedy|Family|Sci-Fi"/>
    <s v="Escape from Planet EarthÂ "/>
    <s v="English"/>
    <s v="USA"/>
    <n v="40000000"/>
    <n v="5.9"/>
  </r>
  <r>
    <x v="274"/>
    <n v="139"/>
    <n v="50859889"/>
    <s v="Action|Adventure|Drama|Thriller"/>
    <s v="ApocalyptoÂ "/>
    <s v="Maya"/>
    <s v="USA"/>
    <n v="40000000"/>
    <n v="7.8"/>
  </r>
  <r>
    <x v="505"/>
    <n v="130"/>
    <n v="51185897"/>
    <s v="Action|Adventure|Thriller"/>
    <s v="The Living DaylightsÂ "/>
    <s v="English"/>
    <s v="UK"/>
    <n v="30000000"/>
    <n v="6.7"/>
  </r>
  <r>
    <x v="525"/>
    <n v="107"/>
    <n v="52000688"/>
    <s v="Action|Adventure|Sci-Fi|Thriller"/>
    <s v="PredatorsÂ "/>
    <s v="English"/>
    <s v="USA"/>
    <n v="40000000"/>
    <n v="6.4"/>
  </r>
  <r>
    <x v="234"/>
    <n v="116"/>
    <n v="49851591"/>
    <s v="Comedy|Crime|Romance"/>
    <s v="Legal EaglesÂ "/>
    <s v="English"/>
    <s v="USA"/>
    <n v="40000000"/>
    <n v="5.9"/>
  </r>
  <r>
    <x v="369"/>
    <n v="96"/>
    <n v="47781388"/>
    <s v="Mystery|Thriller"/>
    <s v="Secret WindowÂ "/>
    <s v="English"/>
    <s v="USA"/>
    <n v="40000000"/>
    <n v="6.6"/>
  </r>
  <r>
    <x v="526"/>
    <n v="99"/>
    <n v="52320979"/>
    <s v="Drama|Fantasy|Romance"/>
    <s v="The Lake HouseÂ "/>
    <s v="English"/>
    <s v="USA"/>
    <n v="40000000"/>
    <n v="6.8"/>
  </r>
  <r>
    <x v="368"/>
    <n v="104"/>
    <n v="47806295"/>
    <s v="Horror|Mystery|Thriller"/>
    <s v="The Skeleton KeyÂ "/>
    <s v="English"/>
    <s v="USA"/>
    <n v="43000000"/>
    <n v="6.5"/>
  </r>
  <r>
    <x v="527"/>
    <n v="105"/>
    <n v="51853450"/>
    <s v="Comedy|Drama|Family|Fantasy"/>
    <s v="The Odd Life of Timothy GreenÂ "/>
    <s v="English"/>
    <s v="USA"/>
    <n v="25000000"/>
    <n v="6.6"/>
  </r>
  <r>
    <x v="528"/>
    <n v="101"/>
    <n v="46012734"/>
    <s v="Comedy|Romance"/>
    <s v="Made of HonorÂ "/>
    <s v="English"/>
    <s v="USA"/>
    <n v="40000000"/>
    <n v="5.8"/>
  </r>
  <r>
    <x v="310"/>
    <n v="134"/>
    <n v="47034272"/>
    <s v="Biography|Drama|Music|Musical"/>
    <s v="Jersey BoysÂ "/>
    <s v="English"/>
    <s v="USA"/>
    <n v="40000000"/>
    <n v="6.9"/>
  </r>
  <r>
    <x v="400"/>
    <n v="135"/>
    <n v="45856732"/>
    <s v="Crime|Drama|Thriller"/>
    <s v="The RainmakerÂ "/>
    <s v="English"/>
    <s v="USA"/>
    <n v="40000000"/>
    <n v="7.1"/>
  </r>
  <r>
    <x v="482"/>
    <n v="98"/>
    <n v="59588068"/>
    <s v="Horror|Mystery|Thriller"/>
    <s v="GothikaÂ "/>
    <s v="English"/>
    <s v="USA"/>
    <n v="40000000"/>
    <n v="5.8"/>
  </r>
  <r>
    <x v="37"/>
    <n v="155"/>
    <n v="44175394"/>
    <s v="Drama|History"/>
    <s v="AmistadÂ "/>
    <s v="English"/>
    <s v="USA"/>
    <n v="36000000"/>
    <n v="7.2"/>
  </r>
  <r>
    <x v="125"/>
    <n v="106"/>
    <n v="45500797"/>
    <s v="Adventure|Drama|Romance"/>
    <s v="Medicine ManÂ "/>
    <s v="English"/>
    <s v="USA"/>
    <n v="40000000"/>
    <n v="6"/>
  </r>
  <r>
    <x v="529"/>
    <n v="102"/>
    <n v="41797066"/>
    <s v="Action|Horror|Sci-Fi|Thriller"/>
    <s v="Aliens vs. Predator: RequiemÂ "/>
    <s v="English"/>
    <s v="USA"/>
    <n v="40000000"/>
    <n v="4.7"/>
  </r>
  <r>
    <x v="355"/>
    <n v="95"/>
    <n v="38087756"/>
    <s v="Comedy|Family"/>
    <s v="RiÂ¢hie RiÂ¢hÂ "/>
    <s v="English"/>
    <s v="USA"/>
    <n v="40000000"/>
    <n v="5.2"/>
  </r>
  <r>
    <x v="530"/>
    <n v="103"/>
    <n v="37752931"/>
    <s v="Drama|Romance"/>
    <s v="Autumn in New YorkÂ "/>
    <s v="English"/>
    <s v="USA"/>
    <n v="40000000"/>
    <n v="5.5"/>
  </r>
  <r>
    <x v="531"/>
    <n v="109"/>
    <n v="37371385"/>
    <s v="Adventure|Comedy|Sci-Fi"/>
    <s v="PaulÂ "/>
    <s v="English"/>
    <s v="USA"/>
    <n v="40000000"/>
    <n v="7"/>
  </r>
  <r>
    <x v="515"/>
    <n v="95"/>
    <n v="37101011"/>
    <s v="Comedy|Drama"/>
    <s v="The Guilt TripÂ "/>
    <s v="English"/>
    <s v="USA"/>
    <n v="40000000"/>
    <n v="5.8"/>
  </r>
  <r>
    <x v="519"/>
    <n v="111"/>
    <n v="38176892"/>
    <s v="Horror|Mystery"/>
    <s v="Scream 4Â "/>
    <s v="English"/>
    <s v="USA"/>
    <n v="40000000"/>
    <n v="6.2"/>
  </r>
  <r>
    <x v="127"/>
    <n v="123"/>
    <n v="36283504"/>
    <s v="Mystery|Thriller"/>
    <s v="8MMÂ "/>
    <s v="English"/>
    <s v="Germany"/>
    <n v="40000000"/>
    <n v="6.5"/>
  </r>
  <r>
    <x v="74"/>
    <n v="140"/>
    <n v="35183792"/>
    <s v="Biography|Drama|Music|Musical"/>
    <s v="The DoorsÂ "/>
    <s v="English"/>
    <s v="USA"/>
    <n v="38000000"/>
    <n v="7.2"/>
  </r>
  <r>
    <x v="532"/>
    <n v="94"/>
    <n v="38543473"/>
    <s v="Comedy"/>
    <s v="Sex TapeÂ "/>
    <s v="English"/>
    <s v="USA"/>
    <n v="40000000"/>
    <n v="5.0999999999999996"/>
  </r>
  <r>
    <x v="533"/>
    <n v="94"/>
    <n v="36037909"/>
    <s v="Comedy|Drama"/>
    <s v="Hanging UpÂ "/>
    <s v="English"/>
    <s v="Germany"/>
    <n v="60000000"/>
    <n v="4.7"/>
  </r>
  <r>
    <x v="436"/>
    <n v="92"/>
    <n v="42575718"/>
    <s v="Horror"/>
    <s v="Final Destination 5Â "/>
    <s v="English"/>
    <s v="USA"/>
    <n v="40000000"/>
    <n v="5.9"/>
  </r>
  <r>
    <x v="534"/>
    <n v="102"/>
    <n v="33864342"/>
    <s v="Comedy|Crime|Romance"/>
    <s v="Mickey Blue EyesÂ "/>
    <s v="English"/>
    <s v="UK"/>
    <n v="40000000"/>
    <n v="5.8"/>
  </r>
  <r>
    <x v="225"/>
    <n v="123"/>
    <n v="33508922"/>
    <s v="Drama"/>
    <s v="Pay It ForwardÂ "/>
    <s v="English"/>
    <s v="USA"/>
    <n v="40000000"/>
    <n v="7.2"/>
  </r>
  <r>
    <x v="292"/>
    <n v="104"/>
    <n v="42071069"/>
    <s v="Comedy|Drama|Romance|Sport"/>
    <s v="Fever PitchÂ "/>
    <s v="English"/>
    <s v="USA"/>
    <n v="30000000"/>
    <n v="6.2"/>
  </r>
  <r>
    <x v="241"/>
    <n v="102"/>
    <n v="32853640"/>
    <s v="Comedy|Drama"/>
    <s v="Drillbit TaylorÂ "/>
    <s v="English"/>
    <s v="USA"/>
    <n v="40000000"/>
    <n v="5.7"/>
  </r>
  <r>
    <x v="299"/>
    <n v="136"/>
    <n v="42615685"/>
    <s v="Comedy|Western"/>
    <s v="A Million Ways to Die in the WestÂ "/>
    <s v="English"/>
    <s v="USA"/>
    <n v="40000000"/>
    <n v="6.1"/>
  </r>
  <r>
    <x v="476"/>
    <n v="93"/>
    <n v="32055248"/>
    <s v="Action|Adventure|Crime|Fantasy|Mystery|Thriller"/>
    <s v="The ShadowÂ "/>
    <s v="English"/>
    <s v="USA"/>
    <n v="25000000"/>
    <n v="6"/>
  </r>
  <r>
    <x v="535"/>
    <n v="129"/>
    <n v="31836745"/>
    <s v="Adventure|Drama|Mystery"/>
    <s v="Extremely Loud &amp; Incredibly CloseÂ "/>
    <s v="English"/>
    <s v="USA"/>
    <n v="40000000"/>
    <n v="6.9"/>
  </r>
  <r>
    <x v="471"/>
    <n v="107"/>
    <n v="30993544"/>
    <s v="Comedy|Drama|Romance"/>
    <s v="Morning GloryÂ "/>
    <s v="English"/>
    <s v="USA"/>
    <n v="40000000"/>
    <n v="6.5"/>
  </r>
  <r>
    <x v="452"/>
    <n v="117"/>
    <n v="30981850"/>
    <s v="Biography|Crime|Drama|Music"/>
    <s v="Get Rich or Die Tryin'Â "/>
    <s v="English"/>
    <s v="USA"/>
    <n v="40000000"/>
    <n v="5"/>
  </r>
  <r>
    <x v="536"/>
    <n v="116"/>
    <n v="30199105"/>
    <s v="Action|Adventure|Crime|Thriller"/>
    <s v="The Art of WarÂ "/>
    <s v="English"/>
    <s v="USA"/>
    <n v="40000000"/>
    <n v="5.7"/>
  </r>
  <r>
    <x v="120"/>
    <n v="135"/>
    <n v="29077547"/>
    <s v="Drama|Musical|Romance"/>
    <s v="RentÂ "/>
    <s v="English"/>
    <s v="USA"/>
    <n v="40000000"/>
    <n v="7"/>
  </r>
  <r>
    <x v="160"/>
    <n v="107"/>
    <n v="29374178"/>
    <s v="Crime|Drama|Horror|Thriller"/>
    <s v="Bless the ChildÂ "/>
    <s v="English"/>
    <s v="USA"/>
    <n v="40000000"/>
    <n v="5.0999999999999996"/>
  </r>
  <r>
    <x v="381"/>
    <n v="90"/>
    <n v="28535768"/>
    <s v="Comedy"/>
    <s v="The Out-of-TownersÂ "/>
    <s v="English"/>
    <s v="USA"/>
    <n v="40000000"/>
    <n v="5.3"/>
  </r>
  <r>
    <x v="388"/>
    <n v="99"/>
    <n v="27663982"/>
    <s v="Horror|Sci-Fi|Thriller"/>
    <s v="The Island of Dr. MoreauÂ "/>
    <s v="English"/>
    <s v="USA"/>
    <n v="40000000"/>
    <n v="4.4000000000000004"/>
  </r>
  <r>
    <x v="169"/>
    <n v="104"/>
    <n v="27053815"/>
    <s v="Action|Adventure|Romance"/>
    <s v="The MusketeerÂ "/>
    <s v="English"/>
    <s v="Germany"/>
    <n v="40000000"/>
    <n v="4.7"/>
  </r>
  <r>
    <x v="537"/>
    <n v="115"/>
    <n v="26814957"/>
    <s v="Biography|Drama|History|Romance"/>
    <s v="The Other Boleyn GirlÂ "/>
    <s v="English"/>
    <s v="UK"/>
    <n v="35000000"/>
    <n v="6.7"/>
  </r>
  <r>
    <x v="538"/>
    <n v="119"/>
    <n v="25178165"/>
    <s v="Drama|Romance"/>
    <s v="Sweet NovemberÂ "/>
    <s v="English"/>
    <s v="USA"/>
    <n v="40000000"/>
    <n v="6.7"/>
  </r>
  <r>
    <x v="237"/>
    <n v="99"/>
    <n v="25117498"/>
    <s v="Horror|Thriller"/>
    <s v="The ReapingÂ "/>
    <s v="English"/>
    <s v="USA"/>
    <n v="40000000"/>
    <n v="5.7"/>
  </r>
  <r>
    <x v="46"/>
    <n v="112"/>
    <n v="32645"/>
    <s v="Crime|Drama|Romance|Thriller"/>
    <s v="Mean StreetsÂ "/>
    <s v="English"/>
    <s v="USA"/>
    <n v="500000"/>
    <n v="7.4"/>
  </r>
  <r>
    <x v="463"/>
    <n v="128"/>
    <n v="24332324"/>
    <s v="Comedy|Drama"/>
    <s v="Renaissance ManÂ "/>
    <s v="English"/>
    <s v="USA"/>
    <n v="40000000"/>
    <n v="6.1"/>
  </r>
  <r>
    <x v="461"/>
    <n v="112"/>
    <n v="36665854"/>
    <s v="Action|Crime|Drama|Thriller"/>
    <s v="ColombianaÂ "/>
    <s v="English"/>
    <s v="France"/>
    <n v="40000000"/>
    <n v="6.4"/>
  </r>
  <r>
    <x v="539"/>
    <n v="86"/>
    <n v="22717758"/>
    <s v="Adventure|Animation|Comedy|Drama|Family|Fantasy|Musical"/>
    <s v="The Magic Sword: Quest for CamelotÂ "/>
    <s v="English"/>
    <s v="USA"/>
    <n v="40000000"/>
    <n v="6.2"/>
  </r>
  <r>
    <x v="294"/>
    <n v="108"/>
    <n v="22433915"/>
    <s v="Crime|Drama|Mystery|Thriller"/>
    <s v="City by the SeaÂ "/>
    <s v="English"/>
    <s v="USA"/>
    <n v="60000000"/>
    <n v="6.2"/>
  </r>
  <r>
    <x v="540"/>
    <n v="128"/>
    <n v="22326247"/>
    <s v="Drama|Romance"/>
    <s v="At First SightÂ "/>
    <s v="English"/>
    <s v="USA"/>
    <n v="60000000"/>
    <n v="5.9"/>
  </r>
  <r>
    <x v="541"/>
    <n v="84"/>
    <n v="21176322"/>
    <s v="Action|Comedy|Crime"/>
    <s v="TorqueÂ "/>
    <s v="English"/>
    <s v="USA"/>
    <n v="40000000"/>
    <n v="4"/>
  </r>
  <r>
    <x v="359"/>
    <n v="111"/>
    <n v="20300000"/>
    <s v="Drama|Thriller"/>
    <s v="City HallÂ "/>
    <s v="English"/>
    <s v="USA"/>
    <n v="40000000"/>
    <n v="6.2"/>
  </r>
  <r>
    <x v="124"/>
    <n v="131"/>
    <n v="20302961"/>
    <s v="Drama"/>
    <s v="ShowgirlsÂ "/>
    <s v="English"/>
    <s v="France"/>
    <n v="45000000"/>
    <n v="4.5999999999999996"/>
  </r>
  <r>
    <x v="542"/>
    <n v="123"/>
    <n v="15962471"/>
    <s v="Biography|Drama|History|Romance"/>
    <s v="Marie AntoinetteÂ "/>
    <s v="English"/>
    <s v="USA"/>
    <n v="40000000"/>
    <n v="6.4"/>
  </r>
  <r>
    <x v="444"/>
    <n v="101"/>
    <n v="14942422"/>
    <s v="Action|Crime|Thriller"/>
    <s v="Kiss of DeathÂ "/>
    <s v="English"/>
    <s v="USA"/>
    <n v="40000000"/>
    <n v="5.9"/>
  </r>
  <r>
    <x v="543"/>
    <n v="102"/>
    <n v="14967182"/>
    <s v="Action|Crime|Drama|Thriller"/>
    <s v="Get CarterÂ "/>
    <s v="English"/>
    <s v="USA"/>
    <n v="40000000"/>
    <n v="5.0999999999999996"/>
  </r>
  <r>
    <x v="544"/>
    <n v="114"/>
    <n v="18996755"/>
    <s v="Drama|Thriller"/>
    <s v="The ImpossibleÂ "/>
    <s v="English"/>
    <s v="Spain"/>
    <n v="45000000"/>
    <n v="7.6"/>
  </r>
  <r>
    <x v="545"/>
    <n v="107"/>
    <n v="14375181"/>
    <s v="Action|Adventure|Comedy|Music|Thriller"/>
    <s v="IshtarÂ "/>
    <s v="English"/>
    <s v="USA"/>
    <n v="51000000"/>
    <n v="4.2"/>
  </r>
  <r>
    <x v="448"/>
    <n v="87"/>
    <n v="20999103"/>
    <s v="Adventure|Animation|Comedy|Crime|Family"/>
    <s v="Fantastic Mr. FoxÂ "/>
    <s v="English"/>
    <s v="USA"/>
    <n v="40000000"/>
    <n v="7.8"/>
  </r>
  <r>
    <x v="373"/>
    <n v="103"/>
    <n v="14448589"/>
    <s v="Comedy|Romance"/>
    <s v="Life or Something Like ItÂ "/>
    <s v="English"/>
    <s v="USA"/>
    <n v="40000000"/>
    <n v="5.8"/>
  </r>
  <r>
    <x v="447"/>
    <n v="99"/>
    <n v="14358033"/>
    <s v="Comedy|Romance|Sci-Fi|Thriller"/>
    <s v="Memoirs of an Invisible ManÂ "/>
    <s v="English"/>
    <s v="USA"/>
    <n v="40000000"/>
    <n v="5.9"/>
  </r>
  <r>
    <x v="349"/>
    <n v="122"/>
    <n v="33201661"/>
    <s v="Comedy|Romance"/>
    <s v="AmÃ©lieÂ "/>
    <s v="French"/>
    <s v="France"/>
    <n v="77000000"/>
    <n v="8.4"/>
  </r>
  <r>
    <x v="546"/>
    <n v="91"/>
    <n v="14018364"/>
    <s v="Comedy|Crime|Family|Romance"/>
    <s v="New York MinuteÂ "/>
    <s v="English"/>
    <s v="USA"/>
    <n v="30000000"/>
    <n v="4.8"/>
  </r>
  <r>
    <x v="547"/>
    <n v="103"/>
    <n v="13395939"/>
    <s v="Comedy|Drama|Romance"/>
    <s v="AlfieÂ "/>
    <s v="English"/>
    <s v="UK"/>
    <n v="60000000"/>
    <n v="6.2"/>
  </r>
  <r>
    <x v="518"/>
    <n v="107"/>
    <n v="20113965"/>
    <s v="Biography|Drama|Romance"/>
    <s v="Big MiracleÂ "/>
    <s v="English"/>
    <s v="USA"/>
    <n v="40000000"/>
    <n v="6.5"/>
  </r>
  <r>
    <x v="548"/>
    <n v="106"/>
    <n v="13376506"/>
    <s v="Drama"/>
    <s v="The Deep End of the OceanÂ "/>
    <s v="English"/>
    <s v="USA"/>
    <n v="40000000"/>
    <n v="6.3"/>
  </r>
  <r>
    <x v="549"/>
    <n v="101"/>
    <n v="13208023"/>
    <s v="Crime|Horror|Thriller"/>
    <s v="FeardotcomÂ "/>
    <s v="English"/>
    <s v="UK"/>
    <n v="42000000"/>
    <n v="3.3"/>
  </r>
  <r>
    <x v="158"/>
    <n v="109"/>
    <n v="13838130"/>
    <s v="Action|Adventure|Fantasy|Thriller"/>
    <s v="Cirque du Freak: The Vampire's AssistantÂ "/>
    <s v="English"/>
    <s v="USA"/>
    <n v="40000000"/>
    <n v="5.9"/>
  </r>
  <r>
    <x v="457"/>
    <n v="89"/>
    <n v="9652000"/>
    <s v="Comedy"/>
    <s v="DuplexÂ "/>
    <s v="English"/>
    <s v="USA"/>
    <n v="40000000"/>
    <n v="5.8"/>
  </r>
  <r>
    <x v="550"/>
    <n v="119"/>
    <n v="7000000"/>
    <s v="Action|Adventure|Drama|Thriller"/>
    <s v="Raise the TitanicÂ "/>
    <s v="English"/>
    <s v="UK"/>
    <n v="36000000"/>
    <n v="4.7"/>
  </r>
  <r>
    <x v="551"/>
    <n v="83"/>
    <n v="10431220"/>
    <s v="Action|Sci-Fi"/>
    <s v="Universal Soldier: The ReturnÂ "/>
    <s v="English"/>
    <s v="USA"/>
    <n v="24000000"/>
    <n v="4.0999999999999996"/>
  </r>
  <r>
    <x v="552"/>
    <n v="108"/>
    <n v="10326062"/>
    <s v="Action|Horror|Mystery|Sci-Fi|Thriller"/>
    <s v="PandorumÂ "/>
    <s v="English"/>
    <s v="Germany"/>
    <n v="33000000"/>
    <n v="6.8"/>
  </r>
  <r>
    <x v="427"/>
    <n v="102"/>
    <n v="6114237"/>
    <s v="Drama|Mystery|Sci-Fi|Thriller"/>
    <s v="ImpostorÂ "/>
    <s v="English"/>
    <s v="USA"/>
    <n v="40000000"/>
    <n v="6.2"/>
  </r>
  <r>
    <x v="536"/>
    <n v="93"/>
    <n v="4835968"/>
    <s v="Action|Adventure|Thriller"/>
    <s v="Extreme OpsÂ "/>
    <s v="English"/>
    <s v="UK"/>
    <n v="40000000"/>
    <n v="4.5"/>
  </r>
  <r>
    <x v="553"/>
    <n v="84"/>
    <n v="4777007"/>
    <s v="Comedy|Fantasy|Sci-Fi"/>
    <s v="Just VisitingÂ "/>
    <s v="English"/>
    <s v="France"/>
    <n v="40000000"/>
    <n v="5.8"/>
  </r>
  <r>
    <x v="442"/>
    <n v="107"/>
    <n v="3675072"/>
    <s v="Adventure|Sci-Fi|Thriller"/>
    <s v="SunshineÂ "/>
    <s v="English"/>
    <s v="UK"/>
    <n v="26000000"/>
    <n v="7.3"/>
  </r>
  <r>
    <x v="339"/>
    <n v="91"/>
    <n v="18438149"/>
    <s v="Comedy|Drama"/>
    <s v="A Thousand WordsÂ "/>
    <s v="English"/>
    <s v="USA"/>
    <n v="40000000"/>
    <n v="5.9"/>
  </r>
  <r>
    <x v="554"/>
    <n v="94"/>
    <n v="511920"/>
    <s v="Adventure|Animation|Comedy|Fantasy|Romance"/>
    <s v="DelgoÂ "/>
    <s v="English"/>
    <s v="USA"/>
    <n v="40000000"/>
    <n v="4.4000000000000004"/>
  </r>
  <r>
    <x v="410"/>
    <n v="115"/>
    <n v="10640645"/>
    <s v="Action|Crime|Drama|Mystery|Thriller"/>
    <s v="The GunmanÂ "/>
    <s v="English"/>
    <s v="USA"/>
    <n v="40000000"/>
    <n v="5.8"/>
  </r>
  <r>
    <x v="555"/>
    <n v="93"/>
    <n v="652526"/>
    <s v="Action|Adventure|Family|Thriller"/>
    <s v="Alex Rider: Operation StormbreakerÂ "/>
    <s v="English"/>
    <s v="Germany"/>
    <n v="40000000"/>
    <n v="5.0999999999999996"/>
  </r>
  <r>
    <x v="228"/>
    <n v="105"/>
    <n v="80050171"/>
    <s v="Drama|Mystery|Thriller"/>
    <s v="DisturbiaÂ "/>
    <s v="English"/>
    <s v="USA"/>
    <n v="20000000"/>
    <n v="6.9"/>
  </r>
  <r>
    <x v="368"/>
    <n v="107"/>
    <n v="7564000"/>
    <s v="Comedy|Crime|Drama|Thriller"/>
    <s v="HackersÂ "/>
    <s v="English"/>
    <s v="USA"/>
    <n v="20000000"/>
    <n v="6.2"/>
  </r>
  <r>
    <x v="556"/>
    <n v="101"/>
    <n v="876671"/>
    <s v="Adventure|Comedy|Drama|Romance|Thriller|War"/>
    <s v="The Hunting PartyÂ "/>
    <s v="English"/>
    <s v="USA"/>
    <n v="25000000"/>
    <n v="6.9"/>
  </r>
  <r>
    <x v="358"/>
    <n v="111"/>
    <n v="2869369"/>
    <s v="Comedy|Fantasy"/>
    <s v="The Hudsucker ProxyÂ "/>
    <s v="English"/>
    <s v="UK"/>
    <n v="30000000"/>
    <n v="7.3"/>
  </r>
  <r>
    <x v="557"/>
    <n v="113"/>
    <n v="128978"/>
    <s v="Action|Drama|History|Romance|War"/>
    <s v="The WarlordsÂ "/>
    <s v="Mandarin"/>
    <s v="Hong Kong"/>
    <n v="40000000"/>
    <n v="7.1"/>
  </r>
  <r>
    <x v="186"/>
    <n v="112"/>
    <n v="77231"/>
    <s v="Drama|History|War"/>
    <s v="Nomad: The WarriorÂ "/>
    <s v="Kazakh"/>
    <s v="France"/>
    <n v="25000000"/>
    <n v="6"/>
  </r>
  <r>
    <x v="558"/>
    <n v="126"/>
    <n v="4563029"/>
    <s v="Action|Drama|Sci-Fi|Thriller"/>
    <s v="SnowpiercerÂ "/>
    <s v="English"/>
    <s v="South Korea"/>
    <n v="39200000"/>
    <n v="7"/>
  </r>
  <r>
    <x v="100"/>
    <n v="98"/>
    <n v="50693162"/>
    <s v="Action|Drama|Fantasy"/>
    <s v="The CrowÂ "/>
    <s v="English"/>
    <s v="USA"/>
    <n v="23000000"/>
    <n v="7.6"/>
  </r>
  <r>
    <x v="559"/>
    <n v="159"/>
    <n v="6498000"/>
    <s v="Action|Adventure|Drama|Fantasy|War"/>
    <s v="Baahubali: The BeginningÂ "/>
    <s v="Telugu"/>
    <s v="India"/>
    <n v="18026148"/>
    <n v="8.4"/>
  </r>
  <r>
    <x v="121"/>
    <n v="107"/>
    <n v="63411478"/>
    <s v="Drama|Fantasy|Romance|Sci-Fi"/>
    <s v="The Time Traveler's WifeÂ "/>
    <s v="English"/>
    <s v="USA"/>
    <n v="39000000"/>
    <n v="7.1"/>
  </r>
  <r>
    <x v="23"/>
    <n v="87"/>
    <n v="35287788"/>
    <s v="Animation|Comedy|Family|Horror|Sci-Fi"/>
    <s v="FrankenweenieÂ "/>
    <s v="English"/>
    <s v="USA"/>
    <n v="39000000"/>
    <n v="7"/>
  </r>
  <r>
    <x v="7"/>
    <n v="119"/>
    <n v="25335935"/>
    <s v="Action|Adventure|Sci-Fi|Thriller"/>
    <s v="SerenityÂ "/>
    <s v="English"/>
    <s v="USA"/>
    <n v="40000000"/>
    <n v="8"/>
  </r>
  <r>
    <x v="560"/>
    <n v="110"/>
    <n v="5881504"/>
    <s v="Biography|Drama|Romance|Sport"/>
    <s v="Against the RopesÂ "/>
    <s v="English"/>
    <s v="USA"/>
    <n v="39000000"/>
    <n v="5.3"/>
  </r>
  <r>
    <x v="401"/>
    <n v="125"/>
    <n v="60000000"/>
    <s v="Action|Comedy|Sci-Fi"/>
    <s v="Superman IIIÂ "/>
    <s v="English"/>
    <s v="UK"/>
    <n v="39000000"/>
    <n v="4.9000000000000004"/>
  </r>
  <r>
    <x v="221"/>
    <n v="113"/>
    <n v="29802761"/>
    <s v="Comedy|Sport"/>
    <s v="Grudge MatchÂ "/>
    <s v="English"/>
    <s v="USA"/>
    <n v="40000000"/>
    <n v="6.4"/>
  </r>
  <r>
    <x v="128"/>
    <n v="150"/>
    <n v="626809"/>
    <s v="Action|Adventure|Drama|History|War"/>
    <s v="Red CliffÂ "/>
    <s v="Mandarin"/>
    <s v="China"/>
    <n v="553632000"/>
    <n v="7.4"/>
  </r>
  <r>
    <x v="265"/>
    <n v="108"/>
    <n v="127214072"/>
    <s v="Comedy|Romance"/>
    <s v="Sweet Home AlabamaÂ "/>
    <s v="English"/>
    <s v="USA"/>
    <n v="38000000"/>
    <n v="6.1"/>
  </r>
  <r>
    <x v="261"/>
    <n v="96"/>
    <n v="88915214"/>
    <s v="Comedy|Romance"/>
    <s v="The Ugly TruthÂ "/>
    <s v="English"/>
    <s v="USA"/>
    <n v="38000000"/>
    <n v="6.5"/>
  </r>
  <r>
    <x v="561"/>
    <n v="93"/>
    <n v="30400000"/>
    <s v="Comedy"/>
    <s v="Sgt. BilkoÂ "/>
    <s v="English"/>
    <s v="USA"/>
    <n v="39000000"/>
    <n v="5.7"/>
  </r>
  <r>
    <x v="403"/>
    <n v="100"/>
    <n v="85570368"/>
    <s v="Action|Adventure|Comedy|Family|Sci-Fi"/>
    <s v="Spy Kids 2: Island of Lost DreamsÂ "/>
    <s v="English"/>
    <s v="USA"/>
    <n v="38000000"/>
    <n v="5.0999999999999996"/>
  </r>
  <r>
    <x v="562"/>
    <n v="118"/>
    <n v="75668868"/>
    <s v="Action|Adventure|Mystery|Sci-Fi|Thriller"/>
    <s v="Star Trek: GenerationsÂ "/>
    <s v="English"/>
    <s v="USA"/>
    <n v="35000000"/>
    <n v="6.6"/>
  </r>
  <r>
    <x v="563"/>
    <n v="122"/>
    <n v="6594136"/>
    <s v="Action|Biography|Drama"/>
    <s v="The GrandmasterÂ "/>
    <s v="Mandarin"/>
    <s v="Hong Kong"/>
    <n v="38600000"/>
    <n v="6.5"/>
  </r>
  <r>
    <x v="66"/>
    <n v="120"/>
    <n v="58700247"/>
    <s v="Drama|Romance"/>
    <s v="Water for ElephantsÂ "/>
    <s v="English"/>
    <s v="USA"/>
    <n v="38000000"/>
    <n v="6.9"/>
  </r>
  <r>
    <x v="564"/>
    <n v="146"/>
    <n v="50668906"/>
    <s v="Biography|Drama|Sport"/>
    <s v="The HurricaneÂ "/>
    <s v="English"/>
    <s v="USA"/>
    <n v="38000000"/>
    <n v="7.6"/>
  </r>
  <r>
    <x v="73"/>
    <n v="115"/>
    <n v="39177215"/>
    <s v="Crime|Drama|Thriller"/>
    <s v="EnoughÂ "/>
    <s v="English"/>
    <s v="USA"/>
    <n v="38000000"/>
    <n v="5.6"/>
  </r>
  <r>
    <x v="565"/>
    <n v="123"/>
    <n v="40334024"/>
    <s v="Comedy|Crime|Romance"/>
    <s v="HeartbreakersÂ "/>
    <s v="English"/>
    <s v="USA"/>
    <n v="35000000"/>
    <n v="6.2"/>
  </r>
  <r>
    <x v="423"/>
    <n v="94"/>
    <n v="71038190"/>
    <s v="Action|Comedy|Crime"/>
    <s v="Paul Blart: Mall Cop 2Â "/>
    <s v="English"/>
    <s v="USA"/>
    <n v="30000000"/>
    <n v="4.4000000000000004"/>
  </r>
  <r>
    <x v="566"/>
    <n v="102"/>
    <n v="24044532"/>
    <s v="Drama|Romance"/>
    <s v="Angel EyesÂ "/>
    <s v="English"/>
    <s v="USA"/>
    <n v="38000000"/>
    <n v="5.6"/>
  </r>
  <r>
    <x v="352"/>
    <n v="98"/>
    <n v="22770864"/>
    <s v="Comedy|Drama"/>
    <s v="Joe SomebodyÂ "/>
    <s v="English"/>
    <s v="USA"/>
    <n v="38000000"/>
    <n v="5.5"/>
  </r>
  <r>
    <x v="319"/>
    <n v="133"/>
    <n v="18653746"/>
    <s v="Mystery|Thriller"/>
    <s v="The Ninth GateÂ "/>
    <s v="English"/>
    <s v="Spain"/>
    <n v="38000000"/>
    <n v="6.7"/>
  </r>
  <r>
    <x v="73"/>
    <n v="118"/>
    <n v="17305211"/>
    <s v="Crime|Drama|Mystery|Thriller"/>
    <s v="Extreme MeasuresÂ "/>
    <s v="English"/>
    <s v="USA"/>
    <n v="38000000"/>
    <n v="6.1"/>
  </r>
  <r>
    <x v="373"/>
    <n v="105"/>
    <n v="16991902"/>
    <s v="Drama|Music"/>
    <s v="Rock StarÂ "/>
    <s v="English"/>
    <s v="USA"/>
    <n v="57000000"/>
    <n v="6.2"/>
  </r>
  <r>
    <x v="567"/>
    <n v="109"/>
    <n v="47536959"/>
    <s v="Drama"/>
    <s v="PreciousÂ "/>
    <s v="English"/>
    <s v="USA"/>
    <n v="10000000"/>
    <n v="7.3"/>
  </r>
  <r>
    <x v="17"/>
    <n v="129"/>
    <n v="10300000"/>
    <s v="Adventure|Drama"/>
    <s v="White SquallÂ "/>
    <s v="English"/>
    <s v="USA"/>
    <n v="38000000"/>
    <n v="6.6"/>
  </r>
  <r>
    <x v="447"/>
    <n v="109"/>
    <n v="13782838"/>
    <s v="Horror|Mystery|Sci-Fi"/>
    <s v="The ThingÂ "/>
    <s v="English"/>
    <s v="USA"/>
    <n v="15000000"/>
    <n v="8.1999999999999993"/>
  </r>
  <r>
    <x v="132"/>
    <n v="127"/>
    <n v="41997790"/>
    <s v="Action|Sci-Fi|Thriller"/>
    <s v="RiddickÂ "/>
    <s v="English"/>
    <s v="USA"/>
    <n v="38000000"/>
    <n v="6.4"/>
  </r>
  <r>
    <x v="568"/>
    <n v="118"/>
    <n v="6482195"/>
    <s v="Crime|Mystery|Thriller"/>
    <s v="SwitchbackÂ "/>
    <s v="English"/>
    <s v="USA"/>
    <n v="37000000"/>
    <n v="6.4"/>
  </r>
  <r>
    <x v="569"/>
    <n v="110"/>
    <n v="623374"/>
    <s v="Action|Adventure|Drama|Thriller|Western"/>
    <s v="Texas RangersÂ "/>
    <s v="English"/>
    <s v="USA"/>
    <n v="38000000"/>
    <n v="5.2"/>
  </r>
  <r>
    <x v="262"/>
    <n v="90"/>
    <n v="7871693"/>
    <s v="Adventure|Family|Fantasy|Sci-Fi"/>
    <s v="City of EmberÂ "/>
    <s v="English"/>
    <s v="USA"/>
    <n v="55000000"/>
    <n v="6.5"/>
  </r>
  <r>
    <x v="570"/>
    <n v="144"/>
    <n v="16377274"/>
    <s v="Drama"/>
    <s v="The MasterÂ "/>
    <s v="English"/>
    <s v="USA"/>
    <n v="32000000"/>
    <n v="7.1"/>
  </r>
  <r>
    <x v="427"/>
    <n v="130"/>
    <n v="9589875"/>
    <s v="Biography|Drama|Sport"/>
    <s v="The ExpressÂ "/>
    <s v="English"/>
    <s v="USA"/>
    <n v="40000000"/>
    <n v="7.3"/>
  </r>
  <r>
    <x v="571"/>
    <n v="112"/>
    <n v="34912982"/>
    <s v="Action|Adventure|Sci-Fi|Thriller"/>
    <s v="The 5th WaveÂ "/>
    <s v="English"/>
    <s v="USA"/>
    <n v="38000000"/>
    <n v="5.2"/>
  </r>
  <r>
    <x v="572"/>
    <n v="133"/>
    <n v="109712885"/>
    <s v="Drama|Sport"/>
    <s v="CreedÂ "/>
    <s v="English"/>
    <s v="USA"/>
    <n v="35000000"/>
    <n v="7.7"/>
  </r>
  <r>
    <x v="492"/>
    <n v="150"/>
    <n v="92173235"/>
    <s v="Crime|Drama|Thriller"/>
    <s v="The TownÂ "/>
    <s v="English"/>
    <s v="USA"/>
    <n v="37000000"/>
    <n v="7.6"/>
  </r>
  <r>
    <x v="573"/>
    <n v="110"/>
    <n v="41102171"/>
    <s v="Comedy|Drama|Romance"/>
    <s v="What to Expect When You're ExpectingÂ "/>
    <s v="English"/>
    <s v="USA"/>
    <n v="40000000"/>
    <n v="5.7"/>
  </r>
  <r>
    <x v="574"/>
    <n v="96"/>
    <n v="60338891"/>
    <s v="Comedy|Drama"/>
    <s v="Burn After ReadingÂ "/>
    <s v="English"/>
    <s v="USA"/>
    <n v="37000000"/>
    <n v="7"/>
  </r>
  <r>
    <x v="575"/>
    <n v="96"/>
    <n v="48006503"/>
    <s v="Adventure|Comedy|Family|Fantasy"/>
    <s v="Nim's IslandÂ "/>
    <s v="English"/>
    <s v="USA"/>
    <n v="37000000"/>
    <n v="6"/>
  </r>
  <r>
    <x v="80"/>
    <n v="123"/>
    <n v="26903709"/>
    <s v="Action|Biography|Drama|Sport"/>
    <s v="RushÂ "/>
    <s v="English"/>
    <s v="UK"/>
    <n v="38000000"/>
    <n v="8.1"/>
  </r>
  <r>
    <x v="570"/>
    <n v="188"/>
    <n v="22450975"/>
    <s v="Drama"/>
    <s v="MagnoliaÂ "/>
    <s v="English"/>
    <s v="USA"/>
    <n v="37000000"/>
    <n v="8"/>
  </r>
  <r>
    <x v="576"/>
    <n v="107"/>
    <n v="44867349"/>
    <s v="Action|Comedy|Crime"/>
    <s v="Cop OutÂ "/>
    <s v="English"/>
    <s v="USA"/>
    <n v="37000000"/>
    <n v="5.6"/>
  </r>
  <r>
    <x v="577"/>
    <n v="110"/>
    <n v="46813366"/>
    <s v="Comedy|Romance"/>
    <s v="How to Be SingleÂ "/>
    <s v="English"/>
    <s v="USA"/>
    <n v="38000000"/>
    <n v="6.1"/>
  </r>
  <r>
    <x v="578"/>
    <n v="113"/>
    <n v="72279690"/>
    <s v="Drama|Family"/>
    <s v="Dolphin TaleÂ "/>
    <s v="English"/>
    <s v="USA"/>
    <n v="37000000"/>
    <n v="6.9"/>
  </r>
  <r>
    <x v="506"/>
    <n v="122"/>
    <n v="191449475"/>
    <s v="Drama|Fantasy|Romance"/>
    <s v="TwilightÂ "/>
    <s v="English"/>
    <s v="USA"/>
    <n v="37000000"/>
    <n v="5.2"/>
  </r>
  <r>
    <x v="522"/>
    <n v="116"/>
    <n v="71026631"/>
    <s v="Crime|Drama|Thriller"/>
    <s v="John QÂ "/>
    <s v="English"/>
    <s v="USA"/>
    <n v="36000000"/>
    <n v="7"/>
  </r>
  <r>
    <x v="231"/>
    <n v="93"/>
    <n v="68208190"/>
    <s v="Action|Comedy|Crime|Thriller"/>
    <s v="Blue StreakÂ "/>
    <s v="English"/>
    <s v="USA"/>
    <n v="65000000"/>
    <n v="6.3"/>
  </r>
  <r>
    <x v="415"/>
    <n v="118"/>
    <n v="150368971"/>
    <s v="Comedy|Crime"/>
    <s v="We're the MillersÂ "/>
    <s v="English"/>
    <s v="USA"/>
    <n v="37000000"/>
    <n v="7"/>
  </r>
  <r>
    <x v="62"/>
    <n v="93"/>
    <n v="50129186"/>
    <s v="Action|Crime|Drama|Mystery|Thriller"/>
    <s v="BreakdownÂ "/>
    <s v="English"/>
    <s v="USA"/>
    <n v="36000000"/>
    <n v="6.9"/>
  </r>
  <r>
    <x v="579"/>
    <n v="121"/>
    <n v="55500000"/>
    <s v="Action|Adventure|Thriller"/>
    <s v="Never Say Never AgainÂ "/>
    <s v="English"/>
    <s v="UK"/>
    <n v="36000000"/>
    <n v="6.2"/>
  </r>
  <r>
    <x v="580"/>
    <n v="101"/>
    <n v="50213619"/>
    <s v="Comedy|Sci-Fi"/>
    <s v="Hot Tub Time MachineÂ "/>
    <s v="English"/>
    <s v="USA"/>
    <n v="36000000"/>
    <n v="6.4"/>
  </r>
  <r>
    <x v="578"/>
    <n v="107"/>
    <n v="42019483"/>
    <s v="Drama|Family"/>
    <s v="Dolphin Tale 2Â "/>
    <s v="English"/>
    <s v="USA"/>
    <n v="36000000"/>
    <n v="6.4"/>
  </r>
  <r>
    <x v="388"/>
    <n v="124"/>
    <n v="23360779"/>
    <s v="Action|Adventure|Crime|Drama|Family|Fantasy|Romance|Thriller"/>
    <s v="Reindeer GamesÂ "/>
    <s v="English"/>
    <s v="USA"/>
    <n v="34000000"/>
    <n v="5.7"/>
  </r>
  <r>
    <x v="259"/>
    <n v="109"/>
    <n v="26183197"/>
    <s v="Action|Crime|Drama|Thriller"/>
    <s v="A Man ApartÂ "/>
    <s v="English"/>
    <s v="USA"/>
    <n v="36000000"/>
    <n v="6.1"/>
  </r>
  <r>
    <x v="281"/>
    <n v="105"/>
    <n v="20991497"/>
    <s v="Comedy|Drama|Romance"/>
    <s v="AlohaÂ "/>
    <s v="English"/>
    <s v="USA"/>
    <n v="37000000"/>
    <n v="5.4"/>
  </r>
  <r>
    <x v="324"/>
    <n v="130"/>
    <n v="13052741"/>
    <s v="Drama|History"/>
    <s v="Ghosts of MississippiÂ "/>
    <s v="English"/>
    <s v="USA"/>
    <n v="36000000"/>
    <n v="6.7"/>
  </r>
  <r>
    <x v="581"/>
    <n v="127"/>
    <n v="14378353"/>
    <s v="Drama|Mystery|Romance|Thriller"/>
    <s v="Snow Falling on CedarsÂ "/>
    <s v="English"/>
    <s v="USA"/>
    <n v="36000000"/>
    <n v="6.8"/>
  </r>
  <r>
    <x v="295"/>
    <n v="114"/>
    <n v="33037754"/>
    <s v="Drama|Horror|Mystery|Thriller"/>
    <s v="The RiteÂ "/>
    <s v="English"/>
    <s v="USA"/>
    <n v="37000000"/>
    <n v="6"/>
  </r>
  <r>
    <x v="446"/>
    <n v="106"/>
    <n v="12339633"/>
    <s v="Drama|Sci-Fi|Thriller"/>
    <s v="GattacaÂ "/>
    <s v="English"/>
    <s v="USA"/>
    <n v="36000000"/>
    <n v="7.8"/>
  </r>
  <r>
    <x v="443"/>
    <n v="95"/>
    <n v="2954405"/>
    <s v="Biography|Comedy|Romance"/>
    <s v="Isn't She GreatÂ "/>
    <s v="English"/>
    <s v="USA"/>
    <n v="36000000"/>
    <n v="5.3"/>
  </r>
  <r>
    <x v="137"/>
    <n v="81"/>
    <n v="30105968"/>
    <s v="Adventure|Animation|Comedy|Family|Sci-Fi"/>
    <s v="Space ChimpsÂ "/>
    <s v="English"/>
    <s v="USA"/>
    <n v="37000000"/>
    <n v="4.5"/>
  </r>
  <r>
    <x v="582"/>
    <n v="95"/>
    <n v="37788228"/>
    <s v="Comedy"/>
    <s v="Head of StateÂ "/>
    <s v="English"/>
    <s v="USA"/>
    <n v="35200000"/>
    <n v="5.4"/>
  </r>
  <r>
    <x v="224"/>
    <n v="108"/>
    <n v="277313371"/>
    <s v="Comedy"/>
    <s v="The HangoverÂ "/>
    <s v="English"/>
    <s v="USA"/>
    <n v="35000000"/>
    <n v="7.8"/>
  </r>
  <r>
    <x v="583"/>
    <n v="105"/>
    <n v="2126511"/>
    <s v="Action|Biography|Drama|History"/>
    <s v="Ip Man 3Â "/>
    <s v="Cantonese"/>
    <s v="Hong Kong"/>
    <n v="36000000"/>
    <n v="7.2"/>
  </r>
  <r>
    <x v="182"/>
    <n v="95"/>
    <n v="205399422"/>
    <s v="Action|Adventure|Comedy|Crime"/>
    <s v="Austin Powers: The Spy Who Shagged MeÂ "/>
    <s v="English"/>
    <s v="USA"/>
    <n v="33000000"/>
    <n v="6.6"/>
  </r>
  <r>
    <x v="23"/>
    <n v="126"/>
    <n v="251188924"/>
    <s v="Action|Adventure"/>
    <s v="BatmanÂ "/>
    <s v="English"/>
    <s v="USA"/>
    <n v="35000000"/>
    <n v="7.6"/>
  </r>
  <r>
    <x v="455"/>
    <n v="102"/>
    <n v="1068392"/>
    <s v="Biography|Drama|War"/>
    <s v="There Be DragonsÂ "/>
    <s v="English"/>
    <s v="Spain"/>
    <n v="36000000"/>
    <n v="5.9"/>
  </r>
  <r>
    <x v="101"/>
    <n v="121"/>
    <n v="144731527"/>
    <s v="Action|Crime|Thriller"/>
    <s v="Lethal Weapon 3Â "/>
    <s v="English"/>
    <s v="USA"/>
    <n v="35000000"/>
    <n v="6.7"/>
  </r>
  <r>
    <x v="191"/>
    <n v="129"/>
    <n v="255950375"/>
    <s v="Biography|Drama|Sport"/>
    <s v="The Blind SideÂ "/>
    <s v="English"/>
    <s v="USA"/>
    <n v="29000000"/>
    <n v="7.7"/>
  </r>
  <r>
    <x v="403"/>
    <n v="88"/>
    <n v="112692062"/>
    <s v="Action|Adventure|Comedy|Family|Sci-Fi"/>
    <s v="Spy KidsÂ "/>
    <s v="English"/>
    <s v="USA"/>
    <n v="35000000"/>
    <n v="5.4"/>
  </r>
  <r>
    <x v="226"/>
    <n v="106"/>
    <n v="117528646"/>
    <s v="Comedy|Crime"/>
    <s v="Horrible BossesÂ "/>
    <s v="English"/>
    <s v="USA"/>
    <n v="35000000"/>
    <n v="6.9"/>
  </r>
  <r>
    <x v="574"/>
    <n v="110"/>
    <n v="171031347"/>
    <s v="Adventure|Drama|Western"/>
    <s v="True GritÂ "/>
    <s v="English"/>
    <s v="USA"/>
    <n v="38000000"/>
    <n v="7.7"/>
  </r>
  <r>
    <x v="329"/>
    <n v="109"/>
    <n v="124732962"/>
    <s v="Comedy|Drama|Romance"/>
    <s v="The Devil Wears PradaÂ "/>
    <s v="English"/>
    <s v="USA"/>
    <n v="35000000"/>
    <n v="6.8"/>
  </r>
  <r>
    <x v="584"/>
    <n v="143"/>
    <n v="82300000"/>
    <s v="Adventure|Mystery|Sci-Fi"/>
    <s v="Star Trek: The Motion PictureÂ "/>
    <s v="English"/>
    <s v="USA"/>
    <n v="35000000"/>
    <n v="6.4"/>
  </r>
  <r>
    <x v="226"/>
    <n v="120"/>
    <n v="134455175"/>
    <s v="Comedy|Crime"/>
    <s v="Identity ThiefÂ "/>
    <s v="English"/>
    <s v="USA"/>
    <n v="35000000"/>
    <n v="5.7"/>
  </r>
  <r>
    <x v="46"/>
    <n v="128"/>
    <n v="79100000"/>
    <s v="Crime|Thriller"/>
    <s v="Cape FearÂ "/>
    <s v="English"/>
    <s v="USA"/>
    <n v="35000000"/>
    <n v="7.3"/>
  </r>
  <r>
    <x v="261"/>
    <n v="123"/>
    <n v="81159365"/>
    <s v="Crime|Drama|Thriller"/>
    <s v="21Â "/>
    <s v="English"/>
    <s v="USA"/>
    <n v="35000000"/>
    <n v="6.8"/>
  </r>
  <r>
    <x v="272"/>
    <n v="129"/>
    <n v="110008260"/>
    <s v="Comedy|Romance"/>
    <s v="TrainwreckÂ "/>
    <s v="English"/>
    <s v="Japan"/>
    <n v="35000000"/>
    <n v="6.3"/>
  </r>
  <r>
    <x v="585"/>
    <n v="105"/>
    <n v="67962333"/>
    <s v="Comedy|Romance"/>
    <s v="Guess WhoÂ "/>
    <s v="English"/>
    <s v="USA"/>
    <n v="35000000"/>
    <n v="5.9"/>
  </r>
  <r>
    <x v="229"/>
    <n v="162"/>
    <n v="78651430"/>
    <s v="Drama|Romance|War"/>
    <s v="The English PatientÂ "/>
    <s v="English"/>
    <s v="USA"/>
    <n v="27000000"/>
    <n v="7.4"/>
  </r>
  <r>
    <x v="404"/>
    <n v="138"/>
    <n v="64604977"/>
    <s v="Crime|Drama|Mystery|Thriller"/>
    <s v="L.A. ConfidentialÂ "/>
    <s v="English"/>
    <s v="USA"/>
    <n v="35000000"/>
    <n v="8.3000000000000007"/>
  </r>
  <r>
    <x v="57"/>
    <n v="100"/>
    <n v="63939454"/>
    <s v="Adventure|Comedy|Family|Sci-Fi"/>
    <s v="Sky HighÂ "/>
    <s v="English"/>
    <s v="USA"/>
    <n v="35000000"/>
    <n v="6.2"/>
  </r>
  <r>
    <x v="181"/>
    <n v="90"/>
    <n v="63826569"/>
    <s v="Comedy"/>
    <s v="In &amp; OutÂ "/>
    <s v="English"/>
    <s v="USA"/>
    <n v="35000000"/>
    <n v="6.3"/>
  </r>
  <r>
    <x v="139"/>
    <n v="108"/>
    <n v="60054449"/>
    <s v="Action|Horror|Sci-Fi|Thriller"/>
    <s v="SpeciesÂ "/>
    <s v="English"/>
    <s v="USA"/>
    <n v="35000000"/>
    <n v="5.8"/>
  </r>
  <r>
    <x v="519"/>
    <n v="101"/>
    <n v="26505000"/>
    <s v="Horror"/>
    <s v="A Nightmare on Elm StreetÂ "/>
    <s v="English"/>
    <s v="USA"/>
    <n v="1800000"/>
    <n v="7.5"/>
  </r>
  <r>
    <x v="218"/>
    <n v="109"/>
    <n v="61280963"/>
    <s v="Horror|Sci-Fi|Thriller"/>
    <s v="The CellÂ "/>
    <s v="English"/>
    <s v="USA"/>
    <n v="33000000"/>
    <n v="6.3"/>
  </r>
  <r>
    <x v="282"/>
    <n v="132"/>
    <n v="56876365"/>
    <s v="Action|Adventure"/>
    <s v="The Man in the Iron MaskÂ "/>
    <s v="English"/>
    <s v="USA"/>
    <n v="35000000"/>
    <n v="6.4"/>
  </r>
  <r>
    <x v="282"/>
    <n v="123"/>
    <n v="59699513"/>
    <s v="Biography|Drama|Family|History|Sport"/>
    <s v="SecretariatÂ "/>
    <s v="English"/>
    <s v="USA"/>
    <n v="35000000"/>
    <n v="7.2"/>
  </r>
  <r>
    <x v="586"/>
    <n v="87"/>
    <n v="54132596"/>
    <s v="Action|Adventure|Animation|Comedy|Family|Fantasy|Sci-Fi"/>
    <s v="TMNTÂ "/>
    <s v="English"/>
    <s v="Hong Kong"/>
    <n v="34000000"/>
    <n v="6.3"/>
  </r>
  <r>
    <x v="587"/>
    <n v="109"/>
    <n v="52277485"/>
    <s v="Biography|Drama|Sport"/>
    <s v="RadioÂ "/>
    <s v="English"/>
    <s v="USA"/>
    <n v="35000000"/>
    <n v="6.9"/>
  </r>
  <r>
    <x v="313"/>
    <n v="109"/>
    <n v="55802754"/>
    <s v="Comedy|Romance"/>
    <s v="Friends with BenefitsÂ "/>
    <s v="English"/>
    <s v="USA"/>
    <n v="35000000"/>
    <n v="6.6"/>
  </r>
  <r>
    <x v="588"/>
    <n v="92"/>
    <n v="55291815"/>
    <s v="Comedy"/>
    <s v="Neighbors 2: Sorority RisingÂ "/>
    <s v="English"/>
    <s v="USA"/>
    <n v="35000000"/>
    <n v="6"/>
  </r>
  <r>
    <x v="191"/>
    <n v="125"/>
    <n v="83299761"/>
    <s v="Biography|Comedy|Drama|History|Music"/>
    <s v="Saving Mr. BanksÂ "/>
    <s v="English"/>
    <s v="USA"/>
    <n v="35000000"/>
    <n v="7.5"/>
  </r>
  <r>
    <x v="416"/>
    <n v="202"/>
    <n v="48169908"/>
    <s v="Biography|Drama|History|Romance"/>
    <s v="Malcolm XÂ "/>
    <s v="English"/>
    <s v="USA"/>
    <n v="33000000"/>
    <n v="7.7"/>
  </r>
  <r>
    <x v="272"/>
    <n v="134"/>
    <n v="67523385"/>
    <s v="Comedy"/>
    <s v="This Is 40Â "/>
    <s v="English"/>
    <s v="USA"/>
    <n v="35000000"/>
    <n v="6.2"/>
  </r>
  <r>
    <x v="196"/>
    <n v="88"/>
    <n v="49474048"/>
    <s v="Comedy|Family"/>
    <s v="Old DogsÂ "/>
    <s v="English"/>
    <s v="USA"/>
    <n v="35000000"/>
    <n v="5.4"/>
  </r>
  <r>
    <x v="589"/>
    <n v="92"/>
    <n v="45802315"/>
    <s v="Action|Adventure|Fantasy|Sci-Fi|Thriller"/>
    <s v="Underworld: Rise of the LycansÂ "/>
    <s v="English"/>
    <s v="USA"/>
    <n v="35000000"/>
    <n v="6.6"/>
  </r>
  <r>
    <x v="518"/>
    <n v="91"/>
    <n v="43792641"/>
    <s v="Comedy|Romance"/>
    <s v="License to WedÂ "/>
    <s v="English"/>
    <s v="USA"/>
    <n v="35000000"/>
    <n v="5.3"/>
  </r>
  <r>
    <x v="197"/>
    <n v="75"/>
    <n v="57651794"/>
    <s v="Comedy|Romance|Sport"/>
    <s v="The BenchwarmersÂ "/>
    <s v="English"/>
    <s v="USA"/>
    <n v="33000000"/>
    <n v="5.6"/>
  </r>
  <r>
    <x v="590"/>
    <n v="98"/>
    <n v="43894863"/>
    <s v="Comedy|Romance"/>
    <s v="Must Love DogsÂ "/>
    <s v="English"/>
    <s v="USA"/>
    <n v="30000000"/>
    <n v="5.9"/>
  </r>
  <r>
    <x v="35"/>
    <n v="147"/>
    <n v="41954997"/>
    <s v="Biography|Crime|Drama"/>
    <s v="Donnie BrascoÂ "/>
    <s v="English"/>
    <s v="USA"/>
    <n v="35000000"/>
    <n v="7.8"/>
  </r>
  <r>
    <x v="207"/>
    <n v="100"/>
    <n v="39532308"/>
    <s v="Action|Horror|Sci-Fi"/>
    <s v="Resident EvilÂ "/>
    <s v="English"/>
    <s v="UK"/>
    <n v="33000000"/>
    <n v="6.7"/>
  </r>
  <r>
    <x v="591"/>
    <n v="120"/>
    <n v="76600000"/>
    <s v="Fantasy|Horror"/>
    <s v="PoltergeistÂ "/>
    <s v="English"/>
    <s v="USA"/>
    <n v="10700000"/>
    <n v="7.4"/>
  </r>
  <r>
    <x v="574"/>
    <n v="104"/>
    <n v="39692139"/>
    <s v="Comedy|Crime|Thriller"/>
    <s v="The LadykillersÂ "/>
    <s v="English"/>
    <s v="USA"/>
    <n v="35000000"/>
    <n v="6.2"/>
  </r>
  <r>
    <x v="190"/>
    <n v="103"/>
    <n v="40687294"/>
    <s v="Action|Crime|Drama|Mystery|Thriller"/>
    <s v="Max PayneÂ "/>
    <s v="English"/>
    <s v="Canada"/>
    <n v="35000000"/>
    <n v="5.4"/>
  </r>
  <r>
    <x v="446"/>
    <n v="109"/>
    <n v="37553932"/>
    <s v="Action|Sci-Fi|Thriller"/>
    <s v="In TimeÂ "/>
    <s v="English"/>
    <s v="USA"/>
    <n v="40000000"/>
    <n v="6.7"/>
  </r>
  <r>
    <x v="592"/>
    <n v="104"/>
    <n v="37481242"/>
    <s v="Comedy|Romance"/>
    <s v="The Back-up PlanÂ "/>
    <s v="English"/>
    <s v="USA"/>
    <n v="35000000"/>
    <n v="5.3"/>
  </r>
  <r>
    <x v="593"/>
    <n v="112"/>
    <n v="39026186"/>
    <s v="Comedy|Drama|Romance"/>
    <s v="Something BorrowedÂ "/>
    <s v="English"/>
    <s v="USA"/>
    <n v="35000000"/>
    <n v="5.9"/>
  </r>
  <r>
    <x v="594"/>
    <n v="95"/>
    <n v="33422806"/>
    <s v="Adventure|Comedy|Fantasy"/>
    <s v="Black KnightÂ "/>
    <s v="English"/>
    <s v="USA"/>
    <n v="50000000"/>
    <n v="4.8"/>
  </r>
  <r>
    <x v="595"/>
    <n v="102"/>
    <n v="33423521"/>
    <s v="Action|Adventure|Comedy|Thriller"/>
    <s v="Street FighterÂ "/>
    <s v="English"/>
    <s v="Japan"/>
    <n v="35000000"/>
    <n v="3.8"/>
  </r>
  <r>
    <x v="319"/>
    <n v="150"/>
    <n v="32519322"/>
    <s v="Biography|Drama|War"/>
    <s v="The PianistÂ "/>
    <s v="English"/>
    <s v="France"/>
    <n v="35000000"/>
    <n v="8.5"/>
  </r>
  <r>
    <x v="506"/>
    <n v="101"/>
    <n v="37617947"/>
    <s v="Drama|Family|Fantasy"/>
    <s v="The Nativity StoryÂ "/>
    <s v="English"/>
    <s v="USA"/>
    <n v="30000000"/>
    <n v="6.8"/>
  </r>
  <r>
    <x v="422"/>
    <n v="108"/>
    <n v="32048809"/>
    <s v="Horror"/>
    <s v="House of WaxÂ "/>
    <s v="English"/>
    <s v="Australia"/>
    <n v="30000000"/>
    <n v="5.3"/>
  </r>
  <r>
    <x v="258"/>
    <n v="98"/>
    <n v="33987757"/>
    <s v="Drama|Romance"/>
    <s v="CloserÂ "/>
    <s v="English"/>
    <s v="USA"/>
    <n v="27000000"/>
    <n v="7.3"/>
  </r>
  <r>
    <x v="310"/>
    <n v="137"/>
    <n v="37304950"/>
    <s v="Biography|Crime|Drama"/>
    <s v="J. EdgarÂ "/>
    <s v="English"/>
    <s v="USA"/>
    <n v="35000000"/>
    <n v="6.6"/>
  </r>
  <r>
    <x v="596"/>
    <n v="112"/>
    <n v="30691439"/>
    <s v="Horror|Mystery"/>
    <s v="MirrorsÂ "/>
    <s v="English"/>
    <s v="USA"/>
    <n v="35000000"/>
    <n v="6.2"/>
  </r>
  <r>
    <x v="597"/>
    <n v="101"/>
    <n v="30307804"/>
    <s v="Drama|Fantasy|Horror"/>
    <s v="Queen of the DamnedÂ "/>
    <s v="English"/>
    <s v="USA"/>
    <n v="35000000"/>
    <n v="5.2"/>
  </r>
  <r>
    <x v="237"/>
    <n v="103"/>
    <n v="30669413"/>
    <s v="Action|Horror|Sci-Fi"/>
    <s v="Predator 2Â "/>
    <s v="English"/>
    <s v="USA"/>
    <n v="35000000"/>
    <n v="6.2"/>
  </r>
  <r>
    <x v="288"/>
    <n v="101"/>
    <n v="28687835"/>
    <s v="Crime|Drama|Thriller"/>
    <s v="UntraceableÂ "/>
    <s v="English"/>
    <s v="USA"/>
    <n v="35000000"/>
    <n v="6.2"/>
  </r>
  <r>
    <x v="598"/>
    <n v="112"/>
    <n v="26494611"/>
    <s v="Comedy|Drama|Romance|Sci-Fi"/>
    <s v="Blast from the PastÂ "/>
    <s v="English"/>
    <s v="USA"/>
    <n v="35000000"/>
    <n v="6.6"/>
  </r>
  <r>
    <x v="576"/>
    <n v="102"/>
    <n v="25266129"/>
    <s v="Comedy|Drama|Romance"/>
    <s v="Jersey GirlÂ "/>
    <s v="English"/>
    <s v="USA"/>
    <n v="35000000"/>
    <n v="6.2"/>
  </r>
  <r>
    <x v="47"/>
    <n v="101"/>
    <n v="25863915"/>
    <s v="Action|Crime|Mystery|Thriller"/>
    <s v="Alex CrossÂ "/>
    <s v="English"/>
    <s v="USA"/>
    <n v="35000000"/>
    <n v="5.0999999999999996"/>
  </r>
  <r>
    <x v="310"/>
    <n v="155"/>
    <n v="25078937"/>
    <s v="Crime|Drama|Mystery|Thriller"/>
    <s v="Midnight in the Garden of Good and EvilÂ "/>
    <s v="English"/>
    <s v="USA"/>
    <n v="30000000"/>
    <n v="6.6"/>
  </r>
  <r>
    <x v="599"/>
    <n v="109"/>
    <n v="28995450"/>
    <s v="Comedy|Family|Fantasy"/>
    <s v="Nanny McPhee ReturnsÂ "/>
    <s v="English"/>
    <s v="UK"/>
    <n v="35000000"/>
    <n v="6.1"/>
  </r>
  <r>
    <x v="457"/>
    <n v="140"/>
    <n v="24276500"/>
    <s v="Biography|Crime|Drama"/>
    <s v="HoffaÂ "/>
    <s v="English"/>
    <s v="USA"/>
    <n v="35000000"/>
    <n v="6.6"/>
  </r>
  <r>
    <x v="600"/>
    <n v="108"/>
    <n v="20981633"/>
    <s v="Drama|Mystery|Sci-Fi|Thriller"/>
    <s v="The X Files: I Want to BelieveÂ "/>
    <s v="English"/>
    <s v="USA"/>
    <n v="30000000"/>
    <n v="5.9"/>
  </r>
  <r>
    <x v="601"/>
    <n v="96"/>
    <n v="22913677"/>
    <s v="Comedy|Family|Fantasy|Romance"/>
    <s v="Ella EnchantedÂ "/>
    <s v="English"/>
    <s v="USA"/>
    <n v="35000000"/>
    <n v="6.3"/>
  </r>
  <r>
    <x v="602"/>
    <n v="123"/>
    <n v="34531832"/>
    <s v="Biography|Drama|Sport"/>
    <s v="ConcussionÂ "/>
    <s v="English"/>
    <s v="UK"/>
    <n v="35000000"/>
    <n v="7.1"/>
  </r>
  <r>
    <x v="250"/>
    <n v="106"/>
    <n v="28064226"/>
    <s v="Action|Mystery|Thriller"/>
    <s v="AbductionÂ "/>
    <s v="English"/>
    <s v="USA"/>
    <n v="35000000"/>
    <n v="5"/>
  </r>
  <r>
    <x v="603"/>
    <n v="76"/>
    <n v="19447478"/>
    <s v="Adventure|Animation|Comedy|Family|War"/>
    <s v="ValiantÂ "/>
    <s v="English"/>
    <s v="UK"/>
    <n v="35000000"/>
    <n v="5.6"/>
  </r>
  <r>
    <x v="404"/>
    <n v="107"/>
    <n v="19389454"/>
    <s v="Comedy|Drama"/>
    <s v="Wonder BoysÂ "/>
    <s v="English"/>
    <s v="USA"/>
    <n v="55000000"/>
    <n v="7.4"/>
  </r>
  <r>
    <x v="604"/>
    <n v="82"/>
    <n v="25871834"/>
    <s v="Action|Comedy|Sci-Fi|Thriller"/>
    <s v="Superhero MovieÂ "/>
    <s v="English"/>
    <s v="USA"/>
    <n v="35000000"/>
    <n v="4.5"/>
  </r>
  <r>
    <x v="605"/>
    <n v="109"/>
    <n v="19692608"/>
    <s v="Crime|Drama|Thriller"/>
    <s v="Broken CityÂ "/>
    <s v="English"/>
    <s v="USA"/>
    <n v="35000000"/>
    <n v="6.2"/>
  </r>
  <r>
    <x v="519"/>
    <n v="99"/>
    <n v="19294901"/>
    <s v="Comedy|Horror"/>
    <s v="CursedÂ "/>
    <s v="English"/>
    <s v="USA"/>
    <n v="35000000"/>
    <n v="5"/>
  </r>
  <r>
    <x v="369"/>
    <n v="91"/>
    <n v="20275446"/>
    <s v="Action|Crime|Thriller"/>
    <s v="Premium RushÂ "/>
    <s v="English"/>
    <s v="USA"/>
    <n v="35000000"/>
    <n v="6.5"/>
  </r>
  <r>
    <x v="515"/>
    <n v="87"/>
    <n v="34507079"/>
    <s v="Action|Comedy|Crime"/>
    <s v="Hot PursuitÂ "/>
    <s v="English"/>
    <s v="USA"/>
    <n v="35000000"/>
    <n v="5.0999999999999996"/>
  </r>
  <r>
    <x v="394"/>
    <n v="125"/>
    <n v="18306166"/>
    <s v="Adventure|Drama|Romance|War"/>
    <s v="The Four FeathersÂ "/>
    <s v="English"/>
    <s v="UK"/>
    <n v="35000000"/>
    <n v="6.5"/>
  </r>
  <r>
    <x v="316"/>
    <n v="118"/>
    <n v="17609982"/>
    <s v="Action|Crime|Romance|Thriller"/>
    <s v="ParkerÂ "/>
    <s v="English"/>
    <s v="USA"/>
    <n v="35000000"/>
    <n v="6.2"/>
  </r>
  <r>
    <x v="432"/>
    <n v="98"/>
    <n v="16831505"/>
    <s v="Comedy|Romance|Sport"/>
    <s v="WimbledonÂ "/>
    <s v="English"/>
    <s v="UK"/>
    <n v="31000000"/>
    <n v="6.3"/>
  </r>
  <r>
    <x v="498"/>
    <n v="92"/>
    <n v="17596256"/>
    <s v="Comedy|Family"/>
    <s v="Furry VengeanceÂ "/>
    <s v="English"/>
    <s v="USA"/>
    <n v="35000000"/>
    <n v="3.8"/>
  </r>
  <r>
    <x v="335"/>
    <n v="92"/>
    <n v="14998070"/>
    <s v="Drama|Thriller|War"/>
    <s v="Lions for LambsÂ "/>
    <s v="English"/>
    <s v="USA"/>
    <n v="35000000"/>
    <n v="6.2"/>
  </r>
  <r>
    <x v="204"/>
    <n v="115"/>
    <n v="14587732"/>
    <s v="Action|Drama|Thriller|War"/>
    <s v="Flight of the IntruderÂ "/>
    <s v="English"/>
    <s v="USA"/>
    <n v="35000000"/>
    <n v="5.7"/>
  </r>
  <r>
    <x v="532"/>
    <n v="120"/>
    <n v="18317151"/>
    <s v="Comedy|Music"/>
    <s v="Walk Hard: The Dewey Cox StoryÂ "/>
    <s v="English"/>
    <s v="USA"/>
    <n v="35000000"/>
    <n v="6.7"/>
  </r>
  <r>
    <x v="606"/>
    <n v="111"/>
    <n v="11405825"/>
    <s v="Drama"/>
    <s v="The Shipping NewsÂ "/>
    <s v="English"/>
    <s v="USA"/>
    <n v="35000000"/>
    <n v="6.8"/>
  </r>
  <r>
    <x v="231"/>
    <n v="94"/>
    <n v="13264986"/>
    <s v="Action|Western"/>
    <s v="American OutlawsÂ "/>
    <s v="English"/>
    <s v="USA"/>
    <n v="35000000"/>
    <n v="6"/>
  </r>
  <r>
    <x v="607"/>
    <n v="100"/>
    <n v="10991381"/>
    <s v="Biography|Drama|History|Romance"/>
    <s v="The Young VictoriaÂ "/>
    <s v="English"/>
    <s v="UK"/>
    <n v="35000000"/>
    <n v="7.3"/>
  </r>
  <r>
    <x v="156"/>
    <n v="101"/>
    <n v="10268846"/>
    <s v="Action|Crime|Mystery|Thriller"/>
    <s v="WhiteoutÂ "/>
    <s v="English"/>
    <s v="USA"/>
    <n v="35000000"/>
    <n v="5.5"/>
  </r>
  <r>
    <x v="407"/>
    <n v="139"/>
    <n v="13303319"/>
    <s v="Drama|Fantasy"/>
    <s v="The Tree of LifeÂ "/>
    <s v="English"/>
    <s v="USA"/>
    <n v="32000000"/>
    <n v="6.7"/>
  </r>
  <r>
    <x v="608"/>
    <n v="91"/>
    <n v="10076136"/>
    <s v="Action|Comedy|Thriller"/>
    <s v="Knock OffÂ "/>
    <s v="English"/>
    <s v="Aruba"/>
    <n v="35000000"/>
    <n v="4.8"/>
  </r>
  <r>
    <x v="48"/>
    <n v="109"/>
    <n v="10499968"/>
    <s v="Action|Crime|Drama|Thriller"/>
    <s v="SabotageÂ "/>
    <s v="English"/>
    <s v="USA"/>
    <n v="35000000"/>
    <n v="5.7"/>
  </r>
  <r>
    <x v="417"/>
    <n v="102"/>
    <n v="7659747"/>
    <s v="Action|Mystery|Thriller"/>
    <s v="The OrderÂ "/>
    <s v="English"/>
    <s v="USA"/>
    <n v="38000000"/>
    <n v="5.0999999999999996"/>
  </r>
  <r>
    <x v="609"/>
    <n v="103"/>
    <n v="7948159"/>
    <s v="Action|Crime|Drama|Thriller"/>
    <s v="Punisher: War ZoneÂ "/>
    <s v="English"/>
    <s v="USA"/>
    <n v="35000000"/>
    <n v="6"/>
  </r>
  <r>
    <x v="419"/>
    <n v="83"/>
    <n v="11631245"/>
    <s v="Action|Adventure|Family|Sci-Fi"/>
    <s v="ZoomÂ "/>
    <s v="English"/>
    <s v="USA"/>
    <n v="35000000"/>
    <n v="4.2"/>
  </r>
  <r>
    <x v="41"/>
    <n v="123"/>
    <n v="10137502"/>
    <s v="Adventure|Biography|Drama|Thriller"/>
    <s v="The WalkÂ "/>
    <s v="English"/>
    <s v="USA"/>
    <n v="35000000"/>
    <n v="7.4"/>
  </r>
  <r>
    <x v="610"/>
    <n v="101"/>
    <n v="6448817"/>
    <s v="Action|Adventure|Fantasy"/>
    <s v="Warriors of VirtueÂ "/>
    <s v="English"/>
    <s v="USA"/>
    <n v="35000000"/>
    <n v="4.5999999999999996"/>
  </r>
  <r>
    <x v="17"/>
    <n v="117"/>
    <n v="7458269"/>
    <s v="Comedy|Drama|Romance"/>
    <s v="A Good YearÂ "/>
    <s v="English"/>
    <s v="USA"/>
    <n v="35000000"/>
    <n v="6.9"/>
  </r>
  <r>
    <x v="101"/>
    <n v="114"/>
    <n v="4651977"/>
    <s v="Drama"/>
    <s v="Radio FlyerÂ "/>
    <s v="English"/>
    <s v="USA"/>
    <n v="35000000"/>
    <n v="6.9"/>
  </r>
  <r>
    <x v="316"/>
    <n v="330"/>
    <n v="4496583"/>
    <s v="Crime|Drama"/>
    <s v="Blood In, Blood OutÂ "/>
    <s v="English"/>
    <s v="USA"/>
    <n v="35000000"/>
    <n v="8"/>
  </r>
  <r>
    <x v="611"/>
    <n v="121"/>
    <n v="2221994"/>
    <s v="Action|Drama|Sci-Fi|Thriller"/>
    <s v="Smilla's Sense of SnowÂ "/>
    <s v="English"/>
    <s v="Denmark"/>
    <n v="35000000"/>
    <n v="6.4"/>
  </r>
  <r>
    <x v="200"/>
    <n v="114"/>
    <n v="6592103"/>
    <s v="Crime|Drama|Mystery|Thriller"/>
    <s v="Femme FataleÂ "/>
    <s v="English"/>
    <s v="France"/>
    <n v="35000000"/>
    <n v="6.3"/>
  </r>
  <r>
    <x v="102"/>
    <n v="148"/>
    <n v="630779"/>
    <s v="Drama|Romance|War|Western"/>
    <s v="Ride with the DevilÂ "/>
    <s v="English"/>
    <s v="USA"/>
    <n v="35000000"/>
    <n v="6.8"/>
  </r>
  <r>
    <x v="333"/>
    <n v="113"/>
    <n v="102413606"/>
    <s v="Action|Mystery|Sci-Fi|Thriller"/>
    <s v="The Maze RunnerÂ "/>
    <s v="English"/>
    <s v="USA"/>
    <n v="34000000"/>
    <n v="6.8"/>
  </r>
  <r>
    <x v="612"/>
    <n v="91"/>
    <n v="10214013"/>
    <s v="Comedy"/>
    <s v="Unfinished BusinessÂ "/>
    <s v="English"/>
    <s v="USA"/>
    <n v="35000000"/>
    <n v="5.4"/>
  </r>
  <r>
    <x v="46"/>
    <n v="139"/>
    <n v="32000000"/>
    <s v="Drama|Romance"/>
    <s v="The Age of InnocenceÂ "/>
    <s v="English"/>
    <s v="USA"/>
    <n v="30000000"/>
    <n v="7.2"/>
  </r>
  <r>
    <x v="116"/>
    <n v="96"/>
    <n v="10139254"/>
    <s v="Drama|Sci-Fi"/>
    <s v="The FountainÂ "/>
    <s v="English"/>
    <s v="USA"/>
    <n v="35000000"/>
    <n v="7.3"/>
  </r>
  <r>
    <x v="613"/>
    <n v="102"/>
    <n v="11227940"/>
    <s v="Action|Adventure|Comedy|Drama|Thriller"/>
    <s v="Chill FactorÂ "/>
    <s v="English"/>
    <s v="USA"/>
    <n v="34000000"/>
    <n v="5.2"/>
  </r>
  <r>
    <x v="164"/>
    <n v="96"/>
    <n v="183125"/>
    <s v="Action|Crime|Drama|Thriller"/>
    <s v="StolenÂ "/>
    <s v="English"/>
    <s v="USA"/>
    <n v="35000000"/>
    <n v="5.5"/>
  </r>
  <r>
    <x v="614"/>
    <n v="101"/>
    <n v="15081783"/>
    <s v="Adventure|Animation|Family|Fantasy"/>
    <s v="PonyoÂ "/>
    <s v="Japanese"/>
    <s v="Japan"/>
    <n v="34000000"/>
    <n v="7.7"/>
  </r>
  <r>
    <x v="615"/>
    <n v="128"/>
    <n v="37432299"/>
    <s v="Drama|Romance"/>
    <s v="The Longest RideÂ "/>
    <s v="English"/>
    <s v="USA"/>
    <n v="34000000"/>
    <n v="7.1"/>
  </r>
  <r>
    <x v="616"/>
    <n v="109"/>
    <n v="10654581"/>
    <s v="Drama|Sci-Fi|Thriller"/>
    <s v="The Astronaut's WifeÂ "/>
    <s v="English"/>
    <s v="USA"/>
    <n v="34000000"/>
    <n v="5.3"/>
  </r>
  <r>
    <x v="617"/>
    <n v="114"/>
    <n v="6543194"/>
    <s v="Adventure|Drama|Romance"/>
    <s v="I Dreamed of AfricaÂ "/>
    <s v="English"/>
    <s v="USA"/>
    <n v="34000000"/>
    <n v="5.6"/>
  </r>
  <r>
    <x v="384"/>
    <n v="105"/>
    <n v="13101142"/>
    <s v="Comedy|Romance|Sport"/>
    <s v="Playing for KeepsÂ "/>
    <s v="English"/>
    <s v="USA"/>
    <n v="35000000"/>
    <n v="5.7"/>
  </r>
  <r>
    <x v="537"/>
    <n v="141"/>
    <n v="8324748"/>
    <s v="Biography|Drama|History"/>
    <s v="Mandela: Long Walk to FreedomÂ "/>
    <s v="English"/>
    <s v="UK"/>
    <n v="35000000"/>
    <n v="7.1"/>
  </r>
  <r>
    <x v="324"/>
    <n v="138"/>
    <n v="141340178"/>
    <s v="Drama|Thriller"/>
    <s v="A Few Good MenÂ "/>
    <s v="English"/>
    <s v="USA"/>
    <n v="40000000"/>
    <n v="7.6"/>
  </r>
  <r>
    <x v="286"/>
    <n v="101"/>
    <n v="51758599"/>
    <s v="Action|Comedy|Crime|Drama|Thriller"/>
    <s v="Exit WoundsÂ "/>
    <s v="English"/>
    <s v="USA"/>
    <n v="33000000"/>
    <n v="5.5"/>
  </r>
  <r>
    <x v="147"/>
    <n v="99"/>
    <n v="117559438"/>
    <s v="Action|Comedy|Crime"/>
    <s v="Big Momma's HouseÂ "/>
    <s v="English"/>
    <s v="USA"/>
    <n v="30000000"/>
    <n v="5.0999999999999996"/>
  </r>
  <r>
    <x v="618"/>
    <n v="85"/>
    <n v="4091"/>
    <s v="Adventure|Animation|Comedy|Family|Fantasy"/>
    <s v="Thunder and the House of MagicÂ "/>
    <s v="English"/>
    <s v="Belgium"/>
    <n v="34000000"/>
    <n v="6.3"/>
  </r>
  <r>
    <x v="619"/>
    <n v="89"/>
    <n v="21426805"/>
    <s v="Action|Adventure|Horror|Sci-Fi|Thriller"/>
    <s v="The Darkest HourÂ "/>
    <s v="English"/>
    <s v="USA"/>
    <n v="30000000"/>
    <n v="4.9000000000000004"/>
  </r>
  <r>
    <x v="620"/>
    <n v="99"/>
    <n v="35057332"/>
    <s v="Drama|Music|Romance"/>
    <s v="Step Up RevolutionÂ "/>
    <s v="English"/>
    <s v="USA"/>
    <n v="33000000"/>
    <n v="6.5"/>
  </r>
  <r>
    <x v="477"/>
    <n v="105"/>
    <n v="34014398"/>
    <s v="Action|Adventure|Crime|Drama|Thriller"/>
    <s v="Snakes on a PlaneÂ "/>
    <s v="English"/>
    <s v="Germany"/>
    <n v="33000000"/>
    <n v="5.6"/>
  </r>
  <r>
    <x v="621"/>
    <n v="97"/>
    <n v="28927720"/>
    <s v="Crime|Horror|Mystery|Thriller"/>
    <s v="The WatcherÂ "/>
    <s v="English"/>
    <s v="USA"/>
    <n v="33000000"/>
    <n v="5.3"/>
  </r>
  <r>
    <x v="622"/>
    <n v="140"/>
    <n v="33682273"/>
    <s v="Action|Crime|Drama|Thriller"/>
    <s v="The PunisherÂ "/>
    <s v="English"/>
    <s v="USA"/>
    <n v="33000000"/>
    <n v="6.5"/>
  </r>
  <r>
    <x v="623"/>
    <n v="118"/>
    <n v="4280577"/>
    <s v="Drama|Romance|Sport"/>
    <s v="Goal! The Dream BeginsÂ "/>
    <s v="English"/>
    <s v="USA"/>
    <n v="10000000"/>
    <n v="6.8"/>
  </r>
  <r>
    <x v="624"/>
    <n v="94"/>
    <n v="17120019"/>
    <s v="Action|Crime|Thriller"/>
    <s v="SafeÂ "/>
    <s v="English"/>
    <s v="USA"/>
    <n v="30000000"/>
    <n v="6.5"/>
  </r>
  <r>
    <x v="35"/>
    <n v="124"/>
    <n v="8406264"/>
    <s v="Comedy|Drama|Romance"/>
    <s v="Pushing TinÂ "/>
    <s v="English"/>
    <s v="USA"/>
    <n v="38000000"/>
    <n v="6"/>
  </r>
  <r>
    <x v="625"/>
    <n v="134"/>
    <n v="309125409"/>
    <s v="Action|Adventure|Fantasy|Sci-Fi"/>
    <s v="Star Wars: Episode VI - Return of the JediÂ "/>
    <s v="English"/>
    <s v="USA"/>
    <n v="32500000"/>
    <n v="8.4"/>
  </r>
  <r>
    <x v="626"/>
    <n v="113"/>
    <n v="10955425"/>
    <s v="Action|Sci-Fi|Thriller"/>
    <s v="DoomsdayÂ "/>
    <s v="English"/>
    <s v="UK"/>
    <n v="30000000"/>
    <n v="6"/>
  </r>
  <r>
    <x v="535"/>
    <n v="124"/>
    <n v="34180954"/>
    <s v="Drama|Romance"/>
    <s v="The ReaderÂ "/>
    <s v="English"/>
    <s v="USA"/>
    <n v="32000000"/>
    <n v="7.6"/>
  </r>
  <r>
    <x v="45"/>
    <n v="97"/>
    <n v="173381405"/>
    <s v="Comedy|Family|Fantasy|Romance"/>
    <s v="ElfÂ "/>
    <s v="English"/>
    <s v="USA"/>
    <n v="33000000"/>
    <n v="6.9"/>
  </r>
  <r>
    <x v="67"/>
    <n v="123"/>
    <n v="104632573"/>
    <s v="Drama|Fantasy|Romance|Sci-Fi"/>
    <s v="PhenomenonÂ "/>
    <s v="English"/>
    <s v="USA"/>
    <n v="32000000"/>
    <n v="6.4"/>
  </r>
  <r>
    <x v="340"/>
    <n v="99"/>
    <n v="81150692"/>
    <s v="Adventure|Comedy|Family|Sport"/>
    <s v="Snow DogsÂ "/>
    <s v="English"/>
    <s v="Canada"/>
    <n v="35000000"/>
    <n v="5.0999999999999996"/>
  </r>
  <r>
    <x v="101"/>
    <n v="101"/>
    <n v="60328558"/>
    <s v="Comedy|Drama|Fantasy"/>
    <s v="ScroogedÂ "/>
    <s v="English"/>
    <s v="USA"/>
    <n v="32000000"/>
    <n v="7"/>
  </r>
  <r>
    <x v="627"/>
    <n v="92"/>
    <n v="80197993"/>
    <s v="Comedy|Family|Sport"/>
    <s v="Nacho LibreÂ "/>
    <s v="English"/>
    <s v="Germany"/>
    <n v="32000000"/>
    <n v="5.7"/>
  </r>
  <r>
    <x v="95"/>
    <n v="131"/>
    <n v="169076745"/>
    <s v="Comedy|Romance"/>
    <s v="BridesmaidsÂ "/>
    <s v="English"/>
    <s v="USA"/>
    <n v="32500000"/>
    <n v="6.8"/>
  </r>
  <r>
    <x v="510"/>
    <n v="107"/>
    <n v="101470202"/>
    <s v="Comedy|Fantasy"/>
    <s v="This Is the EndÂ "/>
    <s v="English"/>
    <s v="USA"/>
    <n v="32000000"/>
    <n v="6.7"/>
  </r>
  <r>
    <x v="628"/>
    <n v="103"/>
    <n v="50041732"/>
    <s v="Horror"/>
    <s v="StigmataÂ "/>
    <s v="English"/>
    <s v="USA"/>
    <n v="29000000"/>
    <n v="6.2"/>
  </r>
  <r>
    <x v="615"/>
    <n v="129"/>
    <n v="48814909"/>
    <s v="Biography|Drama"/>
    <s v="Men of HonorÂ "/>
    <s v="English"/>
    <s v="USA"/>
    <n v="32000000"/>
    <n v="7.2"/>
  </r>
  <r>
    <x v="629"/>
    <n v="107"/>
    <n v="57744720"/>
    <s v="Action|Crime|Thriller"/>
    <s v="TakersÂ "/>
    <s v="English"/>
    <s v="USA"/>
    <n v="20000000"/>
    <n v="6.2"/>
  </r>
  <r>
    <x v="630"/>
    <n v="89"/>
    <n v="21784432"/>
    <s v="Comedy"/>
    <s v="The Big WeddingÂ "/>
    <s v="English"/>
    <s v="USA"/>
    <n v="35000000"/>
    <n v="5.6"/>
  </r>
  <r>
    <x v="521"/>
    <n v="113"/>
    <n v="37911876"/>
    <s v="Action|Comedy|Crime"/>
    <s v="Big Mommas: Like Father, Like SonÂ "/>
    <s v="English"/>
    <s v="USA"/>
    <n v="32000000"/>
    <n v="4.4000000000000004"/>
  </r>
  <r>
    <x v="71"/>
    <n v="93"/>
    <n v="54696902"/>
    <s v="Mystery|Sci-Fi|Thriller"/>
    <s v="Source CodeÂ "/>
    <s v="English"/>
    <s v="USA"/>
    <n v="32000000"/>
    <n v="7.5"/>
  </r>
  <r>
    <x v="418"/>
    <n v="120"/>
    <n v="36733909"/>
    <s v="Adventure|Biography|Drama|Thriller"/>
    <s v="AliveÂ "/>
    <s v="English"/>
    <s v="USA"/>
    <n v="32000000"/>
    <n v="7.1"/>
  </r>
  <r>
    <x v="127"/>
    <n v="98"/>
    <n v="35063732"/>
    <s v="Mystery|Thriller"/>
    <s v="The Number 23Â "/>
    <s v="English"/>
    <s v="USA"/>
    <n v="32000000"/>
    <n v="6.4"/>
  </r>
  <r>
    <x v="349"/>
    <n v="105"/>
    <n v="99462"/>
    <s v="Action|Adventure|Drama|Family"/>
    <s v="The Young and Prodigious T.S. SpivetÂ "/>
    <s v="English"/>
    <s v="France"/>
    <n v="33000000"/>
    <n v="7.1"/>
  </r>
  <r>
    <x v="631"/>
    <n v="98"/>
    <n v="32701088"/>
    <s v="Drama|Family|Sport"/>
    <s v="Dreamer: Inspired by a True StoryÂ "/>
    <s v="English"/>
    <s v="USA"/>
    <n v="32000000"/>
    <n v="6.9"/>
  </r>
  <r>
    <x v="449"/>
    <n v="96"/>
    <n v="31493782"/>
    <s v="Crime|Drama|Thriller"/>
    <s v="A History of ViolenceÂ "/>
    <s v="English"/>
    <s v="USA"/>
    <n v="32000000"/>
    <n v="7.5"/>
  </r>
  <r>
    <x v="108"/>
    <n v="87"/>
    <n v="43095600"/>
    <s v="Action|Crime|Thriller"/>
    <s v="Transporter 2Â "/>
    <s v="English"/>
    <s v="France"/>
    <n v="32000000"/>
    <n v="6.3"/>
  </r>
  <r>
    <x v="5"/>
    <n v="107"/>
    <n v="18636537"/>
    <s v="Action|Thriller|Western"/>
    <s v="The Quick and the DeadÂ "/>
    <s v="English"/>
    <s v="Japan"/>
    <n v="32000000"/>
    <n v="6.4"/>
  </r>
  <r>
    <x v="478"/>
    <n v="90"/>
    <n v="17848322"/>
    <s v="Comedy|Romance"/>
    <s v="Laws of AttractionÂ "/>
    <s v="English"/>
    <s v="Ireland"/>
    <n v="28000000"/>
    <n v="5.9"/>
  </r>
  <r>
    <x v="46"/>
    <n v="121"/>
    <n v="16640210"/>
    <s v="Drama|Thriller"/>
    <s v="Bringing Out the DeadÂ "/>
    <s v="English"/>
    <s v="USA"/>
    <n v="55000000"/>
    <n v="6.8"/>
  </r>
  <r>
    <x v="632"/>
    <n v="119"/>
    <n v="13763130"/>
    <s v="Action|Crime|Sci-Fi|Thriller"/>
    <s v="Repo MenÂ "/>
    <s v="English"/>
    <s v="USA"/>
    <n v="32000000"/>
    <n v="6.3"/>
  </r>
  <r>
    <x v="633"/>
    <n v="107"/>
    <n v="10956379"/>
    <s v="Action|Drama|Fantasy|Horror|Thriller"/>
    <s v="Dragon Wars: D-WarÂ "/>
    <s v="English"/>
    <s v="South Korea"/>
    <n v="35000000"/>
    <n v="3.6"/>
  </r>
  <r>
    <x v="564"/>
    <n v="110"/>
    <n v="4357000"/>
    <s v="Comedy|Family|Fantasy"/>
    <s v="BogusÂ "/>
    <s v="English"/>
    <s v="USA"/>
    <n v="30000000"/>
    <n v="5.3"/>
  </r>
  <r>
    <x v="634"/>
    <n v="100"/>
    <n v="22525921"/>
    <s v="Comedy"/>
    <s v="The Incredible Burt WonderstoneÂ "/>
    <s v="English"/>
    <s v="USA"/>
    <n v="30000000"/>
    <n v="5.9"/>
  </r>
  <r>
    <x v="163"/>
    <n v="75"/>
    <n v="3562749"/>
    <s v="Animation|Comedy|Family|Fantasy|Musical"/>
    <s v="Cats Don't DanceÂ "/>
    <s v="English"/>
    <s v="USA"/>
    <n v="32000000"/>
    <n v="6.9"/>
  </r>
  <r>
    <x v="635"/>
    <n v="132"/>
    <n v="2899970"/>
    <s v="Drama"/>
    <s v="Cradle Will RockÂ "/>
    <s v="English"/>
    <s v="USA"/>
    <n v="32000000"/>
    <n v="6.9"/>
  </r>
  <r>
    <x v="144"/>
    <n v="105"/>
    <n v="1304837"/>
    <s v="Drama|Mystery|Thriller"/>
    <s v="The Good GermanÂ "/>
    <s v="English"/>
    <s v="USA"/>
    <n v="32000000"/>
    <n v="6.1"/>
  </r>
  <r>
    <x v="400"/>
    <n v="289"/>
    <n v="78800000"/>
    <s v="Drama|War"/>
    <s v="Apocalypse NowÂ "/>
    <s v="English"/>
    <s v="USA"/>
    <n v="31500000"/>
    <n v="8.5"/>
  </r>
  <r>
    <x v="636"/>
    <n v="102"/>
    <n v="17797316"/>
    <s v="Comedy|Romance"/>
    <s v="Going the DistanceÂ "/>
    <s v="English"/>
    <s v="USA"/>
    <n v="32000000"/>
    <n v="6.3"/>
  </r>
  <r>
    <x v="373"/>
    <n v="143"/>
    <n v="82528097"/>
    <s v="Drama|Music"/>
    <s v="Mr. Holland's OpusÂ "/>
    <s v="English"/>
    <s v="USA"/>
    <n v="6500000"/>
    <n v="7.3"/>
  </r>
  <r>
    <x v="637"/>
    <n v="113"/>
    <n v="14268533"/>
    <s v="Action|Crime|Drama|Mystery|Sci-Fi|Thriller"/>
    <s v="CriminalÂ "/>
    <s v="English"/>
    <s v="UK"/>
    <n v="31500000"/>
    <n v="6.3"/>
  </r>
  <r>
    <x v="198"/>
    <n v="161"/>
    <n v="87100000"/>
    <s v="Biography|Drama|Romance"/>
    <s v="Out of AfricaÂ "/>
    <s v="English"/>
    <s v="USA"/>
    <n v="31000000"/>
    <n v="7.2"/>
  </r>
  <r>
    <x v="41"/>
    <n v="138"/>
    <n v="93749203"/>
    <s v="Drama|Thriller"/>
    <s v="FlightÂ "/>
    <s v="English"/>
    <s v="USA"/>
    <n v="31000000"/>
    <n v="7.3"/>
  </r>
  <r>
    <x v="638"/>
    <n v="126"/>
    <n v="62700000"/>
    <s v="Action|Adventure|Sci-Fi|Thriller"/>
    <s v="MoonrakerÂ "/>
    <s v="English"/>
    <s v="UK"/>
    <n v="34000000"/>
    <n v="6.3"/>
  </r>
  <r>
    <x v="448"/>
    <n v="99"/>
    <n v="59073773"/>
    <s v="Adventure|Comedy|Crime|Drama"/>
    <s v="The Grand Budapest HotelÂ "/>
    <s v="English"/>
    <s v="USA"/>
    <n v="25000000"/>
    <n v="8.1"/>
  </r>
  <r>
    <x v="581"/>
    <n v="101"/>
    <n v="24185781"/>
    <s v="Drama|Mystery"/>
    <s v="Hearts in AtlantisÂ "/>
    <s v="English"/>
    <s v="USA"/>
    <n v="31000000"/>
    <n v="6.9"/>
  </r>
  <r>
    <x v="418"/>
    <n v="103"/>
    <n v="53133888"/>
    <s v="Comedy|Fantasy|Horror|Thriller"/>
    <s v="ArachnophobiaÂ "/>
    <s v="English"/>
    <s v="USA"/>
    <n v="31000000"/>
    <n v="6.3"/>
  </r>
  <r>
    <x v="288"/>
    <n v="118"/>
    <n v="44983704"/>
    <s v="Crime|Drama|Mystery|Sci-Fi|Thriller"/>
    <s v="FrequencyÂ "/>
    <s v="English"/>
    <s v="USA"/>
    <n v="31000000"/>
    <n v="7.3"/>
  </r>
  <r>
    <x v="639"/>
    <n v="99"/>
    <n v="58879132"/>
    <s v="Adventure|Comedy"/>
    <s v="VacationÂ "/>
    <s v="English"/>
    <s v="USA"/>
    <n v="31000000"/>
    <n v="6.1"/>
  </r>
  <r>
    <x v="14"/>
    <n v="105"/>
    <n v="72077000"/>
    <s v="Comedy|Crime|Thriller"/>
    <s v="Get ShortyÂ "/>
    <s v="English"/>
    <s v="USA"/>
    <n v="30250000"/>
    <n v="6.9"/>
  </r>
  <r>
    <x v="13"/>
    <n v="113"/>
    <n v="170684505"/>
    <s v="Comedy|Crime|Musical"/>
    <s v="ChicagoÂ "/>
    <s v="English"/>
    <s v="USA"/>
    <n v="45000000"/>
    <n v="7.2"/>
  </r>
  <r>
    <x v="197"/>
    <n v="93"/>
    <n v="163479795"/>
    <s v="Comedy|Drama"/>
    <s v="Big DaddyÂ "/>
    <s v="English"/>
    <s v="USA"/>
    <n v="34200000"/>
    <n v="6.4"/>
  </r>
  <r>
    <x v="640"/>
    <n v="108"/>
    <n v="145096820"/>
    <s v="Comedy"/>
    <s v="American Pie 2Â "/>
    <s v="English"/>
    <s v="USA"/>
    <n v="30000000"/>
    <n v="6.4"/>
  </r>
  <r>
    <x v="28"/>
    <n v="74"/>
    <n v="191796233"/>
    <s v="Adventure|Animation|Comedy|Family|Fantasy"/>
    <s v="Toy StoryÂ "/>
    <s v="English"/>
    <s v="USA"/>
    <n v="30000000"/>
    <n v="8.3000000000000007"/>
  </r>
  <r>
    <x v="149"/>
    <n v="116"/>
    <n v="121248145"/>
    <s v="Action|Adventure|Crime|Thriller"/>
    <s v="SpeedÂ "/>
    <s v="English"/>
    <s v="USA"/>
    <n v="25000000"/>
    <n v="7.2"/>
  </r>
  <r>
    <x v="641"/>
    <n v="104"/>
    <n v="125014030"/>
    <s v="Drama|Romance"/>
    <s v="The VowÂ "/>
    <s v="English"/>
    <s v="USA"/>
    <n v="30000000"/>
    <n v="6.8"/>
  </r>
  <r>
    <x v="642"/>
    <n v="106"/>
    <n v="11854694"/>
    <s v="Drama"/>
    <s v="Extraordinary MeasuresÂ "/>
    <s v="English"/>
    <s v="USA"/>
    <n v="31000000"/>
    <n v="6.5"/>
  </r>
  <r>
    <x v="624"/>
    <n v="120"/>
    <n v="115648585"/>
    <s v="Biography|Drama|Sport"/>
    <s v="Remember the TitansÂ "/>
    <s v="English"/>
    <s v="USA"/>
    <n v="30000000"/>
    <n v="7.8"/>
  </r>
  <r>
    <x v="125"/>
    <n v="135"/>
    <n v="122012643"/>
    <s v="Action|Adventure|Thriller"/>
    <s v="The Hunt for Red OctoberÂ "/>
    <s v="English"/>
    <s v="USA"/>
    <n v="30000000"/>
    <n v="7.6"/>
  </r>
  <r>
    <x v="567"/>
    <n v="132"/>
    <n v="116631310"/>
    <s v="Biography|Drama"/>
    <s v="Lee Daniels' The ButlerÂ "/>
    <s v="English"/>
    <s v="USA"/>
    <n v="30000000"/>
    <n v="7.2"/>
  </r>
  <r>
    <x v="415"/>
    <n v="92"/>
    <n v="114324072"/>
    <s v="Comedy|Sport"/>
    <s v="Dodgeball: A True Underdog StoryÂ "/>
    <s v="English"/>
    <s v="USA"/>
    <n v="20000000"/>
    <n v="6.7"/>
  </r>
  <r>
    <x v="14"/>
    <n v="99"/>
    <n v="113502246"/>
    <s v="Comedy|Fantasy"/>
    <s v="The Addams FamilyÂ "/>
    <s v="English"/>
    <s v="USA"/>
    <n v="38000000"/>
    <n v="6.8"/>
  </r>
  <r>
    <x v="412"/>
    <n v="90"/>
    <n v="108360000"/>
    <s v="Adventure|Comedy"/>
    <s v="Ace Ventura: When Nature CallsÂ "/>
    <s v="English"/>
    <s v="USA"/>
    <n v="30000000"/>
    <n v="6.3"/>
  </r>
  <r>
    <x v="278"/>
    <n v="111"/>
    <n v="108244774"/>
    <s v="Comedy|Family|Romance"/>
    <s v="The Princess DiariesÂ "/>
    <s v="English"/>
    <s v="USA"/>
    <n v="37000000"/>
    <n v="6.2"/>
  </r>
  <r>
    <x v="598"/>
    <n v="103"/>
    <n v="105444419"/>
    <s v="Comedy"/>
    <s v="The First Wives ClubÂ "/>
    <s v="English"/>
    <s v="USA"/>
    <n v="26000000"/>
    <n v="6.2"/>
  </r>
  <r>
    <x v="64"/>
    <n v="127"/>
    <n v="100125340"/>
    <s v="Crime|Drama|Mystery|Thriller"/>
    <s v="Se7enÂ "/>
    <s v="English"/>
    <s v="USA"/>
    <n v="33000000"/>
    <n v="8.6"/>
  </r>
  <r>
    <x v="131"/>
    <n v="112"/>
    <n v="115646235"/>
    <s v="Action|Sci-Fi|Thriller"/>
    <s v="District 9Â "/>
    <s v="English"/>
    <s v="South Africa"/>
    <n v="30000000"/>
    <n v="8"/>
  </r>
  <r>
    <x v="643"/>
    <n v="87"/>
    <n v="85416609"/>
    <s v="Adventure|Animation|Comedy|Family|Fantasy"/>
    <s v="The SpongeBob SquarePants MovieÂ "/>
    <s v="English"/>
    <s v="USA"/>
    <n v="30000000"/>
    <n v="7"/>
  </r>
  <r>
    <x v="310"/>
    <n v="138"/>
    <n v="90135191"/>
    <s v="Crime|Drama|Mystery|Thriller"/>
    <s v="Mystic RiverÂ "/>
    <s v="English"/>
    <s v="USA"/>
    <n v="25000000"/>
    <n v="8"/>
  </r>
  <r>
    <x v="310"/>
    <n v="132"/>
    <n v="100422786"/>
    <s v="Drama|Sport"/>
    <s v="Million Dollar BabyÂ "/>
    <s v="English"/>
    <s v="USA"/>
    <n v="30000000"/>
    <n v="8.1"/>
  </r>
  <r>
    <x v="354"/>
    <n v="103"/>
    <n v="106694016"/>
    <s v="Comedy|Crime"/>
    <s v="Analyze ThisÂ "/>
    <s v="English"/>
    <s v="USA"/>
    <n v="30000000"/>
    <n v="6.7"/>
  </r>
  <r>
    <x v="522"/>
    <n v="123"/>
    <n v="64286"/>
    <s v="Drama|Romance"/>
    <s v="The NotebookÂ "/>
    <s v="English"/>
    <s v="USA"/>
    <n v="29000000"/>
    <n v="7.9"/>
  </r>
  <r>
    <x v="515"/>
    <n v="111"/>
    <n v="76806312"/>
    <s v="Comedy|Romance"/>
    <s v="27 DressesÂ "/>
    <s v="English"/>
    <s v="USA"/>
    <n v="30000000"/>
    <n v="6.1"/>
  </r>
  <r>
    <x v="155"/>
    <n v="102"/>
    <n v="79566871"/>
    <s v="Comedy|Drama|Family|Music|Romance"/>
    <s v="Hannah Montana: The MovieÂ "/>
    <s v="English"/>
    <s v="USA"/>
    <n v="30000000"/>
    <n v="4.2"/>
  </r>
  <r>
    <x v="644"/>
    <n v="78"/>
    <n v="76501438"/>
    <s v="Adventure|Animation|Comedy|Family|Romance"/>
    <s v="Rugrats in Paris: The MovieÂ "/>
    <s v="English"/>
    <s v="Germany"/>
    <n v="30000000"/>
    <n v="6.1"/>
  </r>
  <r>
    <x v="503"/>
    <n v="132"/>
    <n v="74787599"/>
    <s v="Drama|Romance"/>
    <s v="The Prince of TidesÂ "/>
    <s v="English"/>
    <s v="USA"/>
    <n v="30000000"/>
    <n v="6.6"/>
  </r>
  <r>
    <x v="99"/>
    <n v="133"/>
    <n v="66528842"/>
    <s v="Drama|Romance|War|Western"/>
    <s v="Legends of the FallÂ "/>
    <s v="English"/>
    <s v="USA"/>
    <n v="30000000"/>
    <n v="7.5"/>
  </r>
  <r>
    <x v="645"/>
    <n v="108"/>
    <n v="83813460"/>
    <s v="Drama|Romance"/>
    <s v="Up in the AirÂ "/>
    <s v="English"/>
    <s v="USA"/>
    <n v="25000000"/>
    <n v="7.4"/>
  </r>
  <r>
    <x v="646"/>
    <n v="125"/>
    <n v="65010106"/>
    <s v="Comedy|Drama"/>
    <s v="About SchmidtÂ "/>
    <s v="English"/>
    <s v="USA"/>
    <n v="30000000"/>
    <n v="7.2"/>
  </r>
  <r>
    <x v="647"/>
    <n v="98"/>
    <n v="66359959"/>
    <s v="Comedy|Horror|Romance"/>
    <s v="Warm BodiesÂ "/>
    <s v="English"/>
    <s v="USA"/>
    <n v="35000000"/>
    <n v="6.9"/>
  </r>
  <r>
    <x v="648"/>
    <n v="119"/>
    <n v="66468315"/>
    <s v="Action|Crime|Drama|Sci-Fi|Thriller"/>
    <s v="LooperÂ "/>
    <s v="English"/>
    <s v="USA"/>
    <n v="30000000"/>
    <n v="7.4"/>
  </r>
  <r>
    <x v="18"/>
    <n v="87"/>
    <n v="64172251"/>
    <s v="Comedy|Fantasy"/>
    <s v="Down to EarthÂ "/>
    <s v="English"/>
    <s v="USA"/>
    <n v="30000000"/>
    <n v="5.4"/>
  </r>
  <r>
    <x v="649"/>
    <n v="91"/>
    <n v="66600000"/>
    <s v="Comedy|Drama|Family"/>
    <s v="BabeÂ "/>
    <s v="English"/>
    <s v="Australia"/>
    <n v="30000000"/>
    <n v="6.8"/>
  </r>
  <r>
    <x v="329"/>
    <n v="100"/>
    <n v="63536011"/>
    <s v="Comedy|Drama|Romance"/>
    <s v="Hope SpringsÂ "/>
    <s v="English"/>
    <s v="USA"/>
    <n v="30000000"/>
    <n v="6.3"/>
  </r>
  <r>
    <x v="588"/>
    <n v="118"/>
    <n v="62877175"/>
    <s v="Comedy|Drama|Romance"/>
    <s v="Forgetting Sarah MarshallÂ "/>
    <s v="English"/>
    <s v="USA"/>
    <n v="30000000"/>
    <n v="7.2"/>
  </r>
  <r>
    <x v="250"/>
    <n v="109"/>
    <n v="74484168"/>
    <s v="Action|Crime|Drama|Mystery|Thriller"/>
    <s v="Four BrothersÂ "/>
    <s v="English"/>
    <s v="USA"/>
    <n v="45000000"/>
    <n v="6.9"/>
  </r>
  <r>
    <x v="650"/>
    <n v="99"/>
    <n v="60269340"/>
    <s v="Comedy|Romance"/>
    <s v="Baby MamaÂ "/>
    <s v="English"/>
    <s v="USA"/>
    <n v="30000000"/>
    <n v="6"/>
  </r>
  <r>
    <x v="651"/>
    <n v="114"/>
    <n v="60033780"/>
    <s v="Drama|Romance"/>
    <s v="Hope FloatsÂ "/>
    <s v="English"/>
    <s v="USA"/>
    <n v="30000000"/>
    <n v="5.9"/>
  </r>
  <r>
    <x v="652"/>
    <n v="89"/>
    <n v="58715510"/>
    <s v="Comedy|Romance"/>
    <s v="Bride WarsÂ "/>
    <s v="English"/>
    <s v="USA"/>
    <n v="30000000"/>
    <n v="5.4"/>
  </r>
  <r>
    <x v="241"/>
    <n v="95"/>
    <n v="58156435"/>
    <s v="Adventure|Comedy|Mystery"/>
    <s v="Without a PaddleÂ "/>
    <s v="English"/>
    <s v="USA"/>
    <n v="19000000"/>
    <n v="5.9"/>
  </r>
  <r>
    <x v="652"/>
    <n v="98"/>
    <n v="56044241"/>
    <s v="Comedy|Fantasy|Romance"/>
    <s v="13 Going on 30Â "/>
    <s v="English"/>
    <s v="USA"/>
    <n v="37000000"/>
    <n v="6.1"/>
  </r>
  <r>
    <x v="653"/>
    <n v="94"/>
    <n v="56816662"/>
    <s v="Comedy|Fantasy|Romance"/>
    <s v="Midnight in ParisÂ "/>
    <s v="English"/>
    <s v="Spain"/>
    <n v="17000000"/>
    <n v="7.7"/>
  </r>
  <r>
    <x v="654"/>
    <n v="85"/>
    <n v="64238770"/>
    <s v="Adventure|Animation|Comedy|Family"/>
    <s v="The Nut JobÂ "/>
    <s v="English"/>
    <s v="Canada"/>
    <n v="42000000"/>
    <n v="5.8"/>
  </r>
  <r>
    <x v="655"/>
    <n v="124"/>
    <n v="52937130"/>
    <s v="Biography|Crime|Drama"/>
    <s v="BlowÂ "/>
    <s v="English"/>
    <s v="USA"/>
    <n v="30000000"/>
    <n v="7.6"/>
  </r>
  <r>
    <x v="566"/>
    <n v="131"/>
    <n v="52799004"/>
    <s v="Drama|Romance"/>
    <s v="Message in a BottleÂ "/>
    <s v="English"/>
    <s v="USA"/>
    <n v="55000000"/>
    <n v="6.1"/>
  </r>
  <r>
    <x v="656"/>
    <n v="107"/>
    <n v="55210049"/>
    <s v="Action|Adventure|Sci-Fi|Thriller"/>
    <s v="Star Trek V: The Final FrontierÂ "/>
    <s v="English"/>
    <s v="USA"/>
    <n v="27800000"/>
    <n v="5.4"/>
  </r>
  <r>
    <x v="484"/>
    <n v="99"/>
    <n v="51432423"/>
    <s v="Comedy|Family|Fantasy|Sport"/>
    <s v="Like MikeÂ "/>
    <s v="English"/>
    <s v="USA"/>
    <n v="30000000"/>
    <n v="5.0999999999999996"/>
  </r>
  <r>
    <x v="221"/>
    <n v="83"/>
    <n v="51109400"/>
    <s v="Comedy|Crime"/>
    <s v="Naked Gun 33 1/3: The Final InsultÂ "/>
    <s v="English"/>
    <s v="USA"/>
    <n v="30000000"/>
    <n v="6.4"/>
  </r>
  <r>
    <x v="505"/>
    <n v="131"/>
    <n v="50300000"/>
    <s v="Action|Adventure|Thriller"/>
    <s v="A View to a KillÂ "/>
    <s v="English"/>
    <s v="UK"/>
    <n v="30000000"/>
    <n v="6.3"/>
  </r>
  <r>
    <x v="657"/>
    <n v="85"/>
    <n v="56068547"/>
    <s v="Animation|Comedy|Family|Mystery|Sci-Fi"/>
    <s v="The Curse of the Were-RabbitÂ "/>
    <s v="English"/>
    <s v="UK"/>
    <n v="30000000"/>
    <n v="7.5"/>
  </r>
  <r>
    <x v="456"/>
    <n v="126"/>
    <n v="53680848"/>
    <s v="Drama|Romance"/>
    <s v="P.S. I Love YouÂ "/>
    <s v="English"/>
    <s v="USA"/>
    <n v="30000000"/>
    <n v="7.1"/>
  </r>
  <r>
    <x v="92"/>
    <n v="123"/>
    <n v="50921738"/>
    <s v="Drama|Mystery|Romance|War"/>
    <s v="AtonementÂ "/>
    <s v="English"/>
    <s v="UK"/>
    <n v="30000000"/>
    <n v="7.8"/>
  </r>
  <r>
    <x v="652"/>
    <n v="105"/>
    <n v="53021560"/>
    <s v="Comedy|Drama|Romance"/>
    <s v="Letters to JulietÂ "/>
    <s v="English"/>
    <s v="USA"/>
    <n v="30000000"/>
    <n v="6.5"/>
  </r>
  <r>
    <x v="17"/>
    <n v="125"/>
    <n v="45645204"/>
    <s v="Action|Crime|Thriller"/>
    <s v="Black RainÂ "/>
    <s v="English"/>
    <s v="USA"/>
    <n v="30000000"/>
    <n v="6.6"/>
  </r>
  <r>
    <x v="23"/>
    <n v="77"/>
    <n v="53337608"/>
    <s v="Animation|Drama|Family|Fantasy|Musical|Romance"/>
    <s v="Corpse BrideÂ "/>
    <s v="English"/>
    <s v="USA"/>
    <n v="40000000"/>
    <n v="7.4"/>
  </r>
  <r>
    <x v="469"/>
    <n v="121"/>
    <n v="46875468"/>
    <s v="Action|Crime|Drama|Mystery|Thriller"/>
    <s v="SicarioÂ "/>
    <s v="English"/>
    <s v="USA"/>
    <n v="30000000"/>
    <n v="7.6"/>
  </r>
  <r>
    <x v="260"/>
    <n v="124"/>
    <n v="52418902"/>
    <s v="Drama|Sport"/>
    <s v="SouthpawÂ "/>
    <s v="English"/>
    <s v="USA"/>
    <n v="30000000"/>
    <n v="7.5"/>
  </r>
  <r>
    <x v="5"/>
    <n v="99"/>
    <n v="42057340"/>
    <s v="Horror|Thriller"/>
    <s v="Drag Me to HellÂ "/>
    <s v="English"/>
    <s v="USA"/>
    <n v="30000000"/>
    <n v="6.6"/>
  </r>
  <r>
    <x v="658"/>
    <n v="112"/>
    <n v="42478175"/>
    <s v="Drama|Fantasy|Romance"/>
    <s v="The Age of AdalineÂ "/>
    <s v="English"/>
    <s v="USA"/>
    <n v="25000000"/>
    <n v="7.2"/>
  </r>
  <r>
    <x v="659"/>
    <n v="111"/>
    <n v="41407470"/>
    <s v="Comedy|Drama|Family"/>
    <s v="Secondhand LionsÂ "/>
    <s v="English"/>
    <s v="USA"/>
    <n v="30000000"/>
    <n v="7.6"/>
  </r>
  <r>
    <x v="103"/>
    <n v="107"/>
    <n v="42385520"/>
    <s v="Drama|Music|Romance"/>
    <s v="Step Up 3DÂ "/>
    <s v="English"/>
    <s v="USA"/>
    <n v="30000000"/>
    <n v="6.2"/>
  </r>
  <r>
    <x v="450"/>
    <n v="104"/>
    <n v="40118420"/>
    <s v="Drama|Romance|Sport"/>
    <s v="Blue CrushÂ "/>
    <s v="English"/>
    <s v="USA"/>
    <n v="30000000"/>
    <n v="5.6"/>
  </r>
  <r>
    <x v="11"/>
    <n v="113"/>
    <n v="40137776"/>
    <s v="Comedy|Drama|Fantasy|Romance"/>
    <s v="Stranger Than FictionÂ "/>
    <s v="English"/>
    <s v="USA"/>
    <n v="38000000"/>
    <n v="7.6"/>
  </r>
  <r>
    <x v="297"/>
    <n v="113"/>
    <n v="39568996"/>
    <s v="Horror"/>
    <s v="30 Days of NightÂ "/>
    <s v="English"/>
    <s v="USA"/>
    <n v="32000000"/>
    <n v="6.6"/>
  </r>
  <r>
    <x v="660"/>
    <n v="95"/>
    <n v="42043633"/>
    <s v="Fantasy|Horror|Mystery|Thriller"/>
    <s v="The Cabin in the WoodsÂ "/>
    <s v="English"/>
    <s v="USA"/>
    <n v="30000000"/>
    <n v="7"/>
  </r>
  <r>
    <x v="661"/>
    <n v="86"/>
    <n v="38232624"/>
    <s v="Comedy"/>
    <s v="Meet the SpartansÂ "/>
    <s v="English"/>
    <s v="USA"/>
    <n v="30000000"/>
    <n v="2.7"/>
  </r>
  <r>
    <x v="216"/>
    <n v="126"/>
    <n v="38413606"/>
    <s v="Action|Comedy|Crime|Thriller"/>
    <s v="Midnight RunÂ "/>
    <s v="English"/>
    <s v="USA"/>
    <n v="30000000"/>
    <n v="7.6"/>
  </r>
  <r>
    <x v="662"/>
    <n v="101"/>
    <n v="38122105"/>
    <s v="Action|Crime|Sci-Fi|Thriller"/>
    <s v="The Running ManÂ "/>
    <s v="English"/>
    <s v="USA"/>
    <n v="27000000"/>
    <n v="6.6"/>
  </r>
  <r>
    <x v="181"/>
    <n v="102"/>
    <n v="38747385"/>
    <s v="Comedy|Horror|Musical|Sci-Fi"/>
    <s v="Little Shop of HorrorsÂ "/>
    <s v="English"/>
    <s v="USA"/>
    <n v="25000000"/>
    <n v="6.9"/>
  </r>
  <r>
    <x v="92"/>
    <n v="111"/>
    <n v="40247512"/>
    <s v="Action|Drama|Thriller"/>
    <s v="HannaÂ "/>
    <s v="English"/>
    <s v="USA"/>
    <n v="30000000"/>
    <n v="6.8"/>
  </r>
  <r>
    <x v="663"/>
    <n v="95"/>
    <n v="35927406"/>
    <s v="Action|Adventure|Fantasy|Sci-Fi|Thriller"/>
    <s v="Mortal Kombat: AnnihilationÂ "/>
    <s v="English"/>
    <s v="USA"/>
    <n v="30000000"/>
    <n v="3.7"/>
  </r>
  <r>
    <x v="664"/>
    <n v="98"/>
    <n v="35565975"/>
    <s v="Comedy|Drama|Romance"/>
    <s v="Larry CrowneÂ "/>
    <s v="English"/>
    <s v="USA"/>
    <n v="30000000"/>
    <n v="6.1"/>
  </r>
  <r>
    <x v="665"/>
    <n v="100"/>
    <n v="35266619"/>
    <s v="Drama|Fantasy|Horror"/>
    <s v="CarrieÂ "/>
    <s v="English"/>
    <s v="USA"/>
    <n v="30000000"/>
    <n v="5.9"/>
  </r>
  <r>
    <x v="666"/>
    <n v="118"/>
    <n v="34703228"/>
    <s v="Drama|Music"/>
    <s v="Take the LeadÂ "/>
    <s v="English"/>
    <s v="USA"/>
    <n v="30000000"/>
    <n v="6.7"/>
  </r>
  <r>
    <x v="667"/>
    <n v="125"/>
    <n v="38432823"/>
    <s v="Crime|Drama|Sport"/>
    <s v="Gridiron GangÂ "/>
    <s v="English"/>
    <s v="USA"/>
    <n v="30000000"/>
    <n v="6.9"/>
  </r>
  <r>
    <x v="381"/>
    <n v="94"/>
    <n v="32095318"/>
    <s v="Comedy|Crime"/>
    <s v="What's the Worst That Could Happen?Â "/>
    <s v="English"/>
    <s v="USA"/>
    <n v="45000000"/>
    <n v="5.5"/>
  </r>
  <r>
    <x v="668"/>
    <n v="79"/>
    <n v="31743332"/>
    <s v="Action|Adventure|Animation|Drama|Mystery|Sci-Fi|Thriller"/>
    <s v="9Â "/>
    <s v="English"/>
    <s v="USA"/>
    <n v="30000000"/>
    <n v="7.1"/>
  </r>
  <r>
    <x v="144"/>
    <n v="106"/>
    <n v="32154410"/>
    <s v="Crime|Drama|Thriller"/>
    <s v="Side EffectsÂ "/>
    <s v="English"/>
    <s v="USA"/>
    <n v="30000000"/>
    <n v="7.1"/>
  </r>
  <r>
    <x v="669"/>
    <n v="63"/>
    <n v="26687172"/>
    <s v="Adventure|Animation|Comedy|Family|Musical"/>
    <s v="Winnie the PoohÂ "/>
    <s v="English"/>
    <s v="USA"/>
    <n v="30000000"/>
    <n v="7.3"/>
  </r>
  <r>
    <x v="670"/>
    <n v="85"/>
    <n v="26096584"/>
    <s v="Comedy"/>
    <s v="Dumb and Dumberer: When Harry Met LloydÂ "/>
    <s v="English"/>
    <s v="USA"/>
    <n v="19000000"/>
    <n v="3.4"/>
  </r>
  <r>
    <x v="462"/>
    <n v="108"/>
    <n v="26525834"/>
    <s v="Comedy|Drama|Romance"/>
    <s v="BulworthÂ "/>
    <s v="English"/>
    <s v="USA"/>
    <n v="30000000"/>
    <n v="6.8"/>
  </r>
  <r>
    <x v="671"/>
    <n v="139"/>
    <n v="30513940"/>
    <s v="Biography|Drama|Music"/>
    <s v="Get on UpÂ "/>
    <s v="English"/>
    <s v="USA"/>
    <n v="30000000"/>
    <n v="6.9"/>
  </r>
  <r>
    <x v="440"/>
    <n v="127"/>
    <n v="23209440"/>
    <s v="Drama"/>
    <s v="One True ThingÂ "/>
    <s v="English"/>
    <s v="USA"/>
    <n v="30000000"/>
    <n v="7"/>
  </r>
  <r>
    <x v="672"/>
    <n v="106"/>
    <n v="24048000"/>
    <s v="Action|Crime|Sci-Fi|Thriller"/>
    <s v="VirtuosityÂ "/>
    <s v="English"/>
    <s v="USA"/>
    <n v="30000000"/>
    <n v="5.5"/>
  </r>
  <r>
    <x v="234"/>
    <n v="95"/>
    <n v="22526144"/>
    <s v="Comedy|Romance|Sci-Fi"/>
    <s v="My Super Ex-GirlfriendÂ "/>
    <s v="English"/>
    <s v="USA"/>
    <n v="30000000"/>
    <n v="5.0999999999999996"/>
  </r>
  <r>
    <x v="233"/>
    <n v="118"/>
    <n v="30523568"/>
    <s v="Horror|Mystery|Thriller"/>
    <s v="Deliver Us from EvilÂ "/>
    <s v="English"/>
    <s v="USA"/>
    <n v="30000000"/>
    <n v="6.2"/>
  </r>
  <r>
    <x v="673"/>
    <n v="108"/>
    <n v="23070045"/>
    <s v="Adventure|Drama|Thriller"/>
    <s v="SanctumÂ "/>
    <s v="English"/>
    <s v="USA"/>
    <n v="30000000"/>
    <n v="5.9"/>
  </r>
  <r>
    <x v="674"/>
    <n v="105"/>
    <n v="20422207"/>
    <s v="Comedy|Drama|Romance"/>
    <s v="Little Black BookÂ "/>
    <s v="English"/>
    <s v="USA"/>
    <n v="35000000"/>
    <n v="5.2"/>
  </r>
  <r>
    <x v="588"/>
    <n v="131"/>
    <n v="28644770"/>
    <s v="Comedy|Romance"/>
    <s v="The Five-Year EngagementÂ "/>
    <s v="English"/>
    <s v="USA"/>
    <n v="30000000"/>
    <n v="6.2"/>
  </r>
  <r>
    <x v="675"/>
    <n v="104"/>
    <n v="21800302"/>
    <s v="Comedy|Drama|Romance|Sport"/>
    <s v="Mr 3000Â "/>
    <s v="English"/>
    <s v="USA"/>
    <n v="30000000"/>
    <n v="5.5"/>
  </r>
  <r>
    <x v="676"/>
    <n v="133"/>
    <n v="21129348"/>
    <s v="Crime|Drama|Romance|Thriller"/>
    <s v="The Next Three DaysÂ "/>
    <s v="English"/>
    <s v="USA"/>
    <n v="35000000"/>
    <n v="7.4"/>
  </r>
  <r>
    <x v="677"/>
    <n v="94"/>
    <n v="18500966"/>
    <s v="Action|Horror|Sci-Fi|Thriller"/>
    <s v="UltravioletÂ "/>
    <s v="English"/>
    <s v="USA"/>
    <n v="30000000"/>
    <n v="4.4000000000000004"/>
  </r>
  <r>
    <x v="678"/>
    <n v="109"/>
    <n v="19976073"/>
    <s v="Action|Crime|Drama|Thriller"/>
    <s v="Assault on Precinct 13Â "/>
    <s v="English"/>
    <s v="USA"/>
    <n v="20000000"/>
    <n v="6.3"/>
  </r>
  <r>
    <x v="260"/>
    <n v="96"/>
    <n v="18967571"/>
    <s v="Action|Crime|Thriller"/>
    <s v="The Replacement KillersÂ "/>
    <s v="English"/>
    <s v="USA"/>
    <n v="30000000"/>
    <n v="6.1"/>
  </r>
  <r>
    <x v="679"/>
    <n v="105"/>
    <n v="17100000"/>
    <s v="Action|Adventure|Crime|Drama|Romance"/>
    <s v="FledÂ "/>
    <s v="English"/>
    <s v="USA"/>
    <n v="25000000"/>
    <n v="5.3"/>
  </r>
  <r>
    <x v="680"/>
    <n v="99"/>
    <n v="17266505"/>
    <s v="Action|Comedy|Horror"/>
    <s v="Eight Legged FreaksÂ "/>
    <s v="English"/>
    <s v="USA"/>
    <n v="30000000"/>
    <n v="5.4"/>
  </r>
  <r>
    <x v="99"/>
    <n v="112"/>
    <n v="32357532"/>
    <s v="Comedy|Drama|Romance"/>
    <s v="Love &amp; Other DrugsÂ "/>
    <s v="English"/>
    <s v="USA"/>
    <n v="30000000"/>
    <n v="6.7"/>
  </r>
  <r>
    <x v="343"/>
    <n v="108"/>
    <n v="16930884"/>
    <s v="Crime|Drama|Mystery|Thriller"/>
    <s v="88 MinutesÂ "/>
    <s v="English"/>
    <s v="USA"/>
    <n v="30000000"/>
    <n v="5.9"/>
  </r>
  <r>
    <x v="681"/>
    <n v="126"/>
    <n v="18324242"/>
    <s v="Drama"/>
    <s v="North CountryÂ "/>
    <s v="English"/>
    <s v="USA"/>
    <n v="35000000"/>
    <n v="7.3"/>
  </r>
  <r>
    <x v="434"/>
    <n v="98"/>
    <n v="16323969"/>
    <s v="Comedy|Crime|Thriller"/>
    <s v="The Whole Ten YardsÂ "/>
    <s v="English"/>
    <s v="USA"/>
    <n v="40000000"/>
    <n v="5.5"/>
  </r>
  <r>
    <x v="682"/>
    <n v="104"/>
    <n v="16999046"/>
    <s v="Drama|Horror|Sci-Fi"/>
    <s v="SpliceÂ "/>
    <s v="English"/>
    <s v="Canada"/>
    <n v="26000000"/>
    <n v="5.8"/>
  </r>
  <r>
    <x v="683"/>
    <n v="110"/>
    <n v="16295774"/>
    <s v="Action|Adventure|Comedy|Romance|Sci-Fi"/>
    <s v="Howard the DuckÂ "/>
    <s v="English"/>
    <s v="USA"/>
    <n v="35000000"/>
    <n v="4.5999999999999996"/>
  </r>
  <r>
    <x v="684"/>
    <n v="130"/>
    <n v="15709385"/>
    <s v="Crime|Drama|Thriller"/>
    <s v="Pride and GloryÂ "/>
    <s v="English"/>
    <s v="USA"/>
    <n v="30000000"/>
    <n v="6.7"/>
  </r>
  <r>
    <x v="685"/>
    <n v="93"/>
    <n v="14888028"/>
    <s v="Adventure|Horror|Thriller"/>
    <s v="The CaveÂ "/>
    <s v="English"/>
    <s v="USA"/>
    <n v="30000000"/>
    <n v="5.0999999999999996"/>
  </r>
  <r>
    <x v="324"/>
    <n v="96"/>
    <n v="14208384"/>
    <s v="Comedy|Romance"/>
    <s v="Alex &amp; EmmaÂ "/>
    <s v="English"/>
    <s v="USA"/>
    <n v="30000000"/>
    <n v="5.6"/>
  </r>
  <r>
    <x v="496"/>
    <n v="114"/>
    <n v="12831121"/>
    <s v="Drama|Mystery|Romance|Thriller"/>
    <s v="Wicker ParkÂ "/>
    <s v="English"/>
    <s v="USA"/>
    <n v="30000000"/>
    <n v="7"/>
  </r>
  <r>
    <x v="686"/>
    <n v="106"/>
    <n v="18298649"/>
    <s v="Comedy|Horror"/>
    <s v="Fright NightÂ "/>
    <s v="English"/>
    <s v="USA"/>
    <n v="30000000"/>
    <n v="6.4"/>
  </r>
  <r>
    <x v="407"/>
    <n v="150"/>
    <n v="12712093"/>
    <s v="Biography|Drama|History|Romance"/>
    <s v="The New WorldÂ "/>
    <s v="English"/>
    <s v="USA"/>
    <n v="30000000"/>
    <n v="6.7"/>
  </r>
  <r>
    <x v="687"/>
    <n v="100"/>
    <n v="11576087"/>
    <s v="Action|Adventure|Sci-Fi"/>
    <s v="Wing CommanderÂ "/>
    <s v="English"/>
    <s v="USA"/>
    <n v="30000000"/>
    <n v="4.0999999999999996"/>
  </r>
  <r>
    <x v="414"/>
    <n v="100"/>
    <n v="11900000"/>
    <s v="Drama|Fantasy|Thriller"/>
    <s v="In DreamsÂ "/>
    <s v="English"/>
    <s v="USA"/>
    <n v="30000000"/>
    <n v="5.5"/>
  </r>
  <r>
    <x v="460"/>
    <n v="100"/>
    <n v="9353573"/>
    <s v="Action|Adventure|Fantasy|Sci-Fi|Thriller"/>
    <s v="Dragonball: EvolutionÂ "/>
    <s v="English"/>
    <s v="USA"/>
    <n v="45000000"/>
    <n v="2.7"/>
  </r>
  <r>
    <x v="688"/>
    <n v="107"/>
    <n v="12026670"/>
    <s v="Action|Crime|Thriller"/>
    <s v="The Last StandÂ "/>
    <s v="English"/>
    <s v="USA"/>
    <n v="45000000"/>
    <n v="6.4"/>
  </r>
  <r>
    <x v="689"/>
    <n v="102"/>
    <n v="14334645"/>
    <s v="Drama|Horror|Sci-Fi|Thriller"/>
    <s v="GodsendÂ "/>
    <s v="English"/>
    <s v="USA"/>
    <n v="25000000"/>
    <n v="4.8"/>
  </r>
  <r>
    <x v="690"/>
    <n v="101"/>
    <n v="12189514"/>
    <s v="Comedy|Romance"/>
    <s v="Chasing LibertyÂ "/>
    <s v="English"/>
    <s v="USA"/>
    <n v="23000000"/>
    <n v="6.1"/>
  </r>
  <r>
    <x v="691"/>
    <n v="86"/>
    <n v="10134754"/>
    <s v="Animation|Comedy|Family"/>
    <s v="Hoodwinked Too! Hood vs. EvilÂ "/>
    <s v="English"/>
    <s v="USA"/>
    <n v="30000000"/>
    <n v="4.8"/>
  </r>
  <r>
    <x v="606"/>
    <n v="108"/>
    <n v="8535575"/>
    <s v="Drama"/>
    <s v="An Unfinished LifeÂ "/>
    <s v="English"/>
    <s v="USA"/>
    <n v="30000000"/>
    <n v="7"/>
  </r>
  <r>
    <x v="242"/>
    <n v="123"/>
    <n v="7689458"/>
    <s v="Adventure|Fantasy|Mystery"/>
    <s v="The Imaginarium of Doctor ParnassusÂ "/>
    <s v="English"/>
    <s v="UK"/>
    <n v="40000000"/>
    <n v="6.8"/>
  </r>
  <r>
    <x v="467"/>
    <n v="88"/>
    <n v="19316646"/>
    <s v="Crime|Thriller"/>
    <s v="Runner RunnerÂ "/>
    <s v="English"/>
    <s v="USA"/>
    <n v="30000000"/>
    <n v="5.6"/>
  </r>
  <r>
    <x v="478"/>
    <n v="109"/>
    <n v="10965209"/>
    <s v="Action|Crime|Drama|Thriller"/>
    <s v="AntitrustÂ "/>
    <s v="English"/>
    <s v="USA"/>
    <n v="30000000"/>
    <n v="6.1"/>
  </r>
  <r>
    <x v="99"/>
    <n v="122"/>
    <n v="26830000"/>
    <s v="Drama|History|War"/>
    <s v="GloryÂ "/>
    <s v="English"/>
    <s v="USA"/>
    <n v="18000000"/>
    <n v="7.9"/>
  </r>
  <r>
    <x v="692"/>
    <n v="251"/>
    <n v="5300000"/>
    <s v="Crime|Drama"/>
    <s v="Once Upon a Time in AmericaÂ "/>
    <s v="English"/>
    <s v="Italy"/>
    <n v="30000000"/>
    <n v="8.4"/>
  </r>
  <r>
    <x v="693"/>
    <n v="118"/>
    <n v="10880926"/>
    <s v="Action|Crime|Drama|Thriller"/>
    <s v="Dead Man DownÂ "/>
    <s v="English"/>
    <s v="USA"/>
    <n v="30000000"/>
    <n v="6.5"/>
  </r>
  <r>
    <x v="694"/>
    <n v="131"/>
    <n v="3752725"/>
    <s v="Drama|Romance"/>
    <s v="The Merchant of VeniceÂ "/>
    <s v="English"/>
    <s v="USA"/>
    <n v="18000000"/>
    <n v="7.1"/>
  </r>
  <r>
    <x v="414"/>
    <n v="109"/>
    <n v="3517797"/>
    <s v="Action|Crime|Drama|Romance|Thriller"/>
    <s v="The Good ThiefÂ "/>
    <s v="English"/>
    <s v="France"/>
    <n v="25000000"/>
    <n v="6.6"/>
  </r>
  <r>
    <x v="649"/>
    <n v="88"/>
    <n v="2975649"/>
    <s v="Biography|Drama|Romance"/>
    <s v="Miss PotterÂ "/>
    <s v="English"/>
    <s v="UK"/>
    <n v="30000000"/>
    <n v="7"/>
  </r>
  <r>
    <x v="695"/>
    <n v="103"/>
    <n v="668171"/>
    <s v="Action|Drama|Fantasy"/>
    <s v="The PromiseÂ "/>
    <s v="Mandarin"/>
    <s v="China"/>
    <n v="60000000"/>
    <n v="5.6"/>
  </r>
  <r>
    <x v="696"/>
    <n v="87"/>
    <n v="480314"/>
    <s v="Action|Adventure"/>
    <s v="DOA: Dead or AliveÂ "/>
    <s v="English"/>
    <s v="USA"/>
    <n v="21000000"/>
    <n v="4.8"/>
  </r>
  <r>
    <x v="697"/>
    <n v="160"/>
    <n v="3904982"/>
    <s v="Biography|Crime|Drama|History|Western"/>
    <s v="The Assassination of Jesse James by the Coward Robert FordÂ "/>
    <s v="English"/>
    <s v="USA"/>
    <n v="30000000"/>
    <n v="7.5"/>
  </r>
  <r>
    <x v="698"/>
    <n v="121"/>
    <n v="127437"/>
    <s v="Action|Adventure|Drama|History|War"/>
    <s v="1911Â "/>
    <s v="Mandarin"/>
    <s v="China"/>
    <n v="18000000"/>
    <n v="6"/>
  </r>
  <r>
    <x v="11"/>
    <n v="129"/>
    <n v="537580"/>
    <s v="Action|Biography|Crime|Drama"/>
    <s v="Machine Gun PreacherÂ "/>
    <s v="English"/>
    <s v="USA"/>
    <n v="30000000"/>
    <n v="6.8"/>
  </r>
  <r>
    <x v="699"/>
    <n v="115"/>
    <n v="183436380"/>
    <s v="Comedy|Music"/>
    <s v="Pitch Perfect 2Â "/>
    <s v="English"/>
    <s v="USA"/>
    <n v="29000000"/>
    <n v="6.5"/>
  </r>
  <r>
    <x v="135"/>
    <n v="153"/>
    <n v="119518352"/>
    <s v="Biography|Drama|Music|Romance"/>
    <s v="Walk the LineÂ "/>
    <s v="English"/>
    <s v="USA"/>
    <n v="28000000"/>
    <n v="7.9"/>
  </r>
  <r>
    <x v="700"/>
    <n v="128"/>
    <n v="37036404"/>
    <s v="Comedy|Drama|Romance"/>
    <s v="Keeping the FaithÂ "/>
    <s v="English"/>
    <s v="USA"/>
    <n v="30000000"/>
    <n v="6.4"/>
  </r>
  <r>
    <x v="419"/>
    <n v="89"/>
    <n v="22359293"/>
    <s v="Adventure|Comedy|Family|Fantasy"/>
    <s v="The BorrowersÂ "/>
    <s v="English"/>
    <s v="UK"/>
    <n v="29000000"/>
    <n v="5.8"/>
  </r>
  <r>
    <x v="80"/>
    <n v="122"/>
    <n v="18593156"/>
    <s v="Drama"/>
    <s v="Frost/NixonÂ "/>
    <s v="English"/>
    <s v="USA"/>
    <n v="35000000"/>
    <n v="7.7"/>
  </r>
  <r>
    <x v="501"/>
    <n v="99"/>
    <n v="16930185"/>
    <s v="Comedy|Romance"/>
    <s v="Serving SaraÂ "/>
    <s v="English"/>
    <s v="Germany"/>
    <n v="29000000"/>
    <n v="5.3"/>
  </r>
  <r>
    <x v="701"/>
    <n v="99"/>
    <n v="63034755"/>
    <s v="Comedy"/>
    <s v="The BossÂ "/>
    <s v="English"/>
    <s v="USA"/>
    <n v="29000000"/>
    <n v="5.3"/>
  </r>
  <r>
    <x v="702"/>
    <n v="147"/>
    <n v="5899797"/>
    <s v="Biography|Drama|History"/>
    <s v="Cry FreedomÂ "/>
    <s v="English"/>
    <s v="UK"/>
    <n v="29000000"/>
    <n v="7.5"/>
  </r>
  <r>
    <x v="305"/>
    <n v="112"/>
    <n v="4554569"/>
    <s v="Comedy|Drama"/>
    <s v="MumfordÂ "/>
    <s v="English"/>
    <s v="USA"/>
    <n v="28000000"/>
    <n v="6.9"/>
  </r>
  <r>
    <x v="703"/>
    <n v="88"/>
    <n v="17016190"/>
    <s v="Comedy|Fantasy|Horror|Thriller"/>
    <s v="Seed of ChuckyÂ "/>
    <s v="English"/>
    <s v="Romania"/>
    <n v="12000000"/>
    <n v="4.9000000000000004"/>
  </r>
  <r>
    <x v="704"/>
    <n v="94"/>
    <n v="6301131"/>
    <s v="Drama|Mystery|Sci-Fi|Thriller"/>
    <s v="The JacketÂ "/>
    <s v="English"/>
    <s v="USA"/>
    <n v="29000000"/>
    <n v="7.1"/>
  </r>
  <r>
    <x v="154"/>
    <n v="90"/>
    <n v="217350219"/>
    <s v="Adventure|Animation|Comedy|Family|Fantasy|Musical|Romance"/>
    <s v="AladdinÂ "/>
    <s v="English"/>
    <s v="USA"/>
    <n v="28000000"/>
    <n v="8"/>
  </r>
  <r>
    <x v="259"/>
    <n v="167"/>
    <n v="161029270"/>
    <s v="Biography|Crime|Drama|History|Music"/>
    <s v="Straight Outta ComptonÂ "/>
    <s v="English"/>
    <s v="USA"/>
    <n v="28000000"/>
    <n v="7.9"/>
  </r>
  <r>
    <x v="37"/>
    <n v="118"/>
    <n v="179870271"/>
    <s v="Action|Adventure"/>
    <s v="Indiana Jones and the Temple of DoomÂ "/>
    <s v="English"/>
    <s v="USA"/>
    <n v="28000000"/>
    <n v="7.6"/>
  </r>
  <r>
    <x v="705"/>
    <n v="83"/>
    <n v="100491683"/>
    <s v="Adventure|Animation|Comedy|Drama|Family|Musical"/>
    <s v="The Rugrats MovieÂ "/>
    <s v="English"/>
    <s v="USA"/>
    <n v="24000000"/>
    <n v="5.9"/>
  </r>
  <r>
    <x v="94"/>
    <n v="104"/>
    <n v="74058698"/>
    <s v="Crime|Drama|Thriller"/>
    <s v="Along Came a SpiderÂ "/>
    <s v="English"/>
    <s v="USA"/>
    <n v="60000000"/>
    <n v="6.3"/>
  </r>
  <r>
    <x v="403"/>
    <n v="102"/>
    <n v="55845943"/>
    <s v="Action|Crime|Thriller"/>
    <s v="Once Upon a Time in MexicoÂ "/>
    <s v="English"/>
    <s v="USA"/>
    <n v="29000000"/>
    <n v="6.4"/>
  </r>
  <r>
    <x v="125"/>
    <n v="131"/>
    <n v="81350242"/>
    <s v="Action|Thriller"/>
    <s v="Die HardÂ "/>
    <s v="English"/>
    <s v="USA"/>
    <n v="28000000"/>
    <n v="8.1999999999999993"/>
  </r>
  <r>
    <x v="706"/>
    <n v="101"/>
    <n v="67266300"/>
    <s v="Comedy"/>
    <s v="Role ModelsÂ "/>
    <s v="English"/>
    <s v="Germany"/>
    <n v="28000000"/>
    <n v="6.9"/>
  </r>
  <r>
    <x v="159"/>
    <n v="130"/>
    <n v="70235322"/>
    <s v="Biography|Comedy|Drama|History"/>
    <s v="The Big ShortÂ "/>
    <s v="English"/>
    <s v="USA"/>
    <n v="28000000"/>
    <n v="7.8"/>
  </r>
  <r>
    <x v="102"/>
    <n v="120"/>
    <n v="7443007"/>
    <s v="Comedy|Drama|Music"/>
    <s v="Taking WoodstockÂ "/>
    <s v="English"/>
    <s v="USA"/>
    <n v="30000000"/>
    <n v="6.7"/>
  </r>
  <r>
    <x v="684"/>
    <n v="135"/>
    <n v="64371181"/>
    <s v="Biography|Drama|History|Sport"/>
    <s v="MiracleÂ "/>
    <s v="English"/>
    <s v="USA"/>
    <n v="28000000"/>
    <n v="7.5"/>
  </r>
  <r>
    <x v="9"/>
    <n v="110"/>
    <n v="58885635"/>
    <s v="Action|Horror|Thriller"/>
    <s v="Dawn of the DeadÂ "/>
    <s v="English"/>
    <s v="USA"/>
    <n v="26000000"/>
    <n v="7.4"/>
  </r>
  <r>
    <x v="227"/>
    <n v="103"/>
    <n v="60400856"/>
    <s v="Comedy|Romance"/>
    <s v="The Wedding PlannerÂ "/>
    <s v="English"/>
    <s v="Germany"/>
    <n v="35000000"/>
    <n v="5.2"/>
  </r>
  <r>
    <x v="448"/>
    <n v="110"/>
    <n v="52353636"/>
    <s v="Comedy|Drama"/>
    <s v="The Royal TenenbaumsÂ "/>
    <s v="English"/>
    <s v="USA"/>
    <n v="21000000"/>
    <n v="7.6"/>
  </r>
  <r>
    <x v="135"/>
    <n v="91"/>
    <n v="51475962"/>
    <s v="Mystery|Thriller"/>
    <s v="IdentityÂ "/>
    <s v="English"/>
    <s v="USA"/>
    <n v="30000000"/>
    <n v="7.3"/>
  </r>
  <r>
    <x v="67"/>
    <n v="105"/>
    <n v="63910583"/>
    <s v="Comedy|Romance"/>
    <s v="Last VegasÂ "/>
    <s v="English"/>
    <s v="USA"/>
    <n v="28000000"/>
    <n v="6.6"/>
  </r>
  <r>
    <x v="505"/>
    <n v="127"/>
    <n v="62300000"/>
    <s v="Action|Adventure|Thriller"/>
    <s v="For Your Eyes OnlyÂ "/>
    <s v="English"/>
    <s v="UK"/>
    <n v="28000000"/>
    <n v="6.8"/>
  </r>
  <r>
    <x v="155"/>
    <n v="82"/>
    <n v="49968653"/>
    <s v="Comedy|Romance"/>
    <s v="SerendipityÂ "/>
    <s v="English"/>
    <s v="USA"/>
    <n v="28000000"/>
    <n v="6.9"/>
  </r>
  <r>
    <x v="169"/>
    <n v="99"/>
    <n v="44450000"/>
    <s v="Action|Crime|Sci-Fi|Thriller"/>
    <s v="TimecopÂ "/>
    <s v="English"/>
    <s v="Canada"/>
    <n v="27000000"/>
    <n v="5.8"/>
  </r>
  <r>
    <x v="194"/>
    <n v="90"/>
    <n v="45162741"/>
    <s v="Comedy"/>
    <s v="ZoolanderÂ "/>
    <s v="English"/>
    <s v="Germany"/>
    <n v="28000000"/>
    <n v="6.6"/>
  </r>
  <r>
    <x v="606"/>
    <n v="115"/>
    <n v="71346930"/>
    <s v="Drama|Romance|Thriller"/>
    <s v="Safe HavenÂ "/>
    <s v="English"/>
    <s v="USA"/>
    <n v="28000000"/>
    <n v="6.7"/>
  </r>
  <r>
    <x v="337"/>
    <n v="96"/>
    <n v="39514713"/>
    <s v="Comedy|Family|Fantasy"/>
    <s v="Hocus PocusÂ "/>
    <s v="English"/>
    <s v="USA"/>
    <n v="28000000"/>
    <n v="6.7"/>
  </r>
  <r>
    <x v="581"/>
    <n v="104"/>
    <n v="43097652"/>
    <s v="Comedy|Drama|Romance"/>
    <s v="No ReservationsÂ "/>
    <s v="English"/>
    <s v="USA"/>
    <n v="28000000"/>
    <n v="6.3"/>
  </r>
  <r>
    <x v="65"/>
    <n v="117"/>
    <n v="48043505"/>
    <s v="Action|Comedy"/>
    <s v="Kick-AssÂ "/>
    <s v="English"/>
    <s v="UK"/>
    <n v="30000000"/>
    <n v="7.7"/>
  </r>
  <r>
    <x v="353"/>
    <n v="83"/>
    <n v="37053924"/>
    <s v="Action|Comedy|Crime"/>
    <s v="30 Minutes or LessÂ "/>
    <s v="English"/>
    <s v="Germany"/>
    <n v="28000000"/>
    <n v="6.1"/>
  </r>
  <r>
    <x v="459"/>
    <n v="99"/>
    <n v="33000377"/>
    <s v="Action|Fantasy|Horror|Thriller"/>
    <s v="Dracula 2000Â "/>
    <s v="English"/>
    <s v="USA"/>
    <n v="28000000"/>
    <n v="4.9000000000000004"/>
  </r>
  <r>
    <x v="707"/>
    <n v="81"/>
    <n v="66950483"/>
    <s v="Comedy|Family"/>
    <s v="Alexander and the Terrible, Horrible, No Good, Very Bad DayÂ "/>
    <s v="English"/>
    <s v="USA"/>
    <n v="28000000"/>
    <n v="6.2"/>
  </r>
  <r>
    <x v="92"/>
    <n v="135"/>
    <n v="38372662"/>
    <s v="Drama|Romance"/>
    <s v="Pride &amp; PrejudiceÂ "/>
    <s v="English"/>
    <s v="France"/>
    <n v="28000000"/>
    <n v="7.8"/>
  </r>
  <r>
    <x v="17"/>
    <n v="117"/>
    <n v="27000000"/>
    <s v="Sci-Fi|Thriller"/>
    <s v="Blade RunnerÂ "/>
    <s v="English"/>
    <s v="USA"/>
    <n v="28000000"/>
    <n v="8.1999999999999993"/>
  </r>
  <r>
    <x v="294"/>
    <n v="139"/>
    <n v="31600000"/>
    <s v="Adventure|Biography"/>
    <s v="Rob RoyÂ "/>
    <s v="English"/>
    <s v="USA"/>
    <n v="28000000"/>
    <n v="6.9"/>
  </r>
  <r>
    <x v="31"/>
    <n v="123"/>
    <n v="30688364"/>
    <s v="Action|Drama|Thriller"/>
    <s v="3 Days to KillÂ "/>
    <s v="English"/>
    <s v="USA"/>
    <n v="28000000"/>
    <n v="6.2"/>
  </r>
  <r>
    <x v="708"/>
    <n v="117"/>
    <n v="28563179"/>
    <s v="Crime|Drama|Thriller"/>
    <s v="We Own the NightÂ "/>
    <s v="English"/>
    <s v="USA"/>
    <n v="21000000"/>
    <n v="6.9"/>
  </r>
  <r>
    <x v="709"/>
    <n v="97"/>
    <n v="16779636"/>
    <s v="Drama|Horror|Thriller"/>
    <s v="Lost SoulsÂ "/>
    <s v="English"/>
    <s v="USA"/>
    <n v="28000000"/>
    <n v="4.8"/>
  </r>
  <r>
    <x v="248"/>
    <n v="81"/>
    <n v="10762178"/>
    <s v="Documentary"/>
    <s v="Winged MigrationÂ "/>
    <s v="English"/>
    <s v="France"/>
    <n v="160000000"/>
    <n v="8"/>
  </r>
  <r>
    <x v="355"/>
    <n v="103"/>
    <n v="17324744"/>
    <s v="Comedy|Fantasy|Romance"/>
    <s v="Just My LuckÂ "/>
    <s v="English"/>
    <s v="USA"/>
    <n v="28000000"/>
    <n v="5.3"/>
  </r>
  <r>
    <x v="182"/>
    <n v="119"/>
    <n v="8888143"/>
    <s v="Comedy|Drama|Sport"/>
    <s v="Mystery, AlaskaÂ "/>
    <s v="English"/>
    <s v="Canada"/>
    <n v="28000000"/>
    <n v="6.7"/>
  </r>
  <r>
    <x v="340"/>
    <n v="94"/>
    <n v="24268828"/>
    <s v="Action|Comedy|Family"/>
    <s v="The Spy Next DoorÂ "/>
    <s v="English"/>
    <s v="USA"/>
    <n v="28000000"/>
    <n v="5.4"/>
  </r>
  <r>
    <x v="710"/>
    <n v="89"/>
    <n v="8119205"/>
    <s v="Comedy|Family|Fantasy"/>
    <s v="A Simple WishÂ "/>
    <s v="English"/>
    <s v="USA"/>
    <n v="28000000"/>
    <n v="5.4"/>
  </r>
  <r>
    <x v="447"/>
    <n v="98"/>
    <n v="8434601"/>
    <s v="Action|Horror|Sci-Fi"/>
    <s v="Ghosts of MarsÂ "/>
    <s v="English"/>
    <s v="USA"/>
    <n v="28000000"/>
    <n v="4.9000000000000004"/>
  </r>
  <r>
    <x v="451"/>
    <n v="107"/>
    <n v="6998324"/>
    <s v="Comedy|Drama"/>
    <s v="Our Brand Is CrisisÂ "/>
    <s v="English"/>
    <s v="USA"/>
    <n v="28000000"/>
    <n v="6.1"/>
  </r>
  <r>
    <x v="499"/>
    <n v="108"/>
    <n v="10907291"/>
    <s v="Action|Horror|Romance"/>
    <s v="Pride and Prejudice and ZombiesÂ "/>
    <s v="English"/>
    <s v="USA"/>
    <n v="28000000"/>
    <n v="5.8"/>
  </r>
  <r>
    <x v="46"/>
    <n v="134"/>
    <n v="5532301"/>
    <s v="Biography|Drama|History|War"/>
    <s v="KundunÂ "/>
    <s v="English"/>
    <s v="USA"/>
    <n v="28000000"/>
    <n v="7"/>
  </r>
  <r>
    <x v="711"/>
    <n v="110"/>
    <n v="2775593"/>
    <s v="Comedy|Drama|Romance"/>
    <s v="How to Lose Friends &amp; Alienate PeopleÂ "/>
    <s v="English"/>
    <s v="UK"/>
    <n v="27000000"/>
    <n v="6.5"/>
  </r>
  <r>
    <x v="712"/>
    <n v="103"/>
    <n v="28751715"/>
    <s v="Action|Comedy|Crime"/>
    <s v="Kick-Ass 2Â "/>
    <s v="English"/>
    <s v="USA"/>
    <n v="28000000"/>
    <n v="6.6"/>
  </r>
  <r>
    <x v="713"/>
    <n v="100"/>
    <n v="20285518"/>
    <s v="Action|Crime|Drama|Thriller"/>
    <s v="Brick MansionsÂ "/>
    <s v="English"/>
    <s v="France"/>
    <n v="28000000"/>
    <n v="5.7"/>
  </r>
  <r>
    <x v="505"/>
    <n v="131"/>
    <n v="67900000"/>
    <s v="Action|Adventure|Thriller"/>
    <s v="OctopussyÂ "/>
    <s v="English"/>
    <s v="UK"/>
    <n v="27500000"/>
    <n v="6.6"/>
  </r>
  <r>
    <x v="272"/>
    <n v="133"/>
    <n v="148734225"/>
    <s v="Comedy|Romance"/>
    <s v="Knocked UpÂ "/>
    <s v="English"/>
    <s v="USA"/>
    <n v="30000000"/>
    <n v="7"/>
  </r>
  <r>
    <x v="522"/>
    <n v="109"/>
    <n v="49185998"/>
    <s v="Drama"/>
    <s v="My Sister's KeeperÂ "/>
    <s v="English"/>
    <s v="USA"/>
    <n v="30000000"/>
    <n v="7.4"/>
  </r>
  <r>
    <x v="714"/>
    <n v="114"/>
    <n v="42168445"/>
    <s v="Comedy|Drama|Romance"/>
    <s v="Welcome Home, Roscoe JenkinsÂ "/>
    <s v="English"/>
    <s v="USA"/>
    <n v="35000000"/>
    <n v="5.3"/>
  </r>
  <r>
    <x v="715"/>
    <n v="164"/>
    <n v="26400000"/>
    <s v="Adventure|Drama|History"/>
    <s v="A Passage to IndiaÂ "/>
    <s v="English"/>
    <s v="UK"/>
    <n v="16000000"/>
    <n v="7.4"/>
  </r>
  <r>
    <x v="716"/>
    <n v="92"/>
    <n v="17508670"/>
    <s v="Crime|Drama|Romance|Thriller"/>
    <s v="Notes on a ScandalÂ "/>
    <s v="English"/>
    <s v="UK"/>
    <n v="15000000"/>
    <n v="7.4"/>
  </r>
  <r>
    <x v="77"/>
    <n v="122"/>
    <n v="9664316"/>
    <s v="Drama|Thriller"/>
    <s v="RenditionÂ "/>
    <s v="English"/>
    <s v="USA"/>
    <n v="27500000"/>
    <n v="6.8"/>
  </r>
  <r>
    <x v="717"/>
    <n v="110"/>
    <n v="74888996"/>
    <s v="Action|Adventure|Sci-Fi|Thriller"/>
    <s v="Star Trek VI: The Undiscovered CountryÂ "/>
    <s v="English"/>
    <s v="USA"/>
    <n v="30000000"/>
    <n v="7.2"/>
  </r>
  <r>
    <x v="718"/>
    <n v="116"/>
    <n v="69586544"/>
    <s v="Drama"/>
    <s v="Divine Secrets of the Ya-Ya SisterhoodÂ "/>
    <s v="English"/>
    <s v="USA"/>
    <n v="27000000"/>
    <n v="6"/>
  </r>
  <r>
    <x v="427"/>
    <n v="115"/>
    <n v="60491560"/>
    <s v="Crime|Drama|Mystery|Thriller"/>
    <s v="Kiss the GirlsÂ "/>
    <s v="English"/>
    <s v="USA"/>
    <n v="27000000"/>
    <n v="6.6"/>
  </r>
  <r>
    <x v="437"/>
    <n v="148"/>
    <n v="54200000"/>
    <s v="Action|Comedy|Crime|Music"/>
    <s v="The Blues BrothersÂ "/>
    <s v="English"/>
    <s v="USA"/>
    <n v="27000000"/>
    <n v="7.9"/>
  </r>
  <r>
    <x v="719"/>
    <n v="118"/>
    <n v="30920167"/>
    <s v="Comedy|Music"/>
    <s v="Joyful NoiseÂ "/>
    <s v="English"/>
    <s v="USA"/>
    <n v="25000000"/>
    <n v="5.7"/>
  </r>
  <r>
    <x v="18"/>
    <n v="101"/>
    <n v="40566655"/>
    <s v="Comedy|Drama|Romance"/>
    <s v="About a BoyÂ "/>
    <s v="English"/>
    <s v="UK"/>
    <n v="30000000"/>
    <n v="7.1"/>
  </r>
  <r>
    <x v="569"/>
    <n v="82"/>
    <n v="31768374"/>
    <s v="Action|Comedy|Horror"/>
    <s v="Lake PlacidÂ "/>
    <s v="English"/>
    <s v="USA"/>
    <n v="27000000"/>
    <n v="5.6"/>
  </r>
  <r>
    <x v="496"/>
    <n v="110"/>
    <n v="22494487"/>
    <s v="Crime|Drama|Mystery|Thriller"/>
    <s v="Lucky Number SlevinÂ "/>
    <s v="English"/>
    <s v="Germany"/>
    <n v="27000000"/>
    <n v="7.8"/>
  </r>
  <r>
    <x v="720"/>
    <n v="193"/>
    <n v="21500000"/>
    <s v="Adventure|Drama|History"/>
    <s v="The Right StuffÂ "/>
    <s v="English"/>
    <s v="USA"/>
    <n v="27000000"/>
    <n v="7.9"/>
  </r>
  <r>
    <x v="40"/>
    <n v="130"/>
    <n v="4463292"/>
    <s v="Drama|History|Thriller"/>
    <s v="AnonymousÂ "/>
    <s v="English"/>
    <s v="UK"/>
    <n v="30000000"/>
    <n v="6.9"/>
  </r>
  <r>
    <x v="100"/>
    <n v="111"/>
    <n v="14337579"/>
    <s v="Action|Drama|Fantasy|Mystery|Sci-Fi|Thriller"/>
    <s v="Dark CityÂ "/>
    <s v="English"/>
    <s v="Australia"/>
    <n v="27000000"/>
    <n v="7.7"/>
  </r>
  <r>
    <x v="721"/>
    <n v="110"/>
    <n v="13823741"/>
    <s v="Biography|Drama|History|Romance"/>
    <s v="The DuchessÂ "/>
    <s v="English"/>
    <s v="UK"/>
    <n v="13500000"/>
    <n v="6.9"/>
  </r>
  <r>
    <x v="722"/>
    <n v="123"/>
    <n v="10297897"/>
    <s v="Action|Crime|Drama|History|Western"/>
    <s v="The Newton BoysÂ "/>
    <s v="English"/>
    <s v="USA"/>
    <n v="27000000"/>
    <n v="6"/>
  </r>
  <r>
    <x v="552"/>
    <n v="109"/>
    <n v="13248477"/>
    <s v="Horror|Mystery|Thriller"/>
    <s v="Case 39Â "/>
    <s v="English"/>
    <s v="USA"/>
    <n v="27000000"/>
    <n v="6.2"/>
  </r>
  <r>
    <x v="723"/>
    <n v="99"/>
    <n v="8712564"/>
    <s v="Crime|Drama|Mystery|Thriller"/>
    <s v="Suspect ZeroÂ "/>
    <s v="English"/>
    <s v="USA"/>
    <n v="27000000"/>
    <n v="5.9"/>
  </r>
  <r>
    <x v="724"/>
    <n v="106"/>
    <n v="7486906"/>
    <s v="Comedy|Drama|Family"/>
    <s v="Martian ChildÂ "/>
    <s v="English"/>
    <s v="USA"/>
    <n v="27000000"/>
    <n v="6.8"/>
  </r>
  <r>
    <x v="403"/>
    <n v="89"/>
    <n v="38536376"/>
    <s v="Action|Adventure|Comedy|Family|Sci-Fi"/>
    <s v="Spy Kids: All the Time in the World in 4DÂ "/>
    <s v="English"/>
    <s v="USA"/>
    <n v="27000000"/>
    <n v="3.6"/>
  </r>
  <r>
    <x v="725"/>
    <n v="98"/>
    <n v="41008532"/>
    <s v="Crime|Drama|Thriller"/>
    <s v="Money MonsterÂ "/>
    <s v="English"/>
    <s v="USA"/>
    <n v="27000000"/>
    <n v="6.7"/>
  </r>
  <r>
    <x v="610"/>
    <n v="93"/>
    <n v="5204007"/>
    <s v="Action|Comedy|Crime|Thriller"/>
    <s v="Formula 51Â "/>
    <s v="English"/>
    <s v="UK"/>
    <n v="28000000"/>
    <n v="6.3"/>
  </r>
  <r>
    <x v="127"/>
    <n v="112"/>
    <n v="4485485"/>
    <s v="Comedy|Crime|Drama"/>
    <s v="FlawlessÂ "/>
    <s v="English"/>
    <s v="USA"/>
    <n v="15000000"/>
    <n v="6.4"/>
  </r>
  <r>
    <x v="192"/>
    <n v="101"/>
    <n v="4476235"/>
    <s v="Crime|Horror|Mystery|Thriller"/>
    <s v="MindhuntersÂ "/>
    <s v="English"/>
    <s v="USA"/>
    <n v="27000000"/>
    <n v="6.4"/>
  </r>
  <r>
    <x v="263"/>
    <n v="104"/>
    <n v="1089365"/>
    <s v="Comedy|Drama"/>
    <s v="What Just HappenedÂ "/>
    <s v="English"/>
    <s v="USA"/>
    <n v="25000000"/>
    <n v="5.7"/>
  </r>
  <r>
    <x v="564"/>
    <n v="120"/>
    <n v="763044"/>
    <s v="Drama|Thriller"/>
    <s v="The StatementÂ "/>
    <s v="English"/>
    <s v="Canada"/>
    <n v="23000000"/>
    <n v="6.2"/>
  </r>
  <r>
    <x v="273"/>
    <n v="91"/>
    <n v="20819129"/>
    <s v="Action|Comedy|Crime"/>
    <s v="Paul Blart: Mall CopÂ "/>
    <s v="English"/>
    <s v="USA"/>
    <n v="26000000"/>
    <n v="5.2"/>
  </r>
  <r>
    <x v="189"/>
    <n v="97"/>
    <n v="110222438"/>
    <s v="Comedy|Family|Fantasy|Music|Romance"/>
    <s v="Freaky FridayÂ "/>
    <s v="English"/>
    <s v="USA"/>
    <n v="26000000"/>
    <n v="6.1"/>
  </r>
  <r>
    <x v="272"/>
    <n v="133"/>
    <n v="109243478"/>
    <s v="Comedy|Romance"/>
    <s v="The 40-Year-Old VirginÂ "/>
    <s v="English"/>
    <s v="USA"/>
    <n v="26000000"/>
    <n v="7.1"/>
  </r>
  <r>
    <x v="378"/>
    <n v="123"/>
    <n v="100241322"/>
    <s v="Comedy|Drama|Romance"/>
    <s v="Shakespeare in LoveÂ "/>
    <s v="English"/>
    <s v="USA"/>
    <n v="25000000"/>
    <n v="7.2"/>
  </r>
  <r>
    <x v="726"/>
    <n v="114"/>
    <n v="25977365"/>
    <s v="Crime|Drama|Mystery|Thriller"/>
    <s v="A Walk Among the TombstonesÂ "/>
    <s v="English"/>
    <s v="USA"/>
    <n v="28000000"/>
    <n v="6.5"/>
  </r>
  <r>
    <x v="234"/>
    <n v="111"/>
    <n v="91457688"/>
    <s v="Action|Comedy|Crime"/>
    <s v="Kindergarten CopÂ "/>
    <s v="English"/>
    <s v="USA"/>
    <n v="26000000"/>
    <n v="6"/>
  </r>
  <r>
    <x v="451"/>
    <n v="117"/>
    <n v="87341380"/>
    <s v="Action|Comedy|Crime"/>
    <s v="Pineapple ExpressÂ "/>
    <s v="English"/>
    <s v="USA"/>
    <n v="27000000"/>
    <n v="7"/>
  </r>
  <r>
    <x v="265"/>
    <n v="121"/>
    <n v="65703412"/>
    <s v="Comedy|Drama|Romance"/>
    <s v="Ever After: A Cinderella StoryÂ "/>
    <s v="English"/>
    <s v="USA"/>
    <n v="26000000"/>
    <n v="7"/>
  </r>
  <r>
    <x v="246"/>
    <n v="139"/>
    <n v="58328680"/>
    <s v="Drama|Romance|Western"/>
    <s v="Open RangeÂ "/>
    <s v="English"/>
    <s v="USA"/>
    <n v="22000000"/>
    <n v="7.5"/>
  </r>
  <r>
    <x v="127"/>
    <n v="115"/>
    <n v="61490000"/>
    <s v="Drama|Horror|Sci-Fi|Thriller"/>
    <s v="FlatlinersÂ "/>
    <s v="English"/>
    <s v="USA"/>
    <n v="26000000"/>
    <n v="6.6"/>
  </r>
  <r>
    <x v="702"/>
    <n v="175"/>
    <n v="50800000"/>
    <s v="Drama|History|War"/>
    <s v="A Bridge Too FarÂ "/>
    <s v="English"/>
    <s v="USA"/>
    <n v="26000000"/>
    <n v="7.4"/>
  </r>
  <r>
    <x v="519"/>
    <n v="85"/>
    <n v="57859105"/>
    <s v="Mystery|Thriller"/>
    <s v="Red EyeÂ "/>
    <s v="English"/>
    <s v="USA"/>
    <n v="26000000"/>
    <n v="6.5"/>
  </r>
  <r>
    <x v="477"/>
    <n v="90"/>
    <n v="46455802"/>
    <s v="Horror|Thriller"/>
    <s v="Final Destination 2Â "/>
    <s v="English"/>
    <s v="USA"/>
    <n v="26000000"/>
    <n v="6.2"/>
  </r>
  <r>
    <x v="358"/>
    <n v="107"/>
    <n v="45506619"/>
    <s v="Adventure|Comedy|Crime|Music"/>
    <s v="O Brother, Where Art Thou?Â "/>
    <s v="English"/>
    <s v="UK"/>
    <n v="26000000"/>
    <n v="7.8"/>
  </r>
  <r>
    <x v="360"/>
    <n v="100"/>
    <n v="40168080"/>
    <s v="Action|Fantasy|Horror"/>
    <s v="LegionÂ "/>
    <s v="English"/>
    <s v="USA"/>
    <n v="26000000"/>
    <n v="5.2"/>
  </r>
  <r>
    <x v="26"/>
    <n v="129"/>
    <n v="49874933"/>
    <s v="Comedy|Crime|Drama"/>
    <s v="Pain &amp; GainÂ "/>
    <s v="English"/>
    <s v="USA"/>
    <n v="26000000"/>
    <n v="6.5"/>
  </r>
  <r>
    <x v="158"/>
    <n v="109"/>
    <n v="45489752"/>
    <s v="Comedy|Drama|Romance"/>
    <s v="In Good CompanyÂ "/>
    <s v="English"/>
    <s v="USA"/>
    <n v="26000000"/>
    <n v="6.5"/>
  </r>
  <r>
    <x v="283"/>
    <n v="94"/>
    <n v="36985501"/>
    <s v="Action|Adventure|Comedy|Sci-Fi|Thriller"/>
    <s v="ClockstoppersÂ "/>
    <s v="English"/>
    <s v="USA"/>
    <n v="26000000"/>
    <n v="5.2"/>
  </r>
  <r>
    <x v="305"/>
    <n v="133"/>
    <n v="33200000"/>
    <s v="Action|Crime|Drama|Western"/>
    <s v="SilveradoÂ "/>
    <s v="English"/>
    <s v="USA"/>
    <n v="26000000"/>
    <n v="7.2"/>
  </r>
  <r>
    <x v="452"/>
    <n v="105"/>
    <n v="28501651"/>
    <s v="Drama|Thriller"/>
    <s v="BrothersÂ "/>
    <s v="English"/>
    <s v="USA"/>
    <n v="26000000"/>
    <n v="7.1"/>
  </r>
  <r>
    <x v="727"/>
    <n v="100"/>
    <n v="23222861"/>
    <s v="Action|Adventure|Comedy|Family|Romance|Sci-Fi"/>
    <s v="Agent Cody Banks 2: Destination LondonÂ "/>
    <s v="English"/>
    <s v="USA"/>
    <n v="26000000"/>
    <n v="4.5"/>
  </r>
  <r>
    <x v="278"/>
    <n v="113"/>
    <n v="54540525"/>
    <s v="Comedy|Romance"/>
    <s v="New Year's EveÂ "/>
    <s v="English"/>
    <s v="USA"/>
    <n v="56000000"/>
    <n v="5.7"/>
  </r>
  <r>
    <x v="728"/>
    <n v="118"/>
    <n v="16252765"/>
    <s v="Drama|Mystery|Romance|Thriller"/>
    <s v="Original SinÂ "/>
    <s v="English"/>
    <s v="France"/>
    <n v="42000000"/>
    <n v="6"/>
  </r>
  <r>
    <x v="424"/>
    <n v="110"/>
    <n v="16005978"/>
    <s v="Crime|Mystery|Thriller"/>
    <s v="The RavenÂ "/>
    <s v="English"/>
    <s v="USA"/>
    <n v="26000000"/>
    <n v="6.4"/>
  </r>
  <r>
    <x v="355"/>
    <n v="110"/>
    <n v="14469428"/>
    <s v="Comedy|Romance"/>
    <s v="Welcome to MooseportÂ "/>
    <s v="English"/>
    <s v="USA"/>
    <n v="26000000"/>
    <n v="5.2"/>
  </r>
  <r>
    <x v="729"/>
    <n v="99"/>
    <n v="13829734"/>
    <s v="Action|Fantasy|Romance|Sci-Fi"/>
    <s v="Highlander: The Final DimensionÂ "/>
    <s v="English"/>
    <s v="Canada"/>
    <n v="26000000"/>
    <n v="4.3"/>
  </r>
  <r>
    <x v="730"/>
    <n v="101"/>
    <n v="1075288"/>
    <s v="Crime|Drama|Thriller"/>
    <s v="Blood and WineÂ "/>
    <s v="English"/>
    <s v="USA"/>
    <n v="22000000"/>
    <n v="6.1"/>
  </r>
  <r>
    <x v="653"/>
    <n v="103"/>
    <n v="7496522"/>
    <s v="Comedy|Crime|Mystery|Romance"/>
    <s v="The Curse of the Jade ScorpionÂ "/>
    <s v="English"/>
    <s v="USA"/>
    <n v="26000000"/>
    <n v="6.8"/>
  </r>
  <r>
    <x v="731"/>
    <n v="95"/>
    <n v="20047715"/>
    <s v="Adventure|Family"/>
    <s v="FlipperÂ "/>
    <s v="English"/>
    <s v="USA"/>
    <n v="25530000"/>
    <n v="5.2"/>
  </r>
  <r>
    <x v="218"/>
    <n v="117"/>
    <n v="12276810"/>
    <s v="Action|Mystery|Sci-Fi|Thriller"/>
    <s v="Self/lessÂ "/>
    <s v="English"/>
    <s v="USA"/>
    <n v="26000000"/>
    <n v="6.5"/>
  </r>
  <r>
    <x v="732"/>
    <n v="129"/>
    <n v="33565375"/>
    <s v="Drama|Mystery|Romance|Thriller"/>
    <s v="The Constant GardenerÂ "/>
    <s v="English"/>
    <s v="UK"/>
    <n v="15000000"/>
    <n v="7.5"/>
  </r>
  <r>
    <x v="274"/>
    <n v="120"/>
    <n v="499263"/>
    <s v="Drama"/>
    <s v="The Passion of the ChristÂ "/>
    <s v="Aramaic"/>
    <s v="USA"/>
    <n v="30000000"/>
    <n v="7.1"/>
  </r>
  <r>
    <x v="120"/>
    <n v="125"/>
    <n v="219200000"/>
    <s v="Comedy|Drama|Family|Romance"/>
    <s v="Mrs. DoubtfireÂ "/>
    <s v="English"/>
    <s v="USA"/>
    <n v="25000000"/>
    <n v="6.9"/>
  </r>
  <r>
    <x v="263"/>
    <n v="133"/>
    <n v="172825435"/>
    <s v="Drama"/>
    <s v="Rain ManÂ "/>
    <s v="English"/>
    <s v="USA"/>
    <n v="25000000"/>
    <n v="8"/>
  </r>
  <r>
    <x v="310"/>
    <n v="116"/>
    <n v="148085755"/>
    <s v="Drama"/>
    <s v="Gran TorinoÂ "/>
    <s v="English"/>
    <s v="USA"/>
    <n v="33000000"/>
    <n v="8.1999999999999993"/>
  </r>
  <r>
    <x v="74"/>
    <n v="129"/>
    <n v="25517500"/>
    <s v="Biography|Drama|History"/>
    <s v="W.Â "/>
    <s v="English"/>
    <s v="USA"/>
    <n v="25100000"/>
    <n v="6.4"/>
  </r>
  <r>
    <x v="410"/>
    <n v="93"/>
    <n v="145000989"/>
    <s v="Action|Thriller"/>
    <s v="TakenÂ "/>
    <s v="English"/>
    <s v="France"/>
    <n v="25000000"/>
    <n v="7.9"/>
  </r>
  <r>
    <x v="733"/>
    <n v="118"/>
    <n v="26761283"/>
    <s v="Drama|Romance"/>
    <s v="The Best of MeÂ "/>
    <s v="English"/>
    <s v="USA"/>
    <n v="26000000"/>
    <n v="6.7"/>
  </r>
  <r>
    <x v="201"/>
    <n v="129"/>
    <n v="121945720"/>
    <s v="Action|Drama|Music|Romance"/>
    <s v="The BodyguardÂ "/>
    <s v="English"/>
    <s v="USA"/>
    <n v="25000000"/>
    <n v="6.1"/>
  </r>
  <r>
    <x v="37"/>
    <n v="185"/>
    <n v="96067179"/>
    <s v="Biography|Drama|History"/>
    <s v="Schindler's ListÂ "/>
    <s v="English"/>
    <s v="USA"/>
    <n v="22000000"/>
    <n v="8.9"/>
  </r>
  <r>
    <x v="671"/>
    <n v="146"/>
    <n v="169705587"/>
    <s v="Drama"/>
    <s v="The HelpÂ "/>
    <s v="English"/>
    <s v="USA"/>
    <n v="25000000"/>
    <n v="8.1"/>
  </r>
  <r>
    <x v="107"/>
    <n v="128"/>
    <n v="3254172"/>
    <s v="Biography|Drama|Thriller"/>
    <s v="The Fifth EstateÂ "/>
    <s v="English"/>
    <s v="USA"/>
    <n v="28000000"/>
    <n v="6.2"/>
  </r>
  <r>
    <x v="147"/>
    <n v="93"/>
    <n v="84185387"/>
    <s v="Adventure|Comedy|Family|Fantasy|Horror|Mystery"/>
    <s v="Scooby-Doo 2: Monsters UnleashedÂ "/>
    <s v="English"/>
    <s v="USA"/>
    <n v="80000000"/>
    <n v="4.9000000000000004"/>
  </r>
  <r>
    <x v="610"/>
    <n v="97"/>
    <n v="82163317"/>
    <s v="Action|Horror|Thriller"/>
    <s v="Freddy vs. JasonÂ "/>
    <s v="English"/>
    <s v="USA"/>
    <n v="30000000"/>
    <n v="5.8"/>
  </r>
  <r>
    <x v="479"/>
    <n v="82"/>
    <n v="80920948"/>
    <s v="Action|Adventure|Animation|Comedy|Family|Sci-Fi"/>
    <s v="Jimmy Neutron: Boy GeniusÂ "/>
    <s v="English"/>
    <s v="USA"/>
    <n v="30000000"/>
    <n v="6"/>
  </r>
  <r>
    <x v="55"/>
    <n v="85"/>
    <n v="80034302"/>
    <s v="Action|Adventure|Horror|Sci-Fi"/>
    <s v="CloverfieldÂ "/>
    <s v="English"/>
    <s v="USA"/>
    <n v="25000000"/>
    <n v="7"/>
  </r>
  <r>
    <x v="734"/>
    <n v="88"/>
    <n v="78656813"/>
    <s v="Action|Adventure|Comedy|Family|Sci-Fi"/>
    <s v="Teenage Mutant Ninja Turtles II: The Secret of the OozeÂ "/>
    <s v="English"/>
    <s v="USA"/>
    <n v="25000000"/>
    <n v="6"/>
  </r>
  <r>
    <x v="200"/>
    <n v="119"/>
    <n v="76270454"/>
    <s v="Crime|Drama|Thriller"/>
    <s v="The UntouchablesÂ "/>
    <s v="English"/>
    <s v="USA"/>
    <n v="25000000"/>
    <n v="7.9"/>
  </r>
  <r>
    <x v="574"/>
    <n v="122"/>
    <n v="74273505"/>
    <s v="Crime|Drama|Thriller"/>
    <s v="No Country for Old MenÂ "/>
    <s v="English"/>
    <s v="USA"/>
    <n v="25000000"/>
    <n v="8.1"/>
  </r>
  <r>
    <x v="129"/>
    <n v="99"/>
    <n v="134141530"/>
    <s v="Action|Comedy|Crime|Romance"/>
    <s v="Ride AlongÂ "/>
    <s v="English"/>
    <s v="USA"/>
    <n v="25000000"/>
    <n v="6.2"/>
  </r>
  <r>
    <x v="735"/>
    <n v="97"/>
    <n v="71500556"/>
    <s v="Comedy|Drama|Romance"/>
    <s v="Bridget Jones's DiaryÂ "/>
    <s v="English"/>
    <s v="UK"/>
    <n v="26000000"/>
    <n v="6.7"/>
  </r>
  <r>
    <x v="606"/>
    <n v="121"/>
    <n v="71309760"/>
    <s v="Drama|Romance"/>
    <s v="ChocolatÂ "/>
    <s v="English"/>
    <s v="UK"/>
    <n v="25000000"/>
    <n v="7.3"/>
  </r>
  <r>
    <x v="736"/>
    <n v="95"/>
    <n v="89808372"/>
    <s v="Comedy"/>
    <s v="Legally Blonde 2: Red, White &amp; BlondeÂ "/>
    <s v="English"/>
    <s v="USA"/>
    <n v="45000000"/>
    <n v="4.5999999999999996"/>
  </r>
  <r>
    <x v="423"/>
    <n v="105"/>
    <n v="77264926"/>
    <s v="Comedy|Family"/>
    <s v="Parental GuidanceÂ "/>
    <s v="English"/>
    <s v="USA"/>
    <n v="25000000"/>
    <n v="6.1"/>
  </r>
  <r>
    <x v="234"/>
    <n v="108"/>
    <n v="70625986"/>
    <s v="Comedy|Romance"/>
    <s v="No Strings AttachedÂ "/>
    <s v="English"/>
    <s v="USA"/>
    <n v="25000000"/>
    <n v="6.2"/>
  </r>
  <r>
    <x v="490"/>
    <n v="134"/>
    <n v="56505065"/>
    <s v="Action|Biography|Drama|History|Romance|Western"/>
    <s v="TombstoneÂ "/>
    <s v="English"/>
    <s v="USA"/>
    <n v="25000000"/>
    <n v="7.8"/>
  </r>
  <r>
    <x v="286"/>
    <n v="115"/>
    <n v="55973336"/>
    <s v="Action|Crime|Thriller"/>
    <s v="Romeo Must DieÂ "/>
    <s v="English"/>
    <s v="USA"/>
    <n v="25000000"/>
    <n v="6.1"/>
  </r>
  <r>
    <x v="460"/>
    <n v="86"/>
    <n v="54098051"/>
    <s v="Horror"/>
    <s v="Final Destination 3Â "/>
    <s v="English"/>
    <s v="Germany"/>
    <n v="25000000"/>
    <n v="5.8"/>
  </r>
  <r>
    <x v="581"/>
    <n v="101"/>
    <n v="60443237"/>
    <s v="Drama|Romance"/>
    <s v="The Lucky OneÂ "/>
    <s v="English"/>
    <s v="USA"/>
    <n v="25000000"/>
    <n v="6.5"/>
  </r>
  <r>
    <x v="737"/>
    <n v="96"/>
    <n v="82234139"/>
    <s v="Adventure|Drama|Family|Fantasy"/>
    <s v="Bridge to TerabithiaÂ "/>
    <s v="English"/>
    <s v="USA"/>
    <n v="17000000"/>
    <n v="7.2"/>
  </r>
  <r>
    <x v="11"/>
    <n v="101"/>
    <n v="51676606"/>
    <s v="Biography|Drama|Family"/>
    <s v="Finding NeverlandÂ "/>
    <s v="English"/>
    <s v="USA"/>
    <n v="25000000"/>
    <n v="7.8"/>
  </r>
  <r>
    <x v="738"/>
    <n v="100"/>
    <n v="52528330"/>
    <s v="Comedy|Drama"/>
    <s v="A Madea ChristmasÂ "/>
    <s v="English"/>
    <s v="USA"/>
    <n v="25000000"/>
    <n v="4.7"/>
  </r>
  <r>
    <x v="739"/>
    <n v="117"/>
    <n v="51533608"/>
    <s v="Action|Adventure|Drama|Thriller"/>
    <s v="The GreyÂ "/>
    <s v="English"/>
    <s v="USA"/>
    <n v="25000000"/>
    <n v="6.8"/>
  </r>
  <r>
    <x v="740"/>
    <n v="101"/>
    <n v="51097664"/>
    <s v="Drama|Horror|Mystery|Thriller"/>
    <s v="Hide and SeekÂ "/>
    <s v="English"/>
    <s v="USA"/>
    <n v="30000000"/>
    <n v="5.9"/>
  </r>
  <r>
    <x v="159"/>
    <n v="98"/>
    <n v="84136909"/>
    <s v="Comedy"/>
    <s v="Anchorman: The Legend of Ron BurgundyÂ "/>
    <s v="English"/>
    <s v="USA"/>
    <n v="26000000"/>
    <n v="7.2"/>
  </r>
  <r>
    <x v="46"/>
    <n v="146"/>
    <n v="46836394"/>
    <s v="Biography|Crime|Drama"/>
    <s v="GoodfellasÂ "/>
    <s v="English"/>
    <s v="USA"/>
    <n v="25000000"/>
    <n v="8.6999999999999993"/>
  </r>
  <r>
    <x v="366"/>
    <n v="102"/>
    <n v="47285499"/>
    <s v="Action|Adventure|Comedy|Crime|Family|Romance|Thriller"/>
    <s v="Agent Cody BanksÂ "/>
    <s v="English"/>
    <s v="USA"/>
    <n v="26000000"/>
    <n v="5"/>
  </r>
  <r>
    <x v="573"/>
    <n v="97"/>
    <n v="47124400"/>
    <s v="Comedy|Family|Fantasy"/>
    <s v="Nanny McPheeÂ "/>
    <s v="English"/>
    <s v="USA"/>
    <n v="25000000"/>
    <n v="6.6"/>
  </r>
  <r>
    <x v="200"/>
    <n v="142"/>
    <n v="44700000"/>
    <s v="Crime|Drama"/>
    <s v="ScarfaceÂ "/>
    <s v="English"/>
    <s v="USA"/>
    <n v="25000000"/>
    <n v="8.3000000000000007"/>
  </r>
  <r>
    <x v="412"/>
    <n v="98"/>
    <n v="44455658"/>
    <s v="Action|Adventure|Comedy|Crime"/>
    <s v="Nothing to LoseÂ "/>
    <s v="English"/>
    <s v="USA"/>
    <n v="25000000"/>
    <n v="6.7"/>
  </r>
  <r>
    <x v="741"/>
    <n v="219"/>
    <n v="43984230"/>
    <s v="Biography|Drama|History"/>
    <s v="The Last EmperorÂ "/>
    <s v="English"/>
    <s v="China"/>
    <n v="23000000"/>
    <n v="7.8"/>
  </r>
  <r>
    <x v="321"/>
    <n v="109"/>
    <n v="66489425"/>
    <s v="Action|Crime|Drama|Thriller"/>
    <s v="ContrabandÂ "/>
    <s v="English"/>
    <s v="USA"/>
    <n v="25000000"/>
    <n v="6.5"/>
  </r>
  <r>
    <x v="24"/>
    <n v="97"/>
    <n v="41067398"/>
    <s v="Action|Comedy|Crime|Thriller"/>
    <s v="Money TalksÂ "/>
    <s v="English"/>
    <s v="USA"/>
    <n v="25000000"/>
    <n v="6.1"/>
  </r>
  <r>
    <x v="570"/>
    <n v="158"/>
    <n v="40218903"/>
    <s v="Drama"/>
    <s v="There Will Be BloodÂ "/>
    <s v="English"/>
    <s v="USA"/>
    <n v="25000000"/>
    <n v="8.1"/>
  </r>
  <r>
    <x v="742"/>
    <n v="85"/>
    <n v="39880476"/>
    <s v="Adventure|Animation|Comedy|Family|Fantasy"/>
    <s v="The Wild Thornberrys MovieÂ "/>
    <s v="English"/>
    <s v="USA"/>
    <n v="25000000"/>
    <n v="5.2"/>
  </r>
  <r>
    <x v="743"/>
    <n v="80"/>
    <n v="39399750"/>
    <s v="Adventure|Animation|Comedy|Family|Fantasy|Musical"/>
    <s v="Rugrats Go WildÂ "/>
    <s v="English"/>
    <s v="USA"/>
    <n v="25000000"/>
    <n v="5.6"/>
  </r>
  <r>
    <x v="714"/>
    <n v="86"/>
    <n v="38230435"/>
    <s v="Action|Comedy"/>
    <s v="Undercover BrotherÂ "/>
    <s v="English"/>
    <s v="USA"/>
    <n v="25000000"/>
    <n v="5.8"/>
  </r>
  <r>
    <x v="518"/>
    <n v="119"/>
    <n v="39008741"/>
    <s v="Comedy|Drama|Family|Romance"/>
    <s v="The Sisterhood of the Traveling PantsÂ "/>
    <s v="English"/>
    <s v="USA"/>
    <n v="25000000"/>
    <n v="6.6"/>
  </r>
  <r>
    <x v="744"/>
    <n v="98"/>
    <n v="36833473"/>
    <s v="Action|Crime|Drama|Thriller"/>
    <s v="Kiss of the DragonÂ "/>
    <s v="English"/>
    <s v="France"/>
    <n v="25000000"/>
    <n v="6.6"/>
  </r>
  <r>
    <x v="745"/>
    <n v="97"/>
    <n v="48237389"/>
    <s v="Comedy|Romance"/>
    <s v="The House BunnyÂ "/>
    <s v="English"/>
    <s v="USA"/>
    <n v="25000000"/>
    <n v="5.5"/>
  </r>
  <r>
    <x v="686"/>
    <n v="124"/>
    <n v="36447959"/>
    <s v="Biography|Drama|Sport"/>
    <s v="Million Dollar ArmÂ "/>
    <s v="English"/>
    <s v="USA"/>
    <n v="25000000"/>
    <n v="7"/>
  </r>
  <r>
    <x v="115"/>
    <n v="97"/>
    <n v="45089048"/>
    <s v="Drama|Romance|Sci-Fi"/>
    <s v="The GiverÂ "/>
    <s v="English"/>
    <s v="South Africa"/>
    <n v="25000000"/>
    <n v="6.5"/>
  </r>
  <r>
    <x v="546"/>
    <n v="105"/>
    <n v="35990505"/>
    <s v="Comedy|Drama|Family|Romance"/>
    <s v="What a Girl WantsÂ "/>
    <s v="English"/>
    <s v="USA"/>
    <n v="20000000"/>
    <n v="5.8"/>
  </r>
  <r>
    <x v="746"/>
    <n v="104"/>
    <n v="35143332"/>
    <s v="Horror"/>
    <s v="Jeepers Creepers IIÂ "/>
    <s v="English"/>
    <s v="USA"/>
    <n v="17000000"/>
    <n v="5.6"/>
  </r>
  <r>
    <x v="747"/>
    <n v="101"/>
    <n v="35000629"/>
    <s v="Comedy|Romance"/>
    <s v="Good Luck ChuckÂ "/>
    <s v="English"/>
    <s v="USA"/>
    <n v="25000000"/>
    <n v="5.6"/>
  </r>
  <r>
    <x v="286"/>
    <n v="101"/>
    <n v="34604054"/>
    <s v="Action|Crime|Drama|Thriller"/>
    <s v="Cradle 2 the GraveÂ "/>
    <s v="English"/>
    <s v="USA"/>
    <n v="30000000"/>
    <n v="5.8"/>
  </r>
  <r>
    <x v="535"/>
    <n v="114"/>
    <n v="41597830"/>
    <s v="Drama|Romance"/>
    <s v="The HoursÂ "/>
    <s v="English"/>
    <s v="USA"/>
    <n v="25000000"/>
    <n v="7.6"/>
  </r>
  <r>
    <x v="423"/>
    <n v="105"/>
    <n v="33687630"/>
    <s v="Comedy|Romance"/>
    <s v="She's the ManÂ "/>
    <s v="English"/>
    <s v="USA"/>
    <n v="20000000"/>
    <n v="6.4"/>
  </r>
  <r>
    <x v="748"/>
    <n v="90"/>
    <n v="32553210"/>
    <s v="Comedy|Family"/>
    <s v="Mr. Bean's HolidayÂ "/>
    <s v="English"/>
    <s v="UK"/>
    <n v="25000000"/>
    <n v="6.3"/>
  </r>
  <r>
    <x v="749"/>
    <n v="97"/>
    <n v="31526393"/>
    <s v="Action|Adventure|Horror|Thriller"/>
    <s v="Anacondas: The Hunt for the Blood OrchidÂ "/>
    <s v="English"/>
    <s v="USA"/>
    <n v="25000000"/>
    <n v="4.5999999999999996"/>
  </r>
  <r>
    <x v="750"/>
    <n v="144"/>
    <n v="41229"/>
    <s v="Crime|Drama|Thriller"/>
    <s v="Blood TiesÂ "/>
    <s v="English"/>
    <s v="France"/>
    <n v="25500000"/>
    <n v="6.5"/>
  </r>
  <r>
    <x v="751"/>
    <n v="114"/>
    <n v="31655091"/>
    <s v="Drama|Music"/>
    <s v="August RushÂ "/>
    <s v="English"/>
    <s v="USA"/>
    <n v="30000000"/>
    <n v="7.5"/>
  </r>
  <r>
    <x v="394"/>
    <n v="124"/>
    <n v="30012990"/>
    <s v="Biography|Drama|History"/>
    <s v="ElizabethÂ "/>
    <s v="English"/>
    <s v="UK"/>
    <n v="25000000"/>
    <n v="7.5"/>
  </r>
  <r>
    <x v="610"/>
    <n v="89"/>
    <n v="32368960"/>
    <s v="Comedy|Fantasy|Horror|Romance"/>
    <s v="Bride of ChuckyÂ "/>
    <s v="English"/>
    <s v="Canada"/>
    <n v="25000000"/>
    <n v="5.3"/>
  </r>
  <r>
    <x v="752"/>
    <n v="160"/>
    <n v="14500000"/>
    <s v="Action|Drama|History|War"/>
    <s v="Tora! Tora! Tora!Â "/>
    <s v="English"/>
    <s v="Japan"/>
    <n v="25000000"/>
    <n v="7.5"/>
  </r>
  <r>
    <x v="753"/>
    <n v="93"/>
    <n v="29247405"/>
    <s v="Comedy|Family|Music"/>
    <s v="Spice WorldÂ "/>
    <s v="English"/>
    <s v="UK"/>
    <n v="25000000"/>
    <n v="3.3"/>
  </r>
  <r>
    <x v="754"/>
    <n v="88"/>
    <n v="25615792"/>
    <s v="Action|Comedy|Music"/>
    <s v="Dance FlickÂ "/>
    <s v="English"/>
    <s v="USA"/>
    <n v="25000000"/>
    <n v="3.5"/>
  </r>
  <r>
    <x v="276"/>
    <n v="142"/>
    <n v="28341469"/>
    <s v="Crime|Drama"/>
    <s v="The Shawshank RedemptionÂ "/>
    <s v="English"/>
    <s v="USA"/>
    <n v="25000000"/>
    <n v="9.3000000000000007"/>
  </r>
  <r>
    <x v="487"/>
    <n v="92"/>
    <n v="25590119"/>
    <s v="Adventure|Comedy|Crime"/>
    <s v="Crocodile Dundee in Los AngelesÂ "/>
    <s v="English"/>
    <s v="Australia"/>
    <n v="21150000"/>
    <n v="4.8"/>
  </r>
  <r>
    <x v="292"/>
    <n v="117"/>
    <n v="24944213"/>
    <s v="Comedy|Sport"/>
    <s v="KingpinÂ "/>
    <s v="English"/>
    <s v="USA"/>
    <n v="27000000"/>
    <n v="6.9"/>
  </r>
  <r>
    <x v="188"/>
    <n v="111"/>
    <n v="33631221"/>
    <s v="Crime|Drama|Thriller"/>
    <s v="The GamblerÂ "/>
    <s v="English"/>
    <s v="USA"/>
    <n v="25000000"/>
    <n v="6"/>
  </r>
  <r>
    <x v="755"/>
    <n v="121"/>
    <n v="37738400"/>
    <s v="Drama"/>
    <s v="August: Osage CountyÂ "/>
    <s v="English"/>
    <s v="USA"/>
    <n v="25000000"/>
    <n v="7.3"/>
  </r>
  <r>
    <x v="756"/>
    <n v="107"/>
    <n v="21835784"/>
    <s v="Comedy|Drama|Romance"/>
    <s v="A Lot Like LoveÂ "/>
    <s v="English"/>
    <s v="USA"/>
    <n v="30000000"/>
    <n v="6.6"/>
  </r>
  <r>
    <x v="757"/>
    <n v="106"/>
    <n v="15785632"/>
    <s v="Biography|Comedy|Drama|Sport"/>
    <s v="Eddie the EagleÂ "/>
    <s v="English"/>
    <s v="UK"/>
    <n v="23000000"/>
    <n v="7.5"/>
  </r>
  <r>
    <x v="416"/>
    <n v="136"/>
    <n v="21554585"/>
    <s v="Drama|Sport"/>
    <s v="He Got GameÂ "/>
    <s v="English"/>
    <s v="USA"/>
    <n v="25000000"/>
    <n v="6.9"/>
  </r>
  <r>
    <x v="758"/>
    <n v="97"/>
    <n v="22200000"/>
    <s v="Comedy|Drama|Romance"/>
    <s v="Don Juan DeMarcoÂ "/>
    <s v="English"/>
    <s v="USA"/>
    <n v="25000000"/>
    <n v="6.8"/>
  </r>
  <r>
    <x v="606"/>
    <n v="108"/>
    <n v="80014842"/>
    <s v="Drama|Romance|War"/>
    <s v="Dear JohnÂ "/>
    <s v="English"/>
    <s v="USA"/>
    <n v="25000000"/>
    <n v="6.3"/>
  </r>
  <r>
    <x v="759"/>
    <n v="97"/>
    <n v="23527955"/>
    <s v="Action|Crime|Drama|Mystery|Thriller"/>
    <s v="The LosersÂ "/>
    <s v="English"/>
    <s v="USA"/>
    <n v="25000000"/>
    <n v="6.4"/>
  </r>
  <r>
    <x v="760"/>
    <n v="99"/>
    <n v="24042490"/>
    <s v="Fantasy|Horror|Thriller"/>
    <s v="Don't Be Afraid of the DarkÂ "/>
    <s v="English"/>
    <s v="USA"/>
    <n v="25000000"/>
    <n v="5.6"/>
  </r>
  <r>
    <x v="761"/>
    <n v="103"/>
    <n v="22466994"/>
    <s v="Action|Crime|Thriller"/>
    <s v="WarÂ "/>
    <s v="English"/>
    <s v="USA"/>
    <n v="25000000"/>
    <n v="6.3"/>
  </r>
  <r>
    <x v="570"/>
    <n v="95"/>
    <n v="17791031"/>
    <s v="Comedy|Drama|Romance|Thriller"/>
    <s v="Punch-Drunk LoveÂ "/>
    <s v="English"/>
    <s v="USA"/>
    <n v="25000000"/>
    <n v="7.3"/>
  </r>
  <r>
    <x v="762"/>
    <n v="93"/>
    <n v="17718223"/>
    <s v="Comedy"/>
    <s v="EuroTripÂ "/>
    <s v="English"/>
    <s v="USA"/>
    <n v="25000000"/>
    <n v="6.6"/>
  </r>
  <r>
    <x v="763"/>
    <n v="98"/>
    <n v="15361537"/>
    <s v="Action|Crime|Thriller"/>
    <s v="Half Past DeadÂ "/>
    <s v="English"/>
    <s v="Germany"/>
    <n v="13000000"/>
    <n v="4.5999999999999996"/>
  </r>
  <r>
    <x v="95"/>
    <n v="90"/>
    <n v="16647384"/>
    <s v="Adventure|Comedy|Family|Romance"/>
    <s v="Unaccompanied MinorsÂ "/>
    <s v="English"/>
    <s v="USA"/>
    <n v="26000000"/>
    <n v="5.0999999999999996"/>
  </r>
  <r>
    <x v="764"/>
    <n v="107"/>
    <n v="16118077"/>
    <s v="Drama"/>
    <s v="Bright Lights, Big CityÂ "/>
    <s v="English"/>
    <s v="USA"/>
    <n v="25000000"/>
    <n v="5.6"/>
  </r>
  <r>
    <x v="765"/>
    <n v="90"/>
    <n v="15091542"/>
    <s v="Adventure|Family|Fantasy|Musical"/>
    <s v="The Adventures of PinocchioÂ "/>
    <s v="Italian"/>
    <s v="UK"/>
    <n v="25000000"/>
    <n v="5.3"/>
  </r>
  <r>
    <x v="766"/>
    <n v="115"/>
    <n v="15045676"/>
    <s v="Drama|Fantasy|Mystery|Thriller"/>
    <s v="The BoxÂ "/>
    <s v="English"/>
    <s v="USA"/>
    <n v="16000000"/>
    <n v="5.6"/>
  </r>
  <r>
    <x v="767"/>
    <n v="93"/>
    <n v="17427926"/>
    <s v="Horror"/>
    <s v="The RuinsÂ "/>
    <s v="English"/>
    <s v="USA"/>
    <n v="8000000"/>
    <n v="5.9"/>
  </r>
  <r>
    <x v="768"/>
    <n v="99"/>
    <n v="14983572"/>
    <s v="Comedy|Drama|Romance"/>
    <s v="The Next Best ThingÂ "/>
    <s v="English"/>
    <s v="USA"/>
    <n v="25000000"/>
    <n v="4.7"/>
  </r>
  <r>
    <x v="519"/>
    <n v="107"/>
    <n v="14637490"/>
    <s v="Horror|Mystery|Thriller"/>
    <s v="My Soul to TakeÂ "/>
    <s v="English"/>
    <s v="USA"/>
    <n v="25000000"/>
    <n v="4.8"/>
  </r>
  <r>
    <x v="593"/>
    <n v="110"/>
    <n v="14589444"/>
    <s v="Comedy|Drama|Romance"/>
    <s v="The Girl Next DoorÂ "/>
    <s v="English"/>
    <s v="USA"/>
    <n v="25000000"/>
    <n v="6.8"/>
  </r>
  <r>
    <x v="769"/>
    <n v="101"/>
    <n v="14095303"/>
    <s v="Action|Crime|Mystery|Romance|Thriller"/>
    <s v="Maximum RiskÂ "/>
    <s v="English"/>
    <s v="USA"/>
    <n v="25000000"/>
    <n v="5.4"/>
  </r>
  <r>
    <x v="770"/>
    <n v="85"/>
    <n v="13973532"/>
    <s v="Comedy|Crime"/>
    <s v="Stealing HarvardÂ "/>
    <s v="English"/>
    <s v="USA"/>
    <n v="25000000"/>
    <n v="5.0999999999999996"/>
  </r>
  <r>
    <x v="417"/>
    <n v="132"/>
    <n v="1865774"/>
    <s v="Biography|Crime|Drama|History|Thriller"/>
    <s v="LegendÂ "/>
    <s v="English"/>
    <s v="UK"/>
    <n v="30000000"/>
    <n v="7"/>
  </r>
  <r>
    <x v="477"/>
    <n v="90"/>
    <n v="18860403"/>
    <s v="Horror|Thriller"/>
    <s v="Shark Night 3DÂ "/>
    <s v="English"/>
    <s v="USA"/>
    <n v="25000000"/>
    <n v="4"/>
  </r>
  <r>
    <x v="387"/>
    <n v="145"/>
    <n v="13038660"/>
    <s v="Drama"/>
    <s v="Angela's AshesÂ "/>
    <s v="English"/>
    <s v="USA"/>
    <n v="25000000"/>
    <n v="7.3"/>
  </r>
  <r>
    <x v="234"/>
    <n v="110"/>
    <n v="28831145"/>
    <s v="Drama|Sport"/>
    <s v="Draft DayÂ "/>
    <s v="English"/>
    <s v="USA"/>
    <n v="25000000"/>
    <n v="6.8"/>
  </r>
  <r>
    <x v="335"/>
    <n v="122"/>
    <n v="11538204"/>
    <s v="Crime|Drama|History"/>
    <s v="The ConspiratorÂ "/>
    <s v="English"/>
    <s v="USA"/>
    <n v="25000000"/>
    <n v="7"/>
  </r>
  <r>
    <x v="506"/>
    <n v="107"/>
    <n v="11008432"/>
    <s v="Biography|Drama|Sport"/>
    <s v="Lords of DogtownÂ "/>
    <s v="English"/>
    <s v="USA"/>
    <n v="25000000"/>
    <n v="7.1"/>
  </r>
  <r>
    <x v="771"/>
    <n v="127"/>
    <n v="12188642"/>
    <s v="Biography|Drama|History"/>
    <s v="The 33Â "/>
    <s v="English"/>
    <s v="Chile"/>
    <n v="26000000"/>
    <n v="6.9"/>
  </r>
  <r>
    <x v="447"/>
    <n v="99"/>
    <n v="11100000"/>
    <s v="Action|Adventure|Comedy|Fantasy"/>
    <s v="Big Trouble in Little ChinaÂ "/>
    <s v="English"/>
    <s v="USA"/>
    <n v="25000000"/>
    <n v="7.3"/>
  </r>
  <r>
    <x v="684"/>
    <n v="140"/>
    <n v="13651662"/>
    <s v="Drama|Sport"/>
    <s v="WarriorÂ "/>
    <s v="English"/>
    <s v="USA"/>
    <n v="25000000"/>
    <n v="8.1999999999999993"/>
  </r>
  <r>
    <x v="414"/>
    <n v="133"/>
    <n v="11030963"/>
    <s v="Biography|Drama|Thriller|War"/>
    <s v="Michael CollinsÂ "/>
    <s v="English"/>
    <s v="UK"/>
    <n v="28000000"/>
    <n v="7.1"/>
  </r>
  <r>
    <x v="396"/>
    <n v="271"/>
    <n v="10769960"/>
    <s v="Drama|History|War"/>
    <s v="GettysburgÂ "/>
    <s v="English"/>
    <s v="USA"/>
    <n v="25000000"/>
    <n v="7.7"/>
  </r>
  <r>
    <x v="665"/>
    <n v="112"/>
    <n v="10911750"/>
    <s v="Drama|War"/>
    <s v="Stop-LossÂ "/>
    <s v="English"/>
    <s v="USA"/>
    <n v="25000000"/>
    <n v="6.5"/>
  </r>
  <r>
    <x v="430"/>
    <n v="99"/>
    <n v="10719367"/>
    <s v="Drama|Music|Mystery|Romance|Thriller"/>
    <s v="AbandonÂ "/>
    <s v="English"/>
    <s v="USA"/>
    <n v="25000000"/>
    <n v="4.9000000000000004"/>
  </r>
  <r>
    <x v="772"/>
    <n v="100"/>
    <n v="10114315"/>
    <s v="Drama|Mystery|Thriller"/>
    <s v="Brokedown PalaceÂ "/>
    <s v="English"/>
    <s v="USA"/>
    <n v="25000000"/>
    <n v="6.4"/>
  </r>
  <r>
    <x v="773"/>
    <n v="92"/>
    <n v="49122319"/>
    <s v="Horror|Thriller"/>
    <s v="The PossessionÂ "/>
    <s v="English"/>
    <s v="USA"/>
    <n v="14000000"/>
    <n v="5.9"/>
  </r>
  <r>
    <x v="774"/>
    <n v="105"/>
    <n v="10070000"/>
    <s v="Comedy|Drama|Romance"/>
    <s v="Mrs. WinterbourneÂ "/>
    <s v="English"/>
    <s v="USA"/>
    <n v="25000000"/>
    <n v="6.2"/>
  </r>
  <r>
    <x v="363"/>
    <n v="110"/>
    <n v="10324441"/>
    <s v="Action|Drama|Thriller"/>
    <s v="Straw DogsÂ "/>
    <s v="English"/>
    <s v="USA"/>
    <n v="25000000"/>
    <n v="5.8"/>
  </r>
  <r>
    <x v="606"/>
    <n v="116"/>
    <n v="7156933"/>
    <s v="Comedy|Drama"/>
    <s v="The HoaxÂ "/>
    <s v="English"/>
    <s v="USA"/>
    <n v="25000000"/>
    <n v="6.7"/>
  </r>
  <r>
    <x v="775"/>
    <n v="88"/>
    <n v="9286314"/>
    <s v="Action|Crime|Drama|Thriller"/>
    <s v="Stone ColdÂ "/>
    <s v="English"/>
    <s v="USA"/>
    <n v="17000000"/>
    <n v="5.9"/>
  </r>
  <r>
    <x v="776"/>
    <n v="111"/>
    <n v="56692"/>
    <s v="Adventure|Drama"/>
    <s v="The RoadÂ "/>
    <s v="English"/>
    <s v="USA"/>
    <n v="25000000"/>
    <n v="7.3"/>
  </r>
  <r>
    <x v="777"/>
    <n v="95"/>
    <n v="5654777"/>
    <s v="Action|Comedy|Crime|Drama|Thriller"/>
    <s v="UnderclassmanÂ "/>
    <s v="English"/>
    <s v="USA"/>
    <n v="25000000"/>
    <n v="4.0999999999999996"/>
  </r>
  <r>
    <x v="640"/>
    <n v="95"/>
    <n v="5516708"/>
    <s v="Comedy|Romance"/>
    <s v="Say It Isn't SoÂ "/>
    <s v="English"/>
    <s v="USA"/>
    <n v="25000000"/>
    <n v="4.9000000000000004"/>
  </r>
  <r>
    <x v="139"/>
    <n v="127"/>
    <n v="5128124"/>
    <s v="Biography|Drama|Sport"/>
    <s v="The World's Fastest IndianÂ "/>
    <s v="English"/>
    <s v="New Zealand"/>
    <n v="25000000"/>
    <n v="7.9"/>
  </r>
  <r>
    <x v="778"/>
    <n v="104"/>
    <n v="4064333"/>
    <s v="Action|Comedy|Sci-Fi"/>
    <s v="Tank GirlÂ "/>
    <s v="English"/>
    <s v="USA"/>
    <n v="25000000"/>
    <n v="5.2"/>
  </r>
  <r>
    <x v="779"/>
    <n v="95"/>
    <n v="4006906"/>
    <s v="Comedy|Crime"/>
    <s v="King's RansomÂ "/>
    <s v="English"/>
    <s v="USA"/>
    <n v="15000000"/>
    <n v="4.0999999999999996"/>
  </r>
  <r>
    <x v="732"/>
    <n v="121"/>
    <n v="3073392"/>
    <s v="Drama|Mystery|Sci-Fi|Thriller"/>
    <s v="BlindnessÂ "/>
    <s v="English"/>
    <s v="Canada"/>
    <n v="25000000"/>
    <n v="6.6"/>
  </r>
  <r>
    <x v="370"/>
    <n v="92"/>
    <n v="1550000"/>
    <s v="Action|Adventure|Fantasy|Horror"/>
    <s v="BloodRayneÂ "/>
    <s v="English"/>
    <s v="USA"/>
    <n v="25000000"/>
    <n v="2.9"/>
  </r>
  <r>
    <x v="780"/>
    <n v="107"/>
    <n v="871527"/>
    <s v="Crime|Drama|Mystery|Thriller"/>
    <s v="Where the Truth LiesÂ "/>
    <s v="English"/>
    <s v="Canada"/>
    <n v="25000000"/>
    <n v="6.5"/>
  </r>
  <r>
    <x v="781"/>
    <n v="117"/>
    <n v="777423"/>
    <s v="Biography|Drama|Sport"/>
    <s v="Without LimitsÂ "/>
    <s v="English"/>
    <s v="USA"/>
    <n v="25000000"/>
    <n v="7.2"/>
  </r>
  <r>
    <x v="722"/>
    <n v="107"/>
    <n v="1186957"/>
    <s v="Drama"/>
    <s v="Me and Orson WellesÂ "/>
    <s v="English"/>
    <s v="UK"/>
    <n v="25000000"/>
    <n v="6.8"/>
  </r>
  <r>
    <x v="782"/>
    <n v="131"/>
    <n v="85433"/>
    <s v="Crime|Drama|Mystery|Romance"/>
    <s v="The Best OfferÂ "/>
    <s v="English"/>
    <s v="Italy"/>
    <n v="13500000"/>
    <n v="7.8"/>
  </r>
  <r>
    <x v="783"/>
    <n v="122"/>
    <n v="1697956"/>
    <s v="Crime|Drama"/>
    <s v="Bad Lieutenant: Port of Call New OrleansÂ "/>
    <s v="English"/>
    <s v="USA"/>
    <n v="20000000"/>
    <n v="6.7"/>
  </r>
  <r>
    <x v="750"/>
    <n v="134"/>
    <n v="183662"/>
    <s v="Comedy|Drama"/>
    <s v="Little White LiesÂ "/>
    <s v="French"/>
    <s v="France"/>
    <n v="25000000"/>
    <n v="7.1"/>
  </r>
  <r>
    <x v="316"/>
    <n v="117"/>
    <n v="134904"/>
    <s v="Comedy|Drama|Romance|Sport"/>
    <s v="Love RanchÂ "/>
    <s v="English"/>
    <s v="USA"/>
    <n v="25000000"/>
    <n v="5.7"/>
  </r>
  <r>
    <x v="17"/>
    <n v="138"/>
    <n v="16969390"/>
    <s v="Crime|Drama|Thriller"/>
    <s v="The CounselorÂ "/>
    <s v="English"/>
    <s v="USA"/>
    <n v="25000000"/>
    <n v="5.3"/>
  </r>
  <r>
    <x v="784"/>
    <n v="100"/>
    <n v="129115"/>
    <s v="Action|Drama"/>
    <s v="Kung Fu KillerÂ "/>
    <s v="Cantonese"/>
    <s v="China"/>
    <n v="25000000"/>
    <n v="6.5"/>
  </r>
  <r>
    <x v="465"/>
    <n v="119"/>
    <n v="34700000"/>
    <s v="Drama|Romance"/>
    <s v="Dangerous LiaisonsÂ "/>
    <s v="English"/>
    <s v="USA"/>
    <n v="14000000"/>
    <n v="7.7"/>
  </r>
  <r>
    <x v="367"/>
    <n v="137"/>
    <n v="717753"/>
    <s v="Adventure|Drama"/>
    <s v="On the RoadÂ "/>
    <s v="English"/>
    <s v="France"/>
    <n v="25000000"/>
    <n v="6.1"/>
  </r>
  <r>
    <x v="785"/>
    <n v="119"/>
    <n v="109713132"/>
    <s v="Adventure|Comedy|Sci-Fi"/>
    <s v="Star Trek IV: The Voyage HomeÂ "/>
    <s v="English"/>
    <s v="USA"/>
    <n v="25000000"/>
    <n v="7.3"/>
  </r>
  <r>
    <x v="223"/>
    <n v="139"/>
    <n v="70269171"/>
    <s v="Drama|Sport"/>
    <s v="Rocky BalboaÂ "/>
    <s v="English"/>
    <s v="USA"/>
    <n v="24000000"/>
    <n v="7.2"/>
  </r>
  <r>
    <x v="519"/>
    <n v="120"/>
    <n v="101334374"/>
    <s v="Horror|Mystery"/>
    <s v="Scream 2Â "/>
    <s v="English"/>
    <s v="USA"/>
    <n v="24000000"/>
    <n v="6.1"/>
  </r>
  <r>
    <x v="684"/>
    <n v="98"/>
    <n v="1512815"/>
    <s v="Action|Drama|Western"/>
    <s v="Jane Got a GunÂ "/>
    <s v="English"/>
    <s v="USA"/>
    <n v="25000000"/>
    <n v="5.8"/>
  </r>
  <r>
    <x v="129"/>
    <n v="106"/>
    <n v="65182182"/>
    <s v="Comedy|Romance"/>
    <s v="Think Like a Man TooÂ "/>
    <s v="English"/>
    <s v="USA"/>
    <n v="24000000"/>
    <n v="5.7"/>
  </r>
  <r>
    <x v="561"/>
    <n v="98"/>
    <n v="57262492"/>
    <s v="Comedy|Crime"/>
    <s v="The Whole Nine YardsÂ "/>
    <s v="English"/>
    <s v="USA"/>
    <n v="24000000"/>
    <n v="6.7"/>
  </r>
  <r>
    <x v="786"/>
    <n v="107"/>
    <n v="80000000"/>
    <s v="Drama|Music|Romance"/>
    <s v="FootlooseÂ "/>
    <s v="English"/>
    <s v="USA"/>
    <n v="8200000"/>
    <n v="6.5"/>
  </r>
  <r>
    <x v="224"/>
    <n v="88"/>
    <n v="74608545"/>
    <s v="Comedy"/>
    <s v="Old SchoolÂ "/>
    <s v="English"/>
    <s v="USA"/>
    <n v="24000000"/>
    <n v="7.2"/>
  </r>
  <r>
    <x v="242"/>
    <n v="137"/>
    <n v="41895491"/>
    <s v="Comedy|Drama|Fantasy"/>
    <s v="The Fisher KingÂ "/>
    <s v="English"/>
    <s v="USA"/>
    <n v="24000000"/>
    <n v="7.6"/>
  </r>
  <r>
    <x v="623"/>
    <n v="100"/>
    <n v="39989008"/>
    <s v="Horror|Mystery"/>
    <s v="I Still Know What You Did Last SummerÂ "/>
    <s v="English"/>
    <s v="USA"/>
    <n v="24000000"/>
    <n v="4.5999999999999996"/>
  </r>
  <r>
    <x v="787"/>
    <n v="115"/>
    <n v="32662299"/>
    <s v="Comedy|Drama|Romance"/>
    <s v="Return to MeÂ "/>
    <s v="English"/>
    <s v="USA"/>
    <n v="24000000"/>
    <n v="6.9"/>
  </r>
  <r>
    <x v="576"/>
    <n v="101"/>
    <n v="31452765"/>
    <s v="Comedy|Romance"/>
    <s v="Zack and Miri Make a PornoÂ "/>
    <s v="English"/>
    <s v="USA"/>
    <n v="24000000"/>
    <n v="6.6"/>
  </r>
  <r>
    <x v="788"/>
    <n v="110"/>
    <n v="25167270"/>
    <s v="Comedy|Crime|Drama"/>
    <s v="Nurse BettyÂ "/>
    <s v="English"/>
    <s v="Germany"/>
    <n v="24000000"/>
    <n v="6.3"/>
  </r>
  <r>
    <x v="789"/>
    <n v="94"/>
    <n v="32416109"/>
    <s v="Comedy|War"/>
    <s v="The Men Who Stare at GoatsÂ "/>
    <s v="English"/>
    <s v="USA"/>
    <n v="25000000"/>
    <n v="6.2"/>
  </r>
  <r>
    <x v="790"/>
    <n v="88"/>
    <n v="20218"/>
    <s v="Action|Comedy|Crime|Thriller"/>
    <s v="Double TakeÂ "/>
    <s v="English"/>
    <s v="USA"/>
    <n v="24000000"/>
    <n v="5.3"/>
  </r>
  <r>
    <x v="135"/>
    <n v="127"/>
    <n v="28871190"/>
    <s v="Biography|Drama"/>
    <s v="Girl, InterruptedÂ "/>
    <s v="English"/>
    <s v="USA"/>
    <n v="24000000"/>
    <n v="7.3"/>
  </r>
  <r>
    <x v="261"/>
    <n v="95"/>
    <n v="16964743"/>
    <s v="Comedy|Romance"/>
    <s v="Win a Date with Tad Hamilton!Â "/>
    <s v="English"/>
    <s v="USA"/>
    <n v="24000000"/>
    <n v="5.6"/>
  </r>
  <r>
    <x v="328"/>
    <n v="87"/>
    <n v="16290976"/>
    <s v="Adventure|Comedy|Family|Fantasy|Music|Sci-Fi"/>
    <s v="Muppets from SpaceÂ "/>
    <s v="English"/>
    <s v="USA"/>
    <n v="24000000"/>
    <n v="6.2"/>
  </r>
  <r>
    <x v="791"/>
    <n v="118"/>
    <n v="13000000"/>
    <s v="Adventure|Family|Fantasy|Music|Musical"/>
    <s v="The WizÂ "/>
    <s v="English"/>
    <s v="USA"/>
    <n v="24000000"/>
    <n v="5.2"/>
  </r>
  <r>
    <x v="339"/>
    <n v="107"/>
    <n v="12372410"/>
    <s v="Comedy|Sport"/>
    <s v="Ready to RumbleÂ "/>
    <s v="English"/>
    <s v="USA"/>
    <n v="24000000"/>
    <n v="5.3"/>
  </r>
  <r>
    <x v="268"/>
    <n v="124"/>
    <n v="8427204"/>
    <s v="Comedy|Drama|Sport"/>
    <s v="Play It to the BoneÂ "/>
    <s v="English"/>
    <s v="USA"/>
    <n v="24000000"/>
    <n v="5.4"/>
  </r>
  <r>
    <x v="792"/>
    <n v="89"/>
    <n v="9639242"/>
    <s v="Comedy|Romance"/>
    <s v="I Don't Know How She Does ItÂ "/>
    <s v="English"/>
    <s v="USA"/>
    <n v="24000000"/>
    <n v="4.9000000000000004"/>
  </r>
  <r>
    <x v="596"/>
    <n v="88"/>
    <n v="25003072"/>
    <s v="Comedy|Horror"/>
    <s v="Piranha 3DÂ "/>
    <s v="English"/>
    <s v="USA"/>
    <n v="24000000"/>
    <n v="5.5"/>
  </r>
  <r>
    <x v="793"/>
    <n v="118"/>
    <n v="6144806"/>
    <s v="Biography|Drama|Music|Musical"/>
    <s v="Beyond the SeaÂ "/>
    <s v="English"/>
    <s v="USA"/>
    <n v="23000000"/>
    <n v="6.7"/>
  </r>
  <r>
    <x v="794"/>
    <n v="93"/>
    <n v="4308981"/>
    <s v="Comedy|Family"/>
    <s v="Meet the DeedlesÂ "/>
    <s v="English"/>
    <s v="USA"/>
    <n v="24000000"/>
    <n v="3.9"/>
  </r>
  <r>
    <x v="795"/>
    <n v="80"/>
    <n v="669276"/>
    <s v="Action|Adventure|Animation|Comedy|Fantasy"/>
    <s v="The Princess and the CobblerÂ "/>
    <s v="English"/>
    <s v="UK"/>
    <n v="28000000"/>
    <n v="7.2"/>
  </r>
  <r>
    <x v="796"/>
    <n v="120"/>
    <n v="42880"/>
    <s v="Drama|Romance"/>
    <s v="The Bridge of San Luis ReyÂ "/>
    <s v="English"/>
    <s v="UK"/>
    <n v="24000000"/>
    <n v="5.0999999999999996"/>
  </r>
  <r>
    <x v="615"/>
    <n v="98"/>
    <n v="23225911"/>
    <s v="Action|Crime|Drama|Thriller"/>
    <s v="FasterÂ "/>
    <s v="English"/>
    <s v="USA"/>
    <n v="24000000"/>
    <n v="6.5"/>
  </r>
  <r>
    <x v="614"/>
    <n v="119"/>
    <n v="4710455"/>
    <s v="Adventure|Animation|Family|Fantasy"/>
    <s v="Howl's Moving CastleÂ "/>
    <s v="Japanese"/>
    <s v="Japan"/>
    <n v="24000000"/>
    <n v="8.1999999999999993"/>
  </r>
  <r>
    <x v="353"/>
    <n v="88"/>
    <n v="75590286"/>
    <s v="Adventure|Comedy|Horror|Sci-Fi"/>
    <s v="ZombielandÂ "/>
    <s v="English"/>
    <s v="USA"/>
    <n v="23600000"/>
    <n v="7.7"/>
  </r>
  <r>
    <x v="151"/>
    <n v="90"/>
    <n v="161487252"/>
    <s v="Comedy|Sport"/>
    <s v="The WaterboyÂ "/>
    <s v="English"/>
    <s v="USA"/>
    <n v="20000000"/>
    <n v="6.1"/>
  </r>
  <r>
    <x v="579"/>
    <n v="127"/>
    <n v="290158751"/>
    <s v="Action|Adventure|Fantasy|Sci-Fi"/>
    <s v="Star Wars: Episode V - The Empire Strikes BackÂ "/>
    <s v="English"/>
    <s v="USA"/>
    <n v="18000000"/>
    <n v="8.8000000000000007"/>
  </r>
  <r>
    <x v="26"/>
    <n v="119"/>
    <n v="65807024"/>
    <s v="Action|Comedy|Crime|Drama|Thriller"/>
    <s v="Bad BoysÂ "/>
    <s v="English"/>
    <s v="USA"/>
    <n v="19000000"/>
    <n v="6.8"/>
  </r>
  <r>
    <x v="468"/>
    <n v="85"/>
    <n v="86930411"/>
    <s v="Comedy|Crime"/>
    <s v="The Naked Gun 2Â½: The Smell of FearÂ "/>
    <s v="English"/>
    <s v="USA"/>
    <n v="23000000"/>
    <n v="6.8"/>
  </r>
  <r>
    <x v="460"/>
    <n v="98"/>
    <n v="53302314"/>
    <s v="Horror|Thriller"/>
    <s v="Final DestinationÂ "/>
    <s v="English"/>
    <s v="USA"/>
    <n v="23000000"/>
    <n v="6.7"/>
  </r>
  <r>
    <x v="284"/>
    <n v="101"/>
    <n v="40962534"/>
    <s v="Drama"/>
    <s v="The Ides of MarchÂ "/>
    <s v="English"/>
    <s v="USA"/>
    <n v="12500000"/>
    <n v="7.1"/>
  </r>
  <r>
    <x v="132"/>
    <n v="112"/>
    <n v="39235088"/>
    <s v="Horror|Sci-Fi"/>
    <s v="Pitch BlackÂ "/>
    <s v="English"/>
    <s v="USA"/>
    <n v="23000000"/>
    <n v="7.1"/>
  </r>
  <r>
    <x v="797"/>
    <n v="97"/>
    <n v="27338033"/>
    <s v="Comedy|Romance"/>
    <s v="Someone Like You...Â "/>
    <s v="English"/>
    <s v="USA"/>
    <n v="23000000"/>
    <n v="6.1"/>
  </r>
  <r>
    <x v="166"/>
    <n v="126"/>
    <n v="25556065"/>
    <s v="Drama|Romance|Sci-Fi"/>
    <s v="HerÂ "/>
    <s v="English"/>
    <s v="USA"/>
    <n v="23000000"/>
    <n v="8"/>
  </r>
  <r>
    <x v="371"/>
    <n v="97"/>
    <n v="21973182"/>
    <s v="Mystery|Thriller"/>
    <s v="Joy RideÂ "/>
    <s v="English"/>
    <s v="USA"/>
    <n v="23000000"/>
    <n v="6.6"/>
  </r>
  <r>
    <x v="798"/>
    <n v="100"/>
    <n v="4756"/>
    <s v="Adventure|Family|Fantasy"/>
    <s v="The Adventurer: The Curse of the Midas BoxÂ "/>
    <s v="English"/>
    <s v="UK"/>
    <n v="25000000"/>
    <n v="5.4"/>
  </r>
  <r>
    <x v="383"/>
    <n v="114"/>
    <n v="18653615"/>
    <s v="Comedy|Drama"/>
    <s v="Anywhere But HereÂ "/>
    <s v="English"/>
    <s v="USA"/>
    <n v="23000000"/>
    <n v="6.1"/>
  </r>
  <r>
    <x v="799"/>
    <n v="88"/>
    <n v="13019253"/>
    <s v="Comedy|Crime"/>
    <s v="The CrewÂ "/>
    <s v="English"/>
    <s v="USA"/>
    <n v="23000000"/>
    <n v="5.6"/>
  </r>
  <r>
    <x v="144"/>
    <n v="93"/>
    <n v="18934858"/>
    <s v="Action|Thriller"/>
    <s v="HaywireÂ "/>
    <s v="English"/>
    <s v="Ireland"/>
    <n v="23000000"/>
    <n v="5.8"/>
  </r>
  <r>
    <x v="800"/>
    <n v="92"/>
    <n v="20763013"/>
    <s v="Adventure|Horror|Thriller"/>
    <s v="Jaws: The RevengeÂ "/>
    <s v="English"/>
    <s v="USA"/>
    <n v="23000000"/>
    <n v="2.8"/>
  </r>
  <r>
    <x v="801"/>
    <n v="98"/>
    <n v="12782508"/>
    <s v="Drama"/>
    <s v="Marvin's RoomÂ "/>
    <s v="English"/>
    <s v="USA"/>
    <n v="23000000"/>
    <n v="6.7"/>
  </r>
  <r>
    <x v="802"/>
    <n v="94"/>
    <n v="11508423"/>
    <s v="Biography|Comedy|Drama|Family|Sport"/>
    <s v="The LongshotsÂ "/>
    <s v="English"/>
    <s v="USA"/>
    <n v="23000000"/>
    <n v="5.0999999999999996"/>
  </r>
  <r>
    <x v="414"/>
    <n v="102"/>
    <n v="10660147"/>
    <s v="Drama|Romance"/>
    <s v="The End of the AffairÂ "/>
    <s v="English"/>
    <s v="UK"/>
    <n v="23000000"/>
    <n v="7.2"/>
  </r>
  <r>
    <x v="487"/>
    <n v="98"/>
    <n v="7434726"/>
    <s v="Action|Crime|Drama|Thriller|Western"/>
    <s v="Harley Davidson and the Marlboro ManÂ "/>
    <s v="English"/>
    <s v="USA"/>
    <n v="23000000"/>
    <n v="6"/>
  </r>
  <r>
    <x v="803"/>
    <n v="111"/>
    <n v="6109075"/>
    <s v="Biography|Drama"/>
    <s v="Coco Before ChanelÂ "/>
    <s v="French"/>
    <s v="France"/>
    <n v="19430000"/>
    <n v="6.7"/>
  </r>
  <r>
    <x v="465"/>
    <n v="100"/>
    <n v="2708188"/>
    <s v="Comedy|Drama|Romance"/>
    <s v="ChÃ©riÂ "/>
    <s v="English"/>
    <s v="UK"/>
    <n v="23000000"/>
    <n v="6.2"/>
  </r>
  <r>
    <x v="804"/>
    <n v="141"/>
    <n v="16123851"/>
    <s v="Drama"/>
    <s v="Vanity FairÂ "/>
    <s v="English"/>
    <s v="USA"/>
    <n v="23000000"/>
    <n v="6.2"/>
  </r>
  <r>
    <x v="295"/>
    <n v="114"/>
    <n v="71975611"/>
    <s v="Fantasy|Horror"/>
    <s v="1408Â "/>
    <s v="English"/>
    <s v="USA"/>
    <n v="25000000"/>
    <n v="6.8"/>
  </r>
  <r>
    <x v="805"/>
    <n v="96"/>
    <n v="38119483"/>
    <s v="Adventure|Comedy|Sci-Fi"/>
    <s v="SpaceballsÂ "/>
    <s v="English"/>
    <s v="USA"/>
    <n v="22700000"/>
    <n v="7.1"/>
  </r>
  <r>
    <x v="806"/>
    <n v="111"/>
    <n v="4190530"/>
    <s v="Drama|War"/>
    <s v="The Water DivinerÂ "/>
    <s v="English"/>
    <s v="Australia"/>
    <n v="22500000"/>
    <n v="7.1"/>
  </r>
  <r>
    <x v="264"/>
    <n v="127"/>
    <n v="217631306"/>
    <s v="Drama|Fantasy|Romance|Thriller"/>
    <s v="GhostÂ "/>
    <s v="English"/>
    <s v="USA"/>
    <n v="22000000"/>
    <n v="7"/>
  </r>
  <r>
    <x v="292"/>
    <n v="107"/>
    <n v="176483808"/>
    <s v="Comedy|Romance"/>
    <s v="There's Something About MaryÂ "/>
    <s v="English"/>
    <s v="USA"/>
    <n v="23000000"/>
    <n v="7.1"/>
  </r>
  <r>
    <x v="352"/>
    <n v="97"/>
    <n v="144833357"/>
    <s v="Comedy|Drama|Family|Fantasy"/>
    <s v="The Santa ClauseÂ "/>
    <s v="English"/>
    <s v="USA"/>
    <n v="22000000"/>
    <n v="6.4"/>
  </r>
  <r>
    <x v="191"/>
    <n v="127"/>
    <n v="75597042"/>
    <s v="Drama|Family|Sport"/>
    <s v="The RookieÂ "/>
    <s v="English"/>
    <s v="USA"/>
    <n v="20000000"/>
    <n v="7"/>
  </r>
  <r>
    <x v="423"/>
    <n v="110"/>
    <n v="90636983"/>
    <s v="Comedy|Family|Sport"/>
    <s v="The Game PlanÂ "/>
    <s v="English"/>
    <s v="USA"/>
    <n v="22000000"/>
    <n v="6.2"/>
  </r>
  <r>
    <x v="310"/>
    <n v="135"/>
    <n v="70960517"/>
    <s v="Drama|Romance"/>
    <s v="The Bridges of Madison CountyÂ "/>
    <s v="English"/>
    <s v="USA"/>
    <n v="35000000"/>
    <n v="7.5"/>
  </r>
  <r>
    <x v="593"/>
    <n v="84"/>
    <n v="55762229"/>
    <s v="Comedy|Sci-Fi"/>
    <s v="The AnimalÂ "/>
    <s v="English"/>
    <s v="USA"/>
    <n v="22000000"/>
    <n v="4.8"/>
  </r>
  <r>
    <x v="606"/>
    <n v="122"/>
    <n v="54235441"/>
    <s v="Comedy|Drama"/>
    <s v="The Hundred-Foot JourneyÂ "/>
    <s v="English"/>
    <s v="USA"/>
    <n v="22000000"/>
    <n v="7.3"/>
  </r>
  <r>
    <x v="540"/>
    <n v="114"/>
    <n v="50728000"/>
    <s v="Action|Crime|Drama|Mystery|Thriller"/>
    <s v="The NetÂ "/>
    <s v="English"/>
    <s v="USA"/>
    <n v="22000000"/>
    <n v="5.8"/>
  </r>
  <r>
    <x v="807"/>
    <n v="132"/>
    <n v="40270895"/>
    <s v="Drama"/>
    <s v="I Am SamÂ "/>
    <s v="English"/>
    <s v="USA"/>
    <n v="22000000"/>
    <n v="7.6"/>
  </r>
  <r>
    <x v="808"/>
    <n v="170"/>
    <n v="59696176"/>
    <s v="Biography|Drama|History"/>
    <s v="Son of GodÂ "/>
    <s v="English"/>
    <s v="USA"/>
    <n v="22000000"/>
    <n v="5.6"/>
  </r>
  <r>
    <x v="150"/>
    <n v="133"/>
    <n v="51483949"/>
    <s v="Action|Fantasy|Thriller"/>
    <s v="UnderworldÂ "/>
    <s v="English"/>
    <s v="UK"/>
    <n v="22000000"/>
    <n v="7"/>
  </r>
  <r>
    <x v="295"/>
    <n v="112"/>
    <n v="36020063"/>
    <s v="Drama|Thriller"/>
    <s v="DerailedÂ "/>
    <s v="English"/>
    <s v="USA"/>
    <n v="22000000"/>
    <n v="6.6"/>
  </r>
  <r>
    <x v="144"/>
    <n v="108"/>
    <n v="33313582"/>
    <s v="Comedy|Crime|Drama|Thriller"/>
    <s v="The Informant!Â "/>
    <s v="English"/>
    <s v="USA"/>
    <n v="21000000"/>
    <n v="6.5"/>
  </r>
  <r>
    <x v="702"/>
    <n v="115"/>
    <n v="25842000"/>
    <s v="Biography|Drama|Romance"/>
    <s v="ShadowlandsÂ "/>
    <s v="English"/>
    <s v="UK"/>
    <n v="22000000"/>
    <n v="7.4"/>
  </r>
  <r>
    <x v="809"/>
    <n v="83"/>
    <n v="22264487"/>
    <s v="Comedy"/>
    <s v="Deuce Bigalow: European GigoloÂ "/>
    <s v="English"/>
    <s v="USA"/>
    <n v="22000000"/>
    <n v="4.5999999999999996"/>
  </r>
  <r>
    <x v="612"/>
    <n v="105"/>
    <n v="30659817"/>
    <s v="Comedy|Drama"/>
    <s v="Delivery ManÂ "/>
    <s v="English"/>
    <s v="USA"/>
    <n v="26000000"/>
    <n v="6.4"/>
  </r>
  <r>
    <x v="197"/>
    <n v="96"/>
    <n v="19351569"/>
    <s v="Comedy|Crime|Romance"/>
    <s v="Saving SilvermanÂ "/>
    <s v="English"/>
    <s v="USA"/>
    <n v="22000000"/>
    <n v="5.9"/>
  </r>
  <r>
    <x v="91"/>
    <n v="94"/>
    <n v="49002815"/>
    <s v="Comedy|Family"/>
    <s v="Diary of a Wimpy Kid: Dog DaysÂ "/>
    <s v="English"/>
    <s v="USA"/>
    <n v="22000000"/>
    <n v="6.4"/>
  </r>
  <r>
    <x v="416"/>
    <n v="142"/>
    <n v="19283782"/>
    <s v="Crime|Drama|Romance|Thriller"/>
    <s v="Summer of SamÂ "/>
    <s v="English"/>
    <s v="USA"/>
    <n v="22000000"/>
    <n v="6.6"/>
  </r>
  <r>
    <x v="576"/>
    <n v="104"/>
    <n v="30059386"/>
    <s v="Comedy"/>
    <s v="Jay and Silent Bob Strike BackÂ "/>
    <s v="English"/>
    <s v="USA"/>
    <n v="22000000"/>
    <n v="6.9"/>
  </r>
  <r>
    <x v="810"/>
    <n v="106"/>
    <n v="17951431"/>
    <s v="Crime|Drama|Mystery|Thriller"/>
    <s v="The Glass HouseÂ "/>
    <s v="English"/>
    <s v="USA"/>
    <n v="30000000"/>
    <n v="5.8"/>
  </r>
  <r>
    <x v="574"/>
    <n v="106"/>
    <n v="29997095"/>
    <s v="Comedy|Mystery"/>
    <s v="Hail, Caesar!Â "/>
    <s v="English"/>
    <s v="UK"/>
    <n v="22000000"/>
    <n v="6.4"/>
  </r>
  <r>
    <x v="811"/>
    <n v="98"/>
    <n v="14252830"/>
    <s v="Comedy|Music"/>
    <s v="Josie and the PussycatsÂ "/>
    <s v="English"/>
    <s v="Canada"/>
    <n v="22000000"/>
    <n v="5.3"/>
  </r>
  <r>
    <x v="427"/>
    <n v="100"/>
    <n v="19783777"/>
    <s v="Action|Crime|Drama|Thriller"/>
    <s v="HomefrontÂ "/>
    <s v="English"/>
    <s v="USA"/>
    <n v="22000000"/>
    <n v="6.5"/>
  </r>
  <r>
    <x v="812"/>
    <n v="95"/>
    <n v="13555988"/>
    <s v="Adventure|Comedy|Family|Fantasy"/>
    <s v="The Little VampireÂ "/>
    <s v="English"/>
    <s v="Germany"/>
    <n v="22000000"/>
    <n v="5.7"/>
  </r>
  <r>
    <x v="347"/>
    <n v="107"/>
    <n v="12784713"/>
    <s v="Comedy"/>
    <s v="I Heart HuckabeesÂ "/>
    <s v="English"/>
    <s v="USA"/>
    <n v="22000000"/>
    <n v="6.7"/>
  </r>
  <r>
    <x v="813"/>
    <n v="104"/>
    <n v="10696210"/>
    <s v="Action|Crime|Sci-Fi|Thriller"/>
    <s v="RoboCop 3Â "/>
    <s v="English"/>
    <s v="USA"/>
    <n v="23500000"/>
    <n v="3.9"/>
  </r>
  <r>
    <x v="814"/>
    <n v="104"/>
    <n v="5974653"/>
    <s v="Action|Adventure|Fantasy|Sci-Fi|Thriller"/>
    <s v="Megiddo: The Omega Code 2Â "/>
    <s v="English"/>
    <s v="USA"/>
    <n v="22000000"/>
    <n v="4.0999999999999996"/>
  </r>
  <r>
    <x v="815"/>
    <n v="143"/>
    <n v="5000000"/>
    <s v="Comedy|Drama|Musical|Romance|War"/>
    <s v="Darling LiliÂ "/>
    <s v="English"/>
    <s v="USA"/>
    <n v="25000000"/>
    <n v="6.2"/>
  </r>
  <r>
    <x v="598"/>
    <n v="77"/>
    <n v="9694105"/>
    <s v="Comedy|Family|Romance"/>
    <s v="Dudley Do-RightÂ "/>
    <s v="English"/>
    <s v="USA"/>
    <n v="22000000"/>
    <n v="3.8"/>
  </r>
  <r>
    <x v="713"/>
    <n v="96"/>
    <n v="16027866"/>
    <s v="Action|Crime|Thriller"/>
    <s v="The Transporter RefueledÂ "/>
    <s v="English"/>
    <s v="France"/>
    <n v="25000000"/>
    <n v="5.0999999999999996"/>
  </r>
  <r>
    <x v="124"/>
    <n v="145"/>
    <n v="4398392"/>
    <s v="Drama|Thriller|War"/>
    <s v="Black BookÂ "/>
    <s v="Dutch"/>
    <s v="Netherlands"/>
    <n v="21000000"/>
    <n v="7.8"/>
  </r>
  <r>
    <x v="816"/>
    <n v="116"/>
    <n v="1050445"/>
    <s v="Drama|History|Music|Romance|War"/>
    <s v="Joyeux NoelÂ "/>
    <s v="French"/>
    <s v="France"/>
    <n v="22000000"/>
    <n v="7.8"/>
  </r>
  <r>
    <x v="817"/>
    <n v="100"/>
    <n v="13746550"/>
    <s v="Action|Comedy|Romance"/>
    <s v="Hit and RunÂ "/>
    <s v="English"/>
    <s v="USA"/>
    <n v="2000000"/>
    <n v="6.1"/>
  </r>
  <r>
    <x v="718"/>
    <n v="104"/>
    <n v="20668843"/>
    <s v="Comedy|Crime|Thriller"/>
    <s v="Mad MoneyÂ "/>
    <s v="English"/>
    <s v="USA"/>
    <n v="22000000"/>
    <n v="5.8"/>
  </r>
  <r>
    <x v="818"/>
    <n v="92"/>
    <n v="2963012"/>
    <s v="Drama|Mystery|Thriller"/>
    <s v="Before I Go to SleepÂ "/>
    <s v="English"/>
    <s v="UK"/>
    <n v="22000000"/>
    <n v="6.3"/>
  </r>
  <r>
    <x v="819"/>
    <n v="105"/>
    <n v="1796024"/>
    <s v="Drama|Thriller"/>
    <s v="StoneÂ "/>
    <s v="English"/>
    <s v="USA"/>
    <n v="22000000"/>
    <n v="5.4"/>
  </r>
  <r>
    <x v="820"/>
    <n v="120"/>
    <n v="634277"/>
    <s v="Comedy|History"/>
    <s v="MoliÃ¨reÂ "/>
    <s v="French"/>
    <s v="France"/>
    <n v="16000000"/>
    <n v="7.3"/>
  </r>
  <r>
    <x v="402"/>
    <n v="116"/>
    <n v="11326836"/>
    <s v="Crime|Drama|Thriller"/>
    <s v="Out of the FurnaceÂ "/>
    <s v="English"/>
    <s v="USA"/>
    <n v="22000000"/>
    <n v="6.8"/>
  </r>
  <r>
    <x v="126"/>
    <n v="119"/>
    <n v="49024969"/>
    <s v="Crime|Drama|Mystery|Thriller"/>
    <s v="Michael ClaytonÂ "/>
    <s v="English"/>
    <s v="USA"/>
    <n v="25000000"/>
    <n v="7.3"/>
  </r>
  <r>
    <x v="221"/>
    <n v="101"/>
    <n v="22294341"/>
    <s v="Adventure|Comedy"/>
    <s v="My Fellow AmericansÂ "/>
    <s v="English"/>
    <s v="USA"/>
    <n v="21500000"/>
    <n v="6.5"/>
  </r>
  <r>
    <x v="504"/>
    <n v="117"/>
    <n v="24362501"/>
    <s v="Crime|Drama|Thriller"/>
    <s v="Arlington RoadÂ "/>
    <s v="English"/>
    <s v="USA"/>
    <n v="21500000"/>
    <n v="7.2"/>
  </r>
  <r>
    <x v="653"/>
    <n v="112"/>
    <n v="16684352"/>
    <s v="Comedy|Romance"/>
    <s v="To Rome with LoveÂ "/>
    <s v="English"/>
    <s v="USA"/>
    <n v="17000000"/>
    <n v="6.3"/>
  </r>
  <r>
    <x v="310"/>
    <n v="136"/>
    <n v="46700000"/>
    <s v="Action|Adventure|Thriller"/>
    <s v="FirefoxÂ "/>
    <s v="English"/>
    <s v="USA"/>
    <n v="21000000"/>
    <n v="5.9"/>
  </r>
  <r>
    <x v="821"/>
    <n v="81"/>
    <n v="52008288"/>
    <s v="Animation|Comedy|Fantasy|Musical"/>
    <s v="South Park: Bigger Longer &amp; UncutÂ "/>
    <s v="English"/>
    <s v="USA"/>
    <n v="21000000"/>
    <n v="7.8"/>
  </r>
  <r>
    <x v="181"/>
    <n v="87"/>
    <n v="8579684"/>
    <s v="Comedy"/>
    <s v="Death at a FuneralÂ "/>
    <s v="English"/>
    <s v="USA"/>
    <n v="9000000"/>
    <n v="7.4"/>
  </r>
  <r>
    <x v="822"/>
    <n v="96"/>
    <n v="42660000"/>
    <s v="Action|Adventure|Comedy|Family|Fantasy|Sci-Fi"/>
    <s v="Teenage Mutant Ninja Turtles IIIÂ "/>
    <s v="English"/>
    <s v="USA"/>
    <n v="17000000"/>
    <n v="4.8"/>
  </r>
  <r>
    <x v="339"/>
    <n v="106"/>
    <n v="40219708"/>
    <s v="Drama|Sport"/>
    <s v="HardballÂ "/>
    <s v="English"/>
    <s v="USA"/>
    <n v="21000000"/>
    <n v="6.3"/>
  </r>
  <r>
    <x v="347"/>
    <n v="122"/>
    <n v="132088910"/>
    <s v="Comedy|Drama|Romance"/>
    <s v="Silver Linings PlaybookÂ "/>
    <s v="English"/>
    <s v="USA"/>
    <n v="21000000"/>
    <n v="7.8"/>
  </r>
  <r>
    <x v="456"/>
    <n v="123"/>
    <n v="36581633"/>
    <s v="Biography|Crime|Drama"/>
    <s v="Freedom WritersÂ "/>
    <s v="English"/>
    <s v="Germany"/>
    <n v="21000000"/>
    <n v="7.5"/>
  </r>
  <r>
    <x v="108"/>
    <n v="92"/>
    <n v="25296447"/>
    <s v="Action|Crime|Thriller"/>
    <s v="The TransporterÂ "/>
    <s v="English"/>
    <s v="France"/>
    <n v="21000000"/>
    <n v="6.8"/>
  </r>
  <r>
    <x v="712"/>
    <n v="110"/>
    <n v="24848292"/>
    <s v="Action|Drama|Sport"/>
    <s v="Never Back DownÂ "/>
    <s v="English"/>
    <s v="USA"/>
    <n v="20000000"/>
    <n v="6.6"/>
  </r>
  <r>
    <x v="823"/>
    <n v="104"/>
    <n v="17757087"/>
    <s v="Horror|Sci-Fi|Thriller"/>
    <s v="The Rage: Carrie 2Â "/>
    <s v="English"/>
    <s v="USA"/>
    <n v="21000000"/>
    <n v="4.5999999999999996"/>
  </r>
  <r>
    <x v="2"/>
    <n v="98"/>
    <n v="9430988"/>
    <s v="Comedy|Drama|Romance"/>
    <s v="Away We GoÂ "/>
    <s v="English"/>
    <s v="USA"/>
    <n v="17000000"/>
    <n v="7.1"/>
  </r>
  <r>
    <x v="824"/>
    <n v="120"/>
    <n v="16284360"/>
    <s v="Comedy|Drama"/>
    <s v="Swing VoteÂ "/>
    <s v="English"/>
    <s v="USA"/>
    <n v="21000000"/>
    <n v="6.1"/>
  </r>
  <r>
    <x v="172"/>
    <n v="112"/>
    <n v="6830957"/>
    <s v="Drama|Romance"/>
    <s v="Moonlight MileÂ "/>
    <s v="English"/>
    <s v="USA"/>
    <n v="21000000"/>
    <n v="6.7"/>
  </r>
  <r>
    <x v="825"/>
    <n v="127"/>
    <n v="24104113"/>
    <s v="Drama|Mystery|Thriller"/>
    <s v="Tinker Tailor Soldier SpyÂ "/>
    <s v="English"/>
    <s v="France"/>
    <n v="20000000"/>
    <n v="7.1"/>
  </r>
  <r>
    <x v="826"/>
    <n v="102"/>
    <n v="15593"/>
    <s v="Comedy|Drama|Romance"/>
    <s v="MollyÂ "/>
    <s v="English"/>
    <s v="USA"/>
    <n v="21000000"/>
    <n v="5.8"/>
  </r>
  <r>
    <x v="725"/>
    <n v="91"/>
    <n v="958319"/>
    <s v="Drama"/>
    <s v="The BeaverÂ "/>
    <s v="English"/>
    <s v="USA"/>
    <n v="21000000"/>
    <n v="6.7"/>
  </r>
  <r>
    <x v="827"/>
    <n v="114"/>
    <n v="69700000"/>
    <s v="Comedy|Musical"/>
    <s v="The Best Little Whorehouse in TexasÂ "/>
    <s v="English"/>
    <s v="USA"/>
    <n v="35000000"/>
    <n v="5.8"/>
  </r>
  <r>
    <x v="449"/>
    <n v="115"/>
    <n v="2840417"/>
    <s v="Horror|Sci-Fi|Thriller"/>
    <s v="eXistenZÂ "/>
    <s v="English"/>
    <s v="Canada"/>
    <n v="31000000"/>
    <n v="6.8"/>
  </r>
  <r>
    <x v="37"/>
    <n v="115"/>
    <n v="242374454"/>
    <s v="Action|Adventure"/>
    <s v="Raiders of the Lost ArkÂ "/>
    <s v="English"/>
    <s v="USA"/>
    <n v="18000000"/>
    <n v="8.5"/>
  </r>
  <r>
    <x v="120"/>
    <n v="120"/>
    <n v="173585516"/>
    <s v="Adventure|Comedy|Family"/>
    <s v="Home Alone 2: Lost in New YorkÂ "/>
    <s v="English"/>
    <s v="USA"/>
    <n v="18000000"/>
    <n v="6.6"/>
  </r>
  <r>
    <x v="37"/>
    <n v="135"/>
    <n v="128300000"/>
    <s v="Drama|Sci-Fi"/>
    <s v="Close Encounters of the Third KindÂ "/>
    <s v="English"/>
    <s v="USA"/>
    <n v="19400870"/>
    <n v="7.7"/>
  </r>
  <r>
    <x v="828"/>
    <n v="90"/>
    <n v="20259297"/>
    <s v="Drama|Horror|Sci-Fi|Thriller"/>
    <s v="PulseÂ "/>
    <s v="English"/>
    <s v="USA"/>
    <n v="20000000"/>
    <n v="4.7"/>
  </r>
  <r>
    <x v="157"/>
    <n v="100"/>
    <n v="153665036"/>
    <s v="Action|Comedy|Crime|Thriller"/>
    <s v="Beverly Hills Cop IIÂ "/>
    <s v="English"/>
    <s v="USA"/>
    <n v="28000000"/>
    <n v="6.4"/>
  </r>
  <r>
    <x v="227"/>
    <n v="105"/>
    <n v="132541238"/>
    <s v="Comedy"/>
    <s v="Bringing Down the HouseÂ "/>
    <s v="English"/>
    <s v="USA"/>
    <n v="33000000"/>
    <n v="5.5"/>
  </r>
  <r>
    <x v="238"/>
    <n v="138"/>
    <n v="130727000"/>
    <s v="Crime|Drama|Horror|Thriller"/>
    <s v="The Silence of the LambsÂ "/>
    <s v="English"/>
    <s v="USA"/>
    <n v="19000000"/>
    <n v="8.6"/>
  </r>
  <r>
    <x v="829"/>
    <n v="94"/>
    <n v="121697350"/>
    <s v="Comedy|Music"/>
    <s v="Wayne's WorldÂ "/>
    <s v="English"/>
    <s v="USA"/>
    <n v="20000000"/>
    <n v="7"/>
  </r>
  <r>
    <x v="830"/>
    <n v="101"/>
    <n v="117224271"/>
    <s v="Action|Comedy|Documentary"/>
    <s v="Jackass 3DÂ "/>
    <s v="English"/>
    <s v="USA"/>
    <n v="20000000"/>
    <n v="7.1"/>
  </r>
  <r>
    <x v="831"/>
    <n v="131"/>
    <n v="102922376"/>
    <s v="Adventure|Horror|Thriller"/>
    <s v="Jaws 2Â "/>
    <s v="English"/>
    <s v="USA"/>
    <n v="20000000"/>
    <n v="5.7"/>
  </r>
  <r>
    <x v="147"/>
    <n v="91"/>
    <n v="94497271"/>
    <s v="Adventure|Comedy|Drama|Family|Romance"/>
    <s v="Beverly Hills ChihuahuaÂ "/>
    <s v="English"/>
    <s v="USA"/>
    <n v="20000000"/>
    <n v="3.7"/>
  </r>
  <r>
    <x v="32"/>
    <n v="112"/>
    <n v="137387272"/>
    <s v="Horror|Mystery|Thriller"/>
    <s v="The ConjuringÂ "/>
    <s v="English"/>
    <s v="USA"/>
    <n v="20000000"/>
    <n v="7.5"/>
  </r>
  <r>
    <x v="340"/>
    <n v="95"/>
    <n v="82301521"/>
    <s v="Adventure|Comedy|Family|Romance"/>
    <s v="Are We There Yet?Â "/>
    <s v="English"/>
    <s v="USA"/>
    <n v="32000000"/>
    <n v="4.5999999999999996"/>
  </r>
  <r>
    <x v="701"/>
    <n v="100"/>
    <n v="84518155"/>
    <s v="Comedy"/>
    <s v="TammyÂ "/>
    <s v="English"/>
    <s v="USA"/>
    <n v="20000000"/>
    <n v="4.9000000000000004"/>
  </r>
  <r>
    <x v="722"/>
    <n v="108"/>
    <n v="81257845"/>
    <s v="Comedy|Music"/>
    <s v="School of RockÂ "/>
    <s v="English"/>
    <s v="USA"/>
    <n v="35000000"/>
    <n v="7.1"/>
  </r>
  <r>
    <x v="207"/>
    <n v="101"/>
    <n v="70360285"/>
    <s v="Action|Adventure|Fantasy|Sci-Fi|Thriller"/>
    <s v="Mortal KombatÂ "/>
    <s v="English"/>
    <s v="USA"/>
    <n v="18000000"/>
    <n v="5.8"/>
  </r>
  <r>
    <x v="323"/>
    <n v="109"/>
    <n v="69148997"/>
    <s v="Comedy|Crime"/>
    <s v="White ChicksÂ "/>
    <s v="English"/>
    <s v="USA"/>
    <n v="37000000"/>
    <n v="5.4"/>
  </r>
  <r>
    <x v="646"/>
    <n v="115"/>
    <n v="82624961"/>
    <s v="Comedy|Drama"/>
    <s v="The DescendantsÂ "/>
    <s v="English"/>
    <s v="USA"/>
    <n v="20000000"/>
    <n v="7.3"/>
  </r>
  <r>
    <x v="217"/>
    <n v="117"/>
    <n v="67325559"/>
    <s v="Adventure|Comedy|Drama|Family|Mystery"/>
    <s v="HolesÂ "/>
    <s v="English"/>
    <s v="USA"/>
    <n v="20000000"/>
    <n v="7.1"/>
  </r>
  <r>
    <x v="509"/>
    <n v="107"/>
    <n v="62933793"/>
    <s v="Drama|Family|Music|Romance"/>
    <s v="The Last SongÂ "/>
    <s v="English"/>
    <s v="USA"/>
    <n v="20000000"/>
    <n v="5.8"/>
  </r>
  <r>
    <x v="832"/>
    <n v="134"/>
    <n v="56667870"/>
    <s v="Biography|Drama|History"/>
    <s v="12 Years a SlaveÂ "/>
    <s v="English"/>
    <s v="USA"/>
    <n v="20000000"/>
    <n v="8.1"/>
  </r>
  <r>
    <x v="675"/>
    <n v="118"/>
    <n v="56398162"/>
    <s v="Comedy|Drama|Music|Romance"/>
    <s v="DrumlineÂ "/>
    <s v="English"/>
    <s v="USA"/>
    <n v="20000000"/>
    <n v="5.7"/>
  </r>
  <r>
    <x v="738"/>
    <n v="121"/>
    <n v="60072596"/>
    <s v="Comedy|Drama|Romance"/>
    <s v="Why Did I Get Married Too?Â "/>
    <s v="English"/>
    <s v="USA"/>
    <n v="20000000"/>
    <n v="4.4000000000000004"/>
  </r>
  <r>
    <x v="23"/>
    <n v="105"/>
    <n v="56362352"/>
    <s v="Fantasy|Romance"/>
    <s v="Edward ScissorhandsÂ "/>
    <s v="English"/>
    <s v="USA"/>
    <n v="20000000"/>
    <n v="7.9"/>
  </r>
  <r>
    <x v="833"/>
    <n v="110"/>
    <n v="56154094"/>
    <s v="Drama|Romance"/>
    <s v="Me Before YouÂ "/>
    <s v="English"/>
    <s v="UK"/>
    <n v="20000000"/>
    <n v="7.6"/>
  </r>
  <r>
    <x v="738"/>
    <n v="114"/>
    <n v="65623128"/>
    <s v="Comedy|Crime|Drama"/>
    <s v="Madea's Witness ProtectionÂ "/>
    <s v="English"/>
    <s v="USA"/>
    <n v="20000000"/>
    <n v="4.8"/>
  </r>
  <r>
    <x v="834"/>
    <n v="100"/>
    <n v="55461307"/>
    <s v="Comedy"/>
    <s v="Bad MomsÂ "/>
    <s v="English"/>
    <s v="USA"/>
    <n v="20000000"/>
    <n v="6.7"/>
  </r>
  <r>
    <x v="835"/>
    <n v="85"/>
    <n v="48546578"/>
    <s v="Comedy|Romance"/>
    <s v="Date MovieÂ "/>
    <s v="English"/>
    <s v="USA"/>
    <n v="20000000"/>
    <n v="2.7"/>
  </r>
  <r>
    <x v="836"/>
    <n v="72"/>
    <n v="48423368"/>
    <s v="Adventure|Animation|Family|Fantasy"/>
    <s v="Return to Never LandÂ "/>
    <s v="English"/>
    <s v="USA"/>
    <n v="20000000"/>
    <n v="5.8"/>
  </r>
  <r>
    <x v="837"/>
    <n v="128"/>
    <n v="52066000"/>
    <s v="Biography|Drama|History"/>
    <s v="SelmaÂ "/>
    <s v="English"/>
    <s v="UK"/>
    <n v="20000000"/>
    <n v="7.5"/>
  </r>
  <r>
    <x v="838"/>
    <n v="72"/>
    <n v="47887943"/>
    <s v="Adventure|Animation|Family|Musical"/>
    <s v="The Jungle Book 2Â "/>
    <s v="English"/>
    <s v="USA"/>
    <n v="20000000"/>
    <n v="5.4"/>
  </r>
  <r>
    <x v="543"/>
    <n v="89"/>
    <n v="46363118"/>
    <s v="Drama|Horror|Mystery|Thriller"/>
    <s v="BoogeymanÂ "/>
    <s v="English"/>
    <s v="USA"/>
    <n v="20000000"/>
    <n v="4.0999999999999996"/>
  </r>
  <r>
    <x v="839"/>
    <n v="96"/>
    <n v="47852604"/>
    <s v="Drama|Mystery|Thriller"/>
    <s v="PremonitionÂ "/>
    <s v="English"/>
    <s v="USA"/>
    <n v="20000000"/>
    <n v="5.9"/>
  </r>
  <r>
    <x v="840"/>
    <n v="77"/>
    <n v="45542421"/>
    <s v="Animation|Comedy|Drama|Family|Musical"/>
    <s v="The Tigger MovieÂ "/>
    <s v="English"/>
    <s v="USA"/>
    <n v="30000000"/>
    <n v="6.3"/>
  </r>
  <r>
    <x v="624"/>
    <n v="111"/>
    <n v="42652003"/>
    <s v="Adventure|Family"/>
    <s v="MaxÂ "/>
    <s v="English"/>
    <s v="USA"/>
    <n v="20000000"/>
    <n v="6.8"/>
  </r>
  <r>
    <x v="661"/>
    <n v="93"/>
    <n v="39737645"/>
    <s v="Adventure|Comedy"/>
    <s v="Epic MovieÂ "/>
    <s v="English"/>
    <s v="USA"/>
    <n v="20000000"/>
    <n v="2.2999999999999998"/>
  </r>
  <r>
    <x v="841"/>
    <n v="128"/>
    <n v="44988180"/>
    <s v="Biography|Crime|Drama|History"/>
    <s v="SpotlightÂ "/>
    <s v="English"/>
    <s v="USA"/>
    <n v="20000000"/>
    <n v="8.1"/>
  </r>
  <r>
    <x v="788"/>
    <n v="110"/>
    <n v="39263506"/>
    <s v="Crime|Drama|Thriller"/>
    <s v="Lakeview TerraceÂ "/>
    <s v="English"/>
    <s v="USA"/>
    <n v="22000000"/>
    <n v="6.1"/>
  </r>
  <r>
    <x v="842"/>
    <n v="137"/>
    <n v="39143839"/>
    <s v="Horror|Thriller"/>
    <s v="The Grudge 2Â "/>
    <s v="English"/>
    <s v="USA"/>
    <n v="20000000"/>
    <n v="5"/>
  </r>
  <r>
    <x v="585"/>
    <n v="124"/>
    <n v="37672350"/>
    <s v="Comedy|Drama|Romance"/>
    <s v="How Stella Got Her Groove BackÂ "/>
    <s v="English"/>
    <s v="USA"/>
    <n v="20000000"/>
    <n v="5.5"/>
  </r>
  <r>
    <x v="419"/>
    <n v="93"/>
    <n v="38037513"/>
    <s v="Adventure|Comedy|Fantasy|Music|Sci-Fi"/>
    <s v="Bill &amp; Ted's Bogus JourneyÂ "/>
    <s v="English"/>
    <s v="USA"/>
    <n v="20000000"/>
    <n v="6.2"/>
  </r>
  <r>
    <x v="263"/>
    <n v="115"/>
    <n v="37442180"/>
    <s v="Comedy|Drama|Romance|Thriller"/>
    <s v="Man of the YearÂ "/>
    <s v="English"/>
    <s v="USA"/>
    <n v="20000000"/>
    <n v="6.2"/>
  </r>
  <r>
    <x v="843"/>
    <n v="105"/>
    <n v="35596227"/>
    <s v="Crime|Drama|Thriller"/>
    <s v="The AmericanÂ "/>
    <s v="English"/>
    <s v="USA"/>
    <n v="20000000"/>
    <n v="6.3"/>
  </r>
  <r>
    <x v="844"/>
    <n v="127"/>
    <n v="35422828"/>
    <s v="Biography|Drama|Music"/>
    <s v="SelenaÂ "/>
    <s v="English"/>
    <s v="USA"/>
    <n v="20000000"/>
    <n v="6.7"/>
  </r>
  <r>
    <x v="661"/>
    <n v="82"/>
    <n v="36658108"/>
    <s v="Comedy"/>
    <s v="Vampires SuckÂ "/>
    <s v="English"/>
    <s v="USA"/>
    <n v="20000000"/>
    <n v="3.5"/>
  </r>
  <r>
    <x v="109"/>
    <n v="143"/>
    <n v="34300771"/>
    <s v="Drama"/>
    <s v="BabelÂ "/>
    <s v="English"/>
    <s v="France"/>
    <n v="25000000"/>
    <n v="7.5"/>
  </r>
  <r>
    <x v="76"/>
    <n v="103"/>
    <n v="34290142"/>
    <s v="Comedy|Drama"/>
    <s v="This Is Where I Leave YouÂ "/>
    <s v="English"/>
    <s v="USA"/>
    <n v="19800000"/>
    <n v="6.6"/>
  </r>
  <r>
    <x v="845"/>
    <n v="104"/>
    <n v="33422556"/>
    <s v="Drama|Mystery"/>
    <s v="DoubtÂ "/>
    <s v="English"/>
    <s v="USA"/>
    <n v="20000000"/>
    <n v="7.5"/>
  </r>
  <r>
    <x v="821"/>
    <n v="98"/>
    <n v="32774834"/>
    <s v="Action|Comedy"/>
    <s v="Team America: World PoliceÂ "/>
    <s v="English"/>
    <s v="USA"/>
    <n v="30000000"/>
    <n v="7.2"/>
  </r>
  <r>
    <x v="629"/>
    <n v="92"/>
    <n v="34334256"/>
    <s v="Horror|Thriller"/>
    <s v="Texas Chainsaw 3DÂ "/>
    <s v="English"/>
    <s v="USA"/>
    <n v="11000000"/>
    <n v="4.8"/>
  </r>
  <r>
    <x v="220"/>
    <n v="123"/>
    <n v="32051917"/>
    <s v="Crime|Drama|Mystery|Thriller"/>
    <s v="CopycatÂ "/>
    <s v="English"/>
    <s v="USA"/>
    <n v="20000000"/>
    <n v="6.6"/>
  </r>
  <r>
    <x v="714"/>
    <n v="88"/>
    <n v="32014289"/>
    <s v="Comedy"/>
    <s v="Scary Movie 5Â "/>
    <s v="English"/>
    <s v="USA"/>
    <n v="20000000"/>
    <n v="3.5"/>
  </r>
  <r>
    <x v="497"/>
    <n v="128"/>
    <n v="31838002"/>
    <s v="Biography|Drama|History"/>
    <s v="MilkÂ "/>
    <s v="English"/>
    <s v="USA"/>
    <n v="20000000"/>
    <n v="7.6"/>
  </r>
  <r>
    <x v="51"/>
    <n v="107"/>
    <n v="36874745"/>
    <s v="Action|Adventure|Drama|Mystery"/>
    <s v="RisenÂ "/>
    <s v="English"/>
    <s v="USA"/>
    <n v="20000000"/>
    <n v="6.3"/>
  </r>
  <r>
    <x v="846"/>
    <n v="91"/>
    <n v="30079316"/>
    <s v="Horror"/>
    <s v="Ghost ShipÂ "/>
    <s v="English"/>
    <s v="USA"/>
    <n v="35000000"/>
    <n v="5.5"/>
  </r>
  <r>
    <x v="847"/>
    <n v="90"/>
    <n v="35033759"/>
    <s v="Adventure|Comedy"/>
    <s v="A Very Harold &amp; Kumar 3D ChristmasÂ "/>
    <s v="English"/>
    <s v="USA"/>
    <n v="19000000"/>
    <n v="6.3"/>
  </r>
  <r>
    <x v="848"/>
    <n v="115"/>
    <n v="29753944"/>
    <s v="Crime|Drama|Mystery|Thriller"/>
    <s v="Wild ThingsÂ "/>
    <s v="English"/>
    <s v="USA"/>
    <n v="20000000"/>
    <n v="6.5"/>
  </r>
  <r>
    <x v="378"/>
    <n v="113"/>
    <n v="31146570"/>
    <s v="Drama|Thriller"/>
    <s v="The DebtÂ "/>
    <s v="English"/>
    <s v="USA"/>
    <n v="20000000"/>
    <n v="6.9"/>
  </r>
  <r>
    <x v="465"/>
    <n v="113"/>
    <n v="27277055"/>
    <s v="Comedy|Drama|Music|Romance"/>
    <s v="High FidelityÂ "/>
    <s v="English"/>
    <s v="UK"/>
    <n v="20000000"/>
    <n v="7.6"/>
  </r>
  <r>
    <x v="849"/>
    <n v="87"/>
    <n v="26876529"/>
    <s v="Horror|Mystery"/>
    <s v="One Missed CallÂ "/>
    <s v="English"/>
    <s v="Japan"/>
    <n v="27000000"/>
    <n v="3.9"/>
  </r>
  <r>
    <x v="768"/>
    <n v="101"/>
    <n v="53146000"/>
    <s v="Crime|Drama|Thriller"/>
    <s v="Eye for an EyeÂ "/>
    <s v="English"/>
    <s v="USA"/>
    <n v="20000000"/>
    <n v="6.1"/>
  </r>
  <r>
    <x v="139"/>
    <n v="111"/>
    <n v="30028592"/>
    <s v="Crime|Drama|Romance|Thriller"/>
    <s v="The Bank JobÂ "/>
    <s v="English"/>
    <s v="UK"/>
    <n v="20000000"/>
    <n v="7.3"/>
  </r>
  <r>
    <x v="145"/>
    <n v="108"/>
    <n v="34126138"/>
    <s v="Drama|Fantasy|Romance|Sci-Fi"/>
    <s v="Eternal Sunshine of the Spotless MindÂ "/>
    <s v="English"/>
    <s v="USA"/>
    <n v="20000000"/>
    <n v="8.3000000000000007"/>
  </r>
  <r>
    <x v="423"/>
    <n v="105"/>
    <n v="25677801"/>
    <s v="Comedy|Family|Romance"/>
    <s v="You AgainÂ "/>
    <s v="English"/>
    <s v="USA"/>
    <n v="20000000"/>
    <n v="5.8"/>
  </r>
  <r>
    <x v="48"/>
    <n v="109"/>
    <n v="26415649"/>
    <s v="Action|Crime|Drama|Thriller"/>
    <s v="Street KingsÂ "/>
    <s v="English"/>
    <s v="USA"/>
    <n v="20000000"/>
    <n v="6.8"/>
  </r>
  <r>
    <x v="219"/>
    <n v="109"/>
    <n v="26003149"/>
    <s v="Action|Comedy|Sci-Fi"/>
    <s v="The World's EndÂ "/>
    <s v="English"/>
    <s v="UK"/>
    <n v="20000000"/>
    <n v="7"/>
  </r>
  <r>
    <x v="850"/>
    <n v="99"/>
    <n v="25584685"/>
    <s v="Comedy|Crime|Family|Mystery|Romance|Thriller"/>
    <s v="Nancy DrewÂ "/>
    <s v="English"/>
    <s v="USA"/>
    <n v="20000000"/>
    <n v="5.9"/>
  </r>
  <r>
    <x v="851"/>
    <n v="98"/>
    <n v="29975979"/>
    <s v="Action|Horror|Sci-Fi|Thriller"/>
    <s v="DaybreakersÂ "/>
    <s v="English"/>
    <s v="Australia"/>
    <n v="20000000"/>
    <n v="6.5"/>
  </r>
  <r>
    <x v="852"/>
    <n v="104"/>
    <n v="31584722"/>
    <s v="Comedy|Romance"/>
    <s v="She's Out of My LeagueÂ "/>
    <s v="English"/>
    <s v="USA"/>
    <n v="20000000"/>
    <n v="6.4"/>
  </r>
  <r>
    <x v="853"/>
    <n v="109"/>
    <n v="23179303"/>
    <s v="Adventure|Comedy|Family|Romance"/>
    <s v="Monte CarloÂ "/>
    <s v="English"/>
    <s v="Hungary"/>
    <n v="20000000"/>
    <n v="5.8"/>
  </r>
  <r>
    <x v="854"/>
    <n v="75"/>
    <n v="23078294"/>
    <s v="Horror|Thriller"/>
    <s v="Stay AliveÂ "/>
    <s v="English"/>
    <s v="USA"/>
    <n v="9000000"/>
    <n v="5.0999999999999996"/>
  </r>
  <r>
    <x v="487"/>
    <n v="119"/>
    <n v="21413105"/>
    <s v="Action|Adventure|Drama|Romance|Western"/>
    <s v="Quigley Down UnderÂ "/>
    <s v="English"/>
    <s v="Australia"/>
    <n v="20000000"/>
    <n v="6.8"/>
  </r>
  <r>
    <x v="855"/>
    <n v="90"/>
    <n v="25077977"/>
    <s v="Adventure|Animation|Comedy|Family|Romance"/>
    <s v="Alpha and OmegaÂ "/>
    <s v="English"/>
    <s v="USA"/>
    <n v="20000000"/>
    <n v="5.3"/>
  </r>
  <r>
    <x v="192"/>
    <n v="97"/>
    <n v="23292105"/>
    <s v="Action|Fantasy|Horror|Thriller"/>
    <s v="The CovenantÂ "/>
    <s v="English"/>
    <s v="USA"/>
    <n v="20000000"/>
    <n v="5.3"/>
  </r>
  <r>
    <x v="403"/>
    <n v="89"/>
    <n v="20916309"/>
    <s v="Comedy|Family|Fantasy"/>
    <s v="ShortsÂ "/>
    <s v="English"/>
    <s v="USA"/>
    <n v="40000000"/>
    <n v="4.9000000000000004"/>
  </r>
  <r>
    <x v="497"/>
    <n v="106"/>
    <n v="21200000"/>
    <s v="Comedy|Crime|Drama"/>
    <s v="To Die ForÂ "/>
    <s v="English"/>
    <s v="USA"/>
    <n v="20000000"/>
    <n v="6.8"/>
  </r>
  <r>
    <x v="856"/>
    <n v="96"/>
    <n v="28876924"/>
    <s v="Adventure|Crime|Mystery|Sci-Fi|Thriller"/>
    <s v="NerveÂ "/>
    <s v="English"/>
    <s v="USA"/>
    <n v="20000000"/>
    <n v="7.1"/>
  </r>
  <r>
    <x v="447"/>
    <n v="104"/>
    <n v="20241395"/>
    <s v="Action|Horror|Thriller"/>
    <s v="VampiresÂ "/>
    <s v="English"/>
    <s v="USA"/>
    <n v="20000000"/>
    <n v="6.1"/>
  </r>
  <r>
    <x v="857"/>
    <n v="108"/>
    <n v="32000000"/>
    <s v="Horror|Mystery|Thriller"/>
    <s v="PsychoÂ "/>
    <s v="English"/>
    <s v="USA"/>
    <n v="806947"/>
    <n v="8.5"/>
  </r>
  <r>
    <x v="434"/>
    <n v="112"/>
    <n v="19151864"/>
    <s v="Comedy|Romance"/>
    <s v="My Best Friend's GirlÂ "/>
    <s v="English"/>
    <s v="USA"/>
    <n v="40000000"/>
    <n v="5.9"/>
  </r>
  <r>
    <x v="858"/>
    <n v="104"/>
    <n v="23393765"/>
    <s v="Drama|Romance"/>
    <s v="Endless LoveÂ "/>
    <s v="English"/>
    <s v="USA"/>
    <n v="20000000"/>
    <n v="6.3"/>
  </r>
  <r>
    <x v="278"/>
    <n v="113"/>
    <n v="18882880"/>
    <s v="Comedy|Drama"/>
    <s v="Georgia RuleÂ "/>
    <s v="English"/>
    <s v="USA"/>
    <n v="20000000"/>
    <n v="5.9"/>
  </r>
  <r>
    <x v="859"/>
    <n v="98"/>
    <n v="8500000"/>
    <s v="Comedy"/>
    <s v="Under the RainbowÂ "/>
    <s v="English"/>
    <s v="USA"/>
    <n v="20000000"/>
    <n v="5.4"/>
  </r>
  <r>
    <x v="130"/>
    <n v="114"/>
    <n v="18252684"/>
    <s v="Comedy|Drama|Family"/>
    <s v="Simon BirchÂ "/>
    <s v="English"/>
    <s v="USA"/>
    <n v="30000000"/>
    <n v="6.9"/>
  </r>
  <r>
    <x v="860"/>
    <n v="124"/>
    <n v="19661987"/>
    <s v="Drama"/>
    <s v="Reign Over MeÂ "/>
    <s v="English"/>
    <s v="USA"/>
    <n v="20000000"/>
    <n v="7.5"/>
  </r>
  <r>
    <x v="485"/>
    <n v="148"/>
    <n v="18352454"/>
    <s v="Adventure|Biography|Drama"/>
    <s v="Into the WildÂ "/>
    <s v="English"/>
    <s v="USA"/>
    <n v="15000000"/>
    <n v="8.1999999999999993"/>
  </r>
  <r>
    <x v="224"/>
    <n v="108"/>
    <n v="17803796"/>
    <s v="Comedy"/>
    <s v="School for ScoundrelsÂ "/>
    <s v="English"/>
    <s v="USA"/>
    <n v="20000000"/>
    <n v="5.9"/>
  </r>
  <r>
    <x v="861"/>
    <n v="95"/>
    <n v="17529157"/>
    <s v="Adventure|Drama|Horror|Mystery|Thriller"/>
    <s v="Silent Hill: Revelation 3DÂ "/>
    <s v="English"/>
    <s v="France"/>
    <n v="20000000"/>
    <n v="5"/>
  </r>
  <r>
    <x v="403"/>
    <n v="108"/>
    <n v="25753840"/>
    <s v="Crime|Fantasy|Horror"/>
    <s v="From Dusk Till DawnÂ "/>
    <s v="English"/>
    <s v="USA"/>
    <n v="19000000"/>
    <n v="7.3"/>
  </r>
  <r>
    <x v="862"/>
    <n v="68"/>
    <n v="18081626"/>
    <s v="Animation|Family|Fantasy|Mystery"/>
    <s v="Pooh's Heffalump MovieÂ "/>
    <s v="English"/>
    <s v="USA"/>
    <n v="20000000"/>
    <n v="6.4"/>
  </r>
  <r>
    <x v="725"/>
    <n v="103"/>
    <n v="17518220"/>
    <s v="Comedy|Drama|Romance"/>
    <s v="Home for the HolidaysÂ "/>
    <s v="English"/>
    <s v="USA"/>
    <n v="20000000"/>
    <n v="6.6"/>
  </r>
  <r>
    <x v="863"/>
    <n v="99"/>
    <n v="17104669"/>
    <s v="Action|Comedy|Crime|Fantasy"/>
    <s v="Kung Fu HustleÂ "/>
    <s v="Cantonese"/>
    <s v="Hong Kong"/>
    <n v="20000000"/>
    <n v="7.8"/>
  </r>
  <r>
    <x v="864"/>
    <n v="88"/>
    <n v="16988996"/>
    <s v="Comedy|Family|Music|Musical"/>
    <s v="The Country BearsÂ "/>
    <s v="English"/>
    <s v="USA"/>
    <n v="35000000"/>
    <n v="4"/>
  </r>
  <r>
    <x v="11"/>
    <n v="128"/>
    <n v="15797907"/>
    <s v="Drama"/>
    <s v="The Kite RunnerÂ "/>
    <s v="Dari"/>
    <s v="USA"/>
    <n v="20000000"/>
    <n v="7.6"/>
  </r>
  <r>
    <x v="109"/>
    <n v="124"/>
    <n v="16248701"/>
    <s v="Drama"/>
    <s v="21 GramsÂ "/>
    <s v="English"/>
    <s v="USA"/>
    <n v="20000000"/>
    <n v="7.7"/>
  </r>
  <r>
    <x v="865"/>
    <n v="84"/>
    <n v="15712072"/>
    <s v="Action|Crime|Drama|Thriller"/>
    <s v="PaparazziÂ "/>
    <s v="English"/>
    <s v="USA"/>
    <n v="20000000"/>
    <n v="5.8"/>
  </r>
  <r>
    <x v="866"/>
    <n v="101"/>
    <n v="15408822"/>
    <s v="Comedy|Romance"/>
    <s v="A Guy ThingÂ "/>
    <s v="English"/>
    <s v="USA"/>
    <n v="20000000"/>
    <n v="5.6"/>
  </r>
  <r>
    <x v="867"/>
    <n v="98"/>
    <n v="15464026"/>
    <s v="Comedy|Romance"/>
    <s v="LoserÂ "/>
    <s v="English"/>
    <s v="USA"/>
    <n v="20000000"/>
    <n v="5.3"/>
  </r>
  <r>
    <x v="868"/>
    <n v="225"/>
    <n v="8000000"/>
    <s v="Biography|Drama|History"/>
    <s v="The Greatest Story Ever ToldÂ "/>
    <s v="English"/>
    <s v="USA"/>
    <n v="20000000"/>
    <n v="6.6"/>
  </r>
  <r>
    <x v="661"/>
    <n v="88"/>
    <n v="14174654"/>
    <s v="Comedy"/>
    <s v="Disaster MovieÂ "/>
    <s v="English"/>
    <s v="USA"/>
    <n v="25000000"/>
    <n v="1.9"/>
  </r>
  <r>
    <x v="525"/>
    <n v="88"/>
    <n v="15988876"/>
    <s v="Action|Crime|Thriller"/>
    <s v="ArmoredÂ "/>
    <s v="English"/>
    <s v="USA"/>
    <n v="27000000"/>
    <n v="5.7"/>
  </r>
  <r>
    <x v="220"/>
    <n v="94"/>
    <n v="13801755"/>
    <s v="Action|Comedy|Crime|Thriller"/>
    <s v="The Man Who Knew Too LittleÂ "/>
    <s v="English"/>
    <s v="USA"/>
    <n v="20000000"/>
    <n v="6.6"/>
  </r>
  <r>
    <x v="869"/>
    <n v="117"/>
    <n v="13987482"/>
    <s v="Comedy|Romance"/>
    <s v="What's Your Number?Â "/>
    <s v="English"/>
    <s v="USA"/>
    <n v="20000000"/>
    <n v="6"/>
  </r>
  <r>
    <x v="870"/>
    <n v="95"/>
    <n v="14291570"/>
    <s v="Action|Adventure|Sci-Fi|Thriller"/>
    <s v="LockoutÂ "/>
    <s v="English"/>
    <s v="France"/>
    <n v="20000000"/>
    <n v="6.1"/>
  </r>
  <r>
    <x v="263"/>
    <n v="99"/>
    <n v="12181484"/>
    <s v="Comedy"/>
    <s v="EnvyÂ "/>
    <s v="English"/>
    <s v="USA"/>
    <n v="40000000"/>
    <n v="4.8"/>
  </r>
  <r>
    <x v="377"/>
    <n v="96"/>
    <n v="13630226"/>
    <s v="Action|Crime|Sci-Fi|Thriller"/>
    <s v="Crank: High VoltageÂ "/>
    <s v="English"/>
    <s v="USA"/>
    <n v="20000000"/>
    <n v="6.2"/>
  </r>
  <r>
    <x v="653"/>
    <n v="98"/>
    <n v="13383737"/>
    <s v="Comedy|Crime"/>
    <s v="Bullets Over BroadwayÂ "/>
    <s v="English"/>
    <s v="USA"/>
    <n v="20000000"/>
    <n v="7.5"/>
  </r>
  <r>
    <x v="871"/>
    <n v="123"/>
    <n v="13391174"/>
    <s v="Biography|Drama|History"/>
    <s v="One Night with the KingÂ "/>
    <s v="English"/>
    <s v="USA"/>
    <n v="20000000"/>
    <n v="6.3"/>
  </r>
  <r>
    <x v="115"/>
    <n v="101"/>
    <n v="12987647"/>
    <s v="Drama|Mystery|Romance|Thriller|War"/>
    <s v="The Quiet AmericanÂ "/>
    <s v="English"/>
    <s v="UK"/>
    <n v="30000000"/>
    <n v="7.1"/>
  </r>
  <r>
    <x v="1"/>
    <n v="102"/>
    <n v="12469811"/>
    <s v="Comedy|Drama"/>
    <s v="The Weather ManÂ "/>
    <s v="English"/>
    <s v="USA"/>
    <n v="22000000"/>
    <n v="6.6"/>
  </r>
  <r>
    <x v="364"/>
    <n v="94"/>
    <n v="12398628"/>
    <s v="Action|Crime|Drama|Sport"/>
    <s v="UndisputedÂ "/>
    <s v="English"/>
    <s v="USA"/>
    <n v="20000000"/>
    <n v="6.1"/>
  </r>
  <r>
    <x v="369"/>
    <n v="102"/>
    <n v="13214030"/>
    <s v="Comedy|Drama|Fantasy|Romance"/>
    <s v="Ghost TownÂ "/>
    <s v="English"/>
    <s v="USA"/>
    <n v="20000000"/>
    <n v="6.7"/>
  </r>
  <r>
    <x v="192"/>
    <n v="108"/>
    <n v="12232937"/>
    <s v="Action|Crime|Thriller"/>
    <s v="12 RoundsÂ "/>
    <s v="English"/>
    <s v="USA"/>
    <n v="22000000"/>
    <n v="5.6"/>
  </r>
  <r>
    <x v="55"/>
    <n v="116"/>
    <n v="12134420"/>
    <s v="Drama|Fantasy|Horror|Mystery"/>
    <s v="Let Me InÂ "/>
    <s v="English"/>
    <s v="UK"/>
    <n v="20000000"/>
    <n v="7.2"/>
  </r>
  <r>
    <x v="872"/>
    <n v="93"/>
    <n v="11784000"/>
    <s v="Action|Comedy|Family"/>
    <s v="3 Ninjas Kick BackÂ "/>
    <s v="English"/>
    <s v="USA"/>
    <n v="20000000"/>
    <n v="4.3"/>
  </r>
  <r>
    <x v="145"/>
    <n v="102"/>
    <n v="11169531"/>
    <s v="Comedy"/>
    <s v="Be Kind RewindÂ "/>
    <s v="English"/>
    <s v="UK"/>
    <n v="20000000"/>
    <n v="6.4"/>
  </r>
  <r>
    <x v="465"/>
    <n v="103"/>
    <n v="11034436"/>
    <s v="Comedy|Drama|Music|War"/>
    <s v="Mrs Henderson PresentsÂ "/>
    <s v="English"/>
    <s v="UK"/>
    <n v="20000000"/>
    <n v="7.1"/>
  </r>
  <r>
    <x v="776"/>
    <n v="115"/>
    <n v="12626905"/>
    <s v="Action|Crime|Drama|Thriller"/>
    <s v="Triple 9Â "/>
    <s v="English"/>
    <s v="USA"/>
    <n v="20000000"/>
    <n v="6.3"/>
  </r>
  <r>
    <x v="653"/>
    <n v="96"/>
    <n v="10569071"/>
    <s v="Comedy"/>
    <s v="Deconstructing HarryÂ "/>
    <s v="English"/>
    <s v="USA"/>
    <n v="20000000"/>
    <n v="7.4"/>
  </r>
  <r>
    <x v="873"/>
    <n v="98"/>
    <n v="10544143"/>
    <s v="Comedy|Romance"/>
    <s v="Three to TangoÂ "/>
    <s v="English"/>
    <s v="Australia"/>
    <n v="20000000"/>
    <n v="6.1"/>
  </r>
  <r>
    <x v="755"/>
    <n v="101"/>
    <n v="13650738"/>
    <s v="Comedy|Drama"/>
    <s v="BurntÂ "/>
    <s v="English"/>
    <s v="USA"/>
    <n v="20000000"/>
    <n v="6.6"/>
  </r>
  <r>
    <x v="414"/>
    <n v="106"/>
    <n v="10555348"/>
    <s v="Comedy|Crime"/>
    <s v="We're No AngelsÂ "/>
    <s v="English"/>
    <s v="USA"/>
    <n v="20000000"/>
    <n v="6"/>
  </r>
  <r>
    <x v="653"/>
    <n v="101"/>
    <n v="9714482"/>
    <s v="Comedy|Musical|Romance"/>
    <s v="Everyone Says I Love YouÂ "/>
    <s v="English"/>
    <s v="USA"/>
    <n v="20000000"/>
    <n v="6.8"/>
  </r>
  <r>
    <x v="32"/>
    <n v="111"/>
    <n v="9525276"/>
    <s v="Action|Crime|Thriller"/>
    <s v="Death SentenceÂ "/>
    <s v="English"/>
    <s v="USA"/>
    <n v="20000000"/>
    <n v="6.8"/>
  </r>
  <r>
    <x v="573"/>
    <n v="99"/>
    <n v="8855646"/>
    <s v="Adventure|Drama"/>
    <s v="Everybody's FineÂ "/>
    <s v="English"/>
    <s v="USA"/>
    <n v="21000000"/>
    <n v="7.2"/>
  </r>
  <r>
    <x v="874"/>
    <n v="88"/>
    <n v="9109322"/>
    <s v="Comedy|Family|Sci-Fi"/>
    <s v="Superbabies: Baby Geniuses 2Â "/>
    <s v="English"/>
    <s v="Germany"/>
    <n v="20000000"/>
    <n v="1.9"/>
  </r>
  <r>
    <x v="231"/>
    <n v="83"/>
    <n v="8326035"/>
    <s v="Action|Comedy|Crime"/>
    <s v="The ManÂ "/>
    <s v="English"/>
    <s v="Germany"/>
    <n v="33000000"/>
    <n v="5.5"/>
  </r>
  <r>
    <x v="231"/>
    <n v="91"/>
    <n v="8104069"/>
    <s v="Action|Comedy|Crime"/>
    <s v="Code Name: The CleanerÂ "/>
    <s v="English"/>
    <s v="USA"/>
    <n v="20000000"/>
    <n v="4.5"/>
  </r>
  <r>
    <x v="306"/>
    <n v="108"/>
    <n v="8054280"/>
    <s v="Comedy|Crime|Music"/>
    <s v="Connie and CarlaÂ "/>
    <s v="English"/>
    <s v="USA"/>
    <n v="20000000"/>
    <n v="6.3"/>
  </r>
  <r>
    <x v="570"/>
    <n v="148"/>
    <n v="8093318"/>
    <s v="Comedy|Crime|Drama|Mystery|Romance"/>
    <s v="Inherent ViceÂ "/>
    <s v="English"/>
    <s v="USA"/>
    <n v="20000000"/>
    <n v="6.7"/>
  </r>
  <r>
    <x v="875"/>
    <n v="77"/>
    <n v="7382993"/>
    <s v="Adventure|Animation|Comedy|Family|Fantasy"/>
    <s v="DoogalÂ "/>
    <s v="English"/>
    <s v="USA"/>
    <n v="20000000"/>
    <n v="2.8"/>
  </r>
  <r>
    <x v="876"/>
    <n v="110"/>
    <n v="8888355"/>
    <s v="Drama|Music"/>
    <s v="Battle of the YearÂ "/>
    <s v="English"/>
    <s v="USA"/>
    <n v="20000000"/>
    <n v="5"/>
  </r>
  <r>
    <x v="468"/>
    <n v="83"/>
    <n v="7001720"/>
    <s v="Comedy|Fantasy"/>
    <s v="An American CarolÂ "/>
    <s v="English"/>
    <s v="USA"/>
    <n v="12000000"/>
    <n v="4.3"/>
  </r>
  <r>
    <x v="403"/>
    <n v="107"/>
    <n v="7268659"/>
    <s v="Action|Comedy|Crime|Thriller"/>
    <s v="Machete KillsÂ "/>
    <s v="English"/>
    <s v="Russia"/>
    <n v="20000000"/>
    <n v="5.6"/>
  </r>
  <r>
    <x v="877"/>
    <n v="100"/>
    <n v="6852144"/>
    <s v="Drama|Horror|Sci-Fi|Thriller"/>
    <s v="WillardÂ "/>
    <s v="English"/>
    <s v="Canada"/>
    <n v="22000000"/>
    <n v="6.2"/>
  </r>
  <r>
    <x v="745"/>
    <n v="87"/>
    <n v="6563357"/>
    <s v="Adventure|Comedy"/>
    <s v="Strange WildernessÂ "/>
    <s v="English"/>
    <s v="USA"/>
    <n v="20000000"/>
    <n v="5.3"/>
  </r>
  <r>
    <x v="878"/>
    <n v="154"/>
    <n v="6201757"/>
    <s v="Biography|Comedy|Drama|History|Music|Musical"/>
    <s v="Topsy-TurvyÂ "/>
    <s v="English"/>
    <s v="UK"/>
    <n v="10000000"/>
    <n v="7.4"/>
  </r>
  <r>
    <x v="879"/>
    <n v="106"/>
    <n v="6420319"/>
    <s v="Drama|War"/>
    <s v="Little BoyÂ "/>
    <s v="English"/>
    <s v="Mexico"/>
    <n v="20000000"/>
    <n v="7.4"/>
  </r>
  <r>
    <x v="449"/>
    <n v="99"/>
    <n v="5702083"/>
    <s v="Biography|Drama|Thriller"/>
    <s v="A Dangerous MethodÂ "/>
    <s v="English"/>
    <s v="UK"/>
    <n v="15000000"/>
    <n v="6.5"/>
  </r>
  <r>
    <x v="722"/>
    <n v="100"/>
    <n v="5480996"/>
    <s v="Animation|Drama|Mystery|Sci-Fi|Thriller"/>
    <s v="A Scanner DarklyÂ "/>
    <s v="English"/>
    <s v="USA"/>
    <n v="8700000"/>
    <n v="7.1"/>
  </r>
  <r>
    <x v="73"/>
    <n v="116"/>
    <n v="6002756"/>
    <s v="Biography|Drama|Sport"/>
    <s v="Chasing MavericksÂ "/>
    <s v="English"/>
    <s v="USA"/>
    <n v="20000000"/>
    <n v="7.2"/>
  </r>
  <r>
    <x v="370"/>
    <n v="94"/>
    <n v="5132655"/>
    <s v="Horror|Sci-Fi"/>
    <s v="Alone in the DarkÂ "/>
    <s v="English"/>
    <s v="Canada"/>
    <n v="20000000"/>
    <n v="2.2999999999999998"/>
  </r>
  <r>
    <x v="719"/>
    <n v="111"/>
    <n v="5205343"/>
    <s v="Comedy|Drama|Family|Music|Romance"/>
    <s v="BandslamÂ "/>
    <s v="English"/>
    <s v="USA"/>
    <n v="20000000"/>
    <n v="6.4"/>
  </r>
  <r>
    <x v="880"/>
    <n v="100"/>
    <n v="5005883"/>
    <s v="Drama|Mystery|Romance|Thriller"/>
    <s v="BirthÂ "/>
    <s v="English"/>
    <s v="USA"/>
    <n v="20000000"/>
    <n v="6.1"/>
  </r>
  <r>
    <x v="881"/>
    <n v="125"/>
    <n v="5749134"/>
    <s v="Action|Crime|Drama|Thriller"/>
    <s v="A Most Violent YearÂ "/>
    <s v="English"/>
    <s v="USA"/>
    <n v="20000000"/>
    <n v="7"/>
  </r>
  <r>
    <x v="882"/>
    <n v="119"/>
    <n v="4234040"/>
    <s v="Biography|Drama"/>
    <s v="Flash of GeniusÂ "/>
    <s v="English"/>
    <s v="USA"/>
    <n v="20000000"/>
    <n v="7"/>
  </r>
  <r>
    <x v="883"/>
    <n v="135"/>
    <n v="4001121"/>
    <s v="Biography|Drama|Music"/>
    <s v="I'm Not There.Â "/>
    <s v="English"/>
    <s v="USA"/>
    <n v="20000000"/>
    <n v="7"/>
  </r>
  <r>
    <x v="884"/>
    <n v="93"/>
    <n v="3749061"/>
    <s v="Action|Thriller"/>
    <s v="The Cold Light of DayÂ "/>
    <s v="English"/>
    <s v="USA"/>
    <n v="20000000"/>
    <n v="4.9000000000000004"/>
  </r>
  <r>
    <x v="648"/>
    <n v="114"/>
    <n v="3519627"/>
    <s v="Adventure|Comedy|Drama|Romance"/>
    <s v="The Brothers BloomÂ "/>
    <s v="English"/>
    <s v="USA"/>
    <n v="20000000"/>
    <n v="6.9"/>
  </r>
  <r>
    <x v="885"/>
    <n v="124"/>
    <n v="3081925"/>
    <s v="Comedy|Drama|Romance"/>
    <s v="Synecdoche, New YorkÂ "/>
    <s v="English"/>
    <s v="USA"/>
    <n v="21000000"/>
    <n v="7.5"/>
  </r>
  <r>
    <x v="614"/>
    <n v="134"/>
    <n v="2298191"/>
    <s v="Adventure|Animation|Fantasy"/>
    <s v="Princess MononokeÂ "/>
    <s v="Japanese"/>
    <s v="Japan"/>
    <n v="2400000000"/>
    <n v="8.4"/>
  </r>
  <r>
    <x v="886"/>
    <n v="114"/>
    <n v="2353728"/>
    <s v="Comedy|Drama|Mystery|Romance|Thriller|War"/>
    <s v="Bon voyageÂ "/>
    <s v="French"/>
    <s v="France"/>
    <n v="20000000"/>
    <n v="6.9"/>
  </r>
  <r>
    <x v="887"/>
    <n v="124"/>
    <n v="2000000"/>
    <s v="Biography|Comedy|Musical"/>
    <s v="Can't Stop the MusicÂ "/>
    <s v="English"/>
    <s v="USA"/>
    <n v="20000000"/>
    <n v="4.5"/>
  </r>
  <r>
    <x v="776"/>
    <n v="104"/>
    <n v="1900725"/>
    <s v="Crime|Drama|Western"/>
    <s v="The PropositionÂ "/>
    <s v="English"/>
    <s v="Australia"/>
    <n v="2000000"/>
    <n v="7.4"/>
  </r>
  <r>
    <x v="888"/>
    <n v="118"/>
    <n v="2246000"/>
    <s v="Biography|Drama|Sport"/>
    <s v="CourageÂ "/>
    <s v="English"/>
    <s v="USA"/>
    <n v="20000000"/>
    <n v="7"/>
  </r>
  <r>
    <x v="774"/>
    <n v="80"/>
    <n v="1646664"/>
    <s v="Comedy|Music"/>
    <s v="Marci XÂ "/>
    <s v="English"/>
    <s v="USA"/>
    <n v="20000000"/>
    <n v="2.8"/>
  </r>
  <r>
    <x v="677"/>
    <n v="107"/>
    <n v="1190018"/>
    <s v="Action|Drama|Sci-Fi|Thriller"/>
    <s v="EquilibriumÂ "/>
    <s v="English"/>
    <s v="USA"/>
    <n v="20000000"/>
    <n v="7.5"/>
  </r>
  <r>
    <x v="143"/>
    <n v="125"/>
    <n v="1027749"/>
    <s v="Drama|War"/>
    <s v="The Children of Huang ShiÂ "/>
    <s v="English"/>
    <s v="Australia"/>
    <n v="40000000"/>
    <n v="7.1"/>
  </r>
  <r>
    <x v="708"/>
    <n v="115"/>
    <n v="882710"/>
    <s v="Crime|Drama|Romance|Thriller"/>
    <s v="The YardsÂ "/>
    <s v="English"/>
    <s v="USA"/>
    <n v="24000000"/>
    <n v="6.4"/>
  </r>
  <r>
    <x v="889"/>
    <n v="88"/>
    <n v="1064277"/>
    <s v="Adventure|Family|Fantasy|Musical"/>
    <s v="The Oogieloves in the Big Balloon AdventureÂ "/>
    <s v="English"/>
    <s v="USA"/>
    <n v="20000000"/>
    <n v="6.7"/>
  </r>
  <r>
    <x v="309"/>
    <n v="122"/>
    <n v="531009"/>
    <s v="Drama|Romance"/>
    <s v="By the SeaÂ "/>
    <s v="English"/>
    <s v="USA"/>
    <n v="10000000"/>
    <n v="5.3"/>
  </r>
  <r>
    <x v="890"/>
    <n v="103"/>
    <n v="410388"/>
    <s v="Action|Adventure|Animation|Family|Sci-Fi|Thriller"/>
    <s v="SteamboyÂ "/>
    <s v="Japanese"/>
    <s v="Japan"/>
    <n v="2127519898"/>
    <n v="6.9"/>
  </r>
  <r>
    <x v="891"/>
    <n v="101"/>
    <n v="375474"/>
    <s v="Drama|History|Sport"/>
    <s v="The Game of Their LivesÂ "/>
    <s v="English"/>
    <s v="USA"/>
    <n v="20000000"/>
    <n v="6.2"/>
  </r>
  <r>
    <x v="51"/>
    <n v="107"/>
    <n v="305070"/>
    <s v="Action|Adventure|Drama|History|Romance"/>
    <s v="Rapa NuiÂ "/>
    <s v="English"/>
    <s v="USA"/>
    <n v="20000000"/>
    <n v="6.4"/>
  </r>
  <r>
    <x v="553"/>
    <n v="118"/>
    <n v="146072"/>
    <s v="Comedy|Family|Fantasy|Sci-Fi"/>
    <s v="Les couloirs du temps: Les visiteurs IIÂ "/>
    <s v="French"/>
    <s v="France"/>
    <n v="140000000"/>
    <n v="6"/>
  </r>
  <r>
    <x v="586"/>
    <n v="107"/>
    <n v="1183354"/>
    <s v="Action|Comedy|Crime|Fantasy|Horror|Mystery|Sci-Fi|Thriller"/>
    <s v="Dylan Dog: Dead of NightÂ "/>
    <s v="English"/>
    <s v="USA"/>
    <n v="20000000"/>
    <n v="5.0999999999999996"/>
  </r>
  <r>
    <x v="892"/>
    <n v="100"/>
    <n v="121972"/>
    <s v="Crime|Drama|Mystery"/>
    <s v="People I KnowÂ "/>
    <s v="English"/>
    <s v="USA"/>
    <n v="22000000"/>
    <n v="5.5"/>
  </r>
  <r>
    <x v="481"/>
    <n v="110"/>
    <n v="263365"/>
    <s v="Comedy|Drama|Fantasy|Romance"/>
    <s v="The TempestÂ "/>
    <s v="English"/>
    <s v="USA"/>
    <n v="20000000"/>
    <n v="5.4"/>
  </r>
  <r>
    <x v="819"/>
    <n v="125"/>
    <n v="8047690"/>
    <s v="Drama|Romance"/>
    <s v="The Painted VeilÂ "/>
    <s v="Mandarin"/>
    <s v="China"/>
    <n v="19400000"/>
    <n v="7.5"/>
  </r>
  <r>
    <x v="812"/>
    <n v="184"/>
    <n v="476270"/>
    <s v="Action|Biography|Crime|Drama"/>
    <s v="The Baader Meinhof ComplexÂ "/>
    <s v="German"/>
    <s v="Germany"/>
    <n v="20000000"/>
    <n v="7.4"/>
  </r>
  <r>
    <x v="246"/>
    <n v="236"/>
    <n v="184208848"/>
    <s v="Adventure|Drama|Western"/>
    <s v="Dances with WolvesÂ "/>
    <s v="English"/>
    <s v="USA"/>
    <n v="22000000"/>
    <n v="8"/>
  </r>
  <r>
    <x v="532"/>
    <n v="97"/>
    <n v="100292856"/>
    <s v="Comedy"/>
    <s v="Bad TeacherÂ "/>
    <s v="English"/>
    <s v="USA"/>
    <n v="20000000"/>
    <n v="5.7"/>
  </r>
  <r>
    <x v="359"/>
    <n v="113"/>
    <n v="58571513"/>
    <s v="Crime|Drama|Mystery|Thriller"/>
    <s v="Sea of LoveÂ "/>
    <s v="English"/>
    <s v="USA"/>
    <n v="19000000"/>
    <n v="6.8"/>
  </r>
  <r>
    <x v="893"/>
    <n v="95"/>
    <n v="51431160"/>
    <s v="Comedy|Family|Romance"/>
    <s v="A Cinderella StoryÂ "/>
    <s v="English"/>
    <s v="USA"/>
    <n v="20000000"/>
    <n v="5.9"/>
  </r>
  <r>
    <x v="519"/>
    <n v="103"/>
    <n v="103001286"/>
    <s v="Horror|Mystery"/>
    <s v="ScreamÂ "/>
    <s v="English"/>
    <s v="USA"/>
    <n v="15000000"/>
    <n v="7.2"/>
  </r>
  <r>
    <x v="846"/>
    <n v="91"/>
    <n v="41867960"/>
    <s v="Horror"/>
    <s v="Thir13en GhostsÂ "/>
    <s v="English"/>
    <s v="USA"/>
    <n v="20000000"/>
    <n v="5.5"/>
  </r>
  <r>
    <x v="41"/>
    <n v="116"/>
    <n v="210609762"/>
    <s v="Adventure|Comedy|Sci-Fi"/>
    <s v="Back to the FutureÂ "/>
    <s v="English"/>
    <s v="USA"/>
    <n v="19000000"/>
    <n v="8.5"/>
  </r>
  <r>
    <x v="549"/>
    <n v="93"/>
    <n v="40846082"/>
    <s v="Horror|Mystery|Thriller"/>
    <s v="House on Haunted HillÂ "/>
    <s v="English"/>
    <s v="USA"/>
    <n v="19000000"/>
    <n v="5.6"/>
  </r>
  <r>
    <x v="738"/>
    <n v="113"/>
    <n v="51697449"/>
    <s v="Comedy|Drama"/>
    <s v="I Can Do Bad All by MyselfÂ "/>
    <s v="English"/>
    <s v="USA"/>
    <n v="13000000"/>
    <n v="4.0999999999999996"/>
  </r>
  <r>
    <x v="327"/>
    <n v="101"/>
    <n v="27758465"/>
    <s v="Comedy|Drama|Romance"/>
    <s v="The SwitchÂ "/>
    <s v="English"/>
    <s v="USA"/>
    <n v="19000000"/>
    <n v="6.1"/>
  </r>
  <r>
    <x v="76"/>
    <n v="95"/>
    <n v="56127162"/>
    <s v="Comedy|Romance"/>
    <s v="Just MarriedÂ "/>
    <s v="English"/>
    <s v="USA"/>
    <n v="18000000"/>
    <n v="5.4"/>
  </r>
  <r>
    <x v="94"/>
    <n v="109"/>
    <n v="1357042"/>
    <s v="Biography|Drama|Thriller"/>
    <s v="The Devil's DoubleÂ "/>
    <s v="English"/>
    <s v="Belgium"/>
    <n v="15000000"/>
    <n v="7.1"/>
  </r>
  <r>
    <x v="894"/>
    <n v="85"/>
    <n v="15911333"/>
    <s v="Adventure|Comedy|Drama|Family|Fantasy"/>
    <s v="Thomas and the Magic RailroadÂ "/>
    <s v="English"/>
    <s v="UK"/>
    <n v="19000000"/>
    <n v="3.6"/>
  </r>
  <r>
    <x v="104"/>
    <n v="101"/>
    <n v="39103378"/>
    <s v="Horror|Thriller"/>
    <s v="The CraziesÂ "/>
    <s v="English"/>
    <s v="USA"/>
    <n v="20000000"/>
    <n v="6.5"/>
  </r>
  <r>
    <x v="614"/>
    <n v="125"/>
    <n v="10049886"/>
    <s v="Adventure|Animation|Family|Fantasy"/>
    <s v="Spirited AwayÂ "/>
    <s v="Japanese"/>
    <s v="Japan"/>
    <n v="19000000"/>
    <n v="8.6"/>
  </r>
  <r>
    <x v="139"/>
    <n v="132"/>
    <n v="8600000"/>
    <s v="Action|Adventure|Drama|History|Romance"/>
    <s v="The BountyÂ "/>
    <s v="English"/>
    <s v="UK"/>
    <n v="25000000"/>
    <n v="7"/>
  </r>
  <r>
    <x v="895"/>
    <n v="131"/>
    <n v="21483154"/>
    <s v="Drama|War"/>
    <s v="The Book ThiefÂ "/>
    <s v="English"/>
    <s v="USA"/>
    <n v="19000000"/>
    <n v="7.6"/>
  </r>
  <r>
    <x v="376"/>
    <n v="129"/>
    <n v="8396942"/>
    <s v="Adventure|Comedy|Romance"/>
    <s v="Sex DriveÂ "/>
    <s v="English"/>
    <s v="USA"/>
    <n v="19000000"/>
    <n v="6.5"/>
  </r>
  <r>
    <x v="896"/>
    <n v="100"/>
    <n v="12561"/>
    <s v="Comedy|Romance"/>
    <s v="Leap YearÂ "/>
    <s v="English"/>
    <s v="USA"/>
    <n v="19000000"/>
    <n v="6.4"/>
  </r>
  <r>
    <x v="897"/>
    <n v="97"/>
    <n v="6923891"/>
    <s v="Comedy|Drama|Romance"/>
    <s v="Take Me Home TonightÂ "/>
    <s v="English"/>
    <s v="USA"/>
    <n v="23000000"/>
    <n v="6.3"/>
  </r>
  <r>
    <x v="898"/>
    <n v="92"/>
    <n v="2119994"/>
    <s v="Family|Fantasy|Music"/>
    <s v="The NutcrackerÂ "/>
    <s v="English"/>
    <s v="USA"/>
    <n v="19000000"/>
    <n v="5.7"/>
  </r>
  <r>
    <x v="899"/>
    <n v="116"/>
    <n v="1292527"/>
    <s v="Crime|Drama|Music|Thriller"/>
    <s v="Kansas CityÂ "/>
    <s v="English"/>
    <s v="France"/>
    <n v="19000000"/>
    <n v="6.3"/>
  </r>
  <r>
    <x v="900"/>
    <n v="90"/>
    <n v="64255243"/>
    <s v="Drama|Horror|Mystery|Thriller"/>
    <s v="The Amityville HorrorÂ "/>
    <s v="English"/>
    <s v="USA"/>
    <n v="19000000"/>
    <n v="6"/>
  </r>
  <r>
    <x v="166"/>
    <n v="81"/>
    <n v="22245861"/>
    <s v="Comedy|Drama"/>
    <s v="Adaptation.Â "/>
    <s v="English"/>
    <s v="USA"/>
    <n v="19000000"/>
    <n v="7.7"/>
  </r>
  <r>
    <x v="901"/>
    <n v="97"/>
    <n v="20433940"/>
    <s v="Horror"/>
    <s v="Land of the DeadÂ "/>
    <s v="English"/>
    <s v="Canada"/>
    <n v="15000000"/>
    <n v="6.2"/>
  </r>
  <r>
    <x v="242"/>
    <n v="118"/>
    <n v="10562387"/>
    <s v="Adventure|Comedy|Drama"/>
    <s v="Fear and Loathing in Las VegasÂ "/>
    <s v="English"/>
    <s v="USA"/>
    <n v="18500000"/>
    <n v="7.7"/>
  </r>
  <r>
    <x v="902"/>
    <n v="100"/>
    <n v="18439082"/>
    <s v="Comedy|Fantasy|Romance"/>
    <s v="The Invention of LyingÂ "/>
    <s v="English"/>
    <s v="USA"/>
    <n v="18500000"/>
    <n v="6.4"/>
  </r>
  <r>
    <x v="588"/>
    <n v="97"/>
    <n v="150056505"/>
    <s v="Comedy"/>
    <s v="NeighborsÂ "/>
    <s v="English"/>
    <s v="USA"/>
    <n v="18000000"/>
    <n v="6.4"/>
  </r>
  <r>
    <x v="160"/>
    <n v="114"/>
    <n v="119938730"/>
    <s v="Action|Comedy|Crime|Fantasy"/>
    <s v="The MaskÂ "/>
    <s v="English"/>
    <s v="USA"/>
    <n v="18000000"/>
    <n v="6.9"/>
  </r>
  <r>
    <x v="463"/>
    <n v="130"/>
    <n v="114968774"/>
    <s v="Comedy|Drama|Family|Fantasy|Romance"/>
    <s v="BigÂ "/>
    <s v="English"/>
    <s v="USA"/>
    <n v="18000000"/>
    <n v="7.3"/>
  </r>
  <r>
    <x v="311"/>
    <n v="82"/>
    <n v="128505958"/>
    <s v="Comedy"/>
    <s v="Borat: Cultural Learnings of America for Make Benefit Glorious Nation of KazakhstanÂ "/>
    <s v="English"/>
    <s v="USA"/>
    <n v="18000000"/>
    <n v="7.3"/>
  </r>
  <r>
    <x v="261"/>
    <n v="96"/>
    <n v="95001351"/>
    <s v="Comedy|Romance"/>
    <s v="Legally BlondeÂ "/>
    <s v="English"/>
    <s v="USA"/>
    <n v="18000000"/>
    <n v="6.2"/>
  </r>
  <r>
    <x v="785"/>
    <n v="105"/>
    <n v="76400000"/>
    <s v="Action|Adventure|Sci-Fi"/>
    <s v="Star Trek III: The Search for SpockÂ "/>
    <s v="English"/>
    <s v="USA"/>
    <n v="17000000"/>
    <n v="6.6"/>
  </r>
  <r>
    <x v="233"/>
    <n v="122"/>
    <n v="75072454"/>
    <s v="Drama|Horror|Thriller"/>
    <s v="The Exorcism of Emily RoseÂ "/>
    <s v="English"/>
    <s v="USA"/>
    <n v="20000000"/>
    <n v="6.7"/>
  </r>
  <r>
    <x v="57"/>
    <n v="88"/>
    <n v="65535067"/>
    <s v="Comedy|Romance"/>
    <s v="Deuce Bigalow: Male GigoloÂ "/>
    <s v="English"/>
    <s v="USA"/>
    <n v="17000000"/>
    <n v="5.7"/>
  </r>
  <r>
    <x v="903"/>
    <n v="110"/>
    <n v="13998282"/>
    <s v="Action|Drama|Fantasy|Mystery|Thriller"/>
    <s v="Left BehindÂ "/>
    <s v="English"/>
    <s v="USA"/>
    <n v="16000000"/>
    <n v="3.1"/>
  </r>
  <r>
    <x v="853"/>
    <n v="103"/>
    <n v="6061759"/>
    <s v="Comedy|Drama|Romance"/>
    <s v="The Family StoneÂ "/>
    <s v="English"/>
    <s v="USA"/>
    <n v="17000000"/>
    <n v="6.3"/>
  </r>
  <r>
    <x v="585"/>
    <n v="106"/>
    <n v="64955956"/>
    <s v="Comedy|Drama"/>
    <s v="Barbershop 2: Back in BusinessÂ "/>
    <s v="English"/>
    <s v="USA"/>
    <n v="18000000"/>
    <n v="5.7"/>
  </r>
  <r>
    <x v="904"/>
    <n v="98"/>
    <n v="60057639"/>
    <s v="Comedy|Crime|Drama"/>
    <s v="Bad SantaÂ "/>
    <s v="English"/>
    <s v="USA"/>
    <n v="18000000"/>
    <n v="7.1"/>
  </r>
  <r>
    <x v="182"/>
    <n v="68"/>
    <n v="53868030"/>
    <s v="Comedy|Crime"/>
    <s v="Austin Powers: International Man of MysteryÂ "/>
    <s v="English"/>
    <s v="USA"/>
    <n v="17000000"/>
    <n v="7"/>
  </r>
  <r>
    <x v="573"/>
    <n v="94"/>
    <n v="59573085"/>
    <s v="Comedy|Family|Romance"/>
    <s v="My Big Fat Greek Wedding 2Â "/>
    <s v="English"/>
    <s v="USA"/>
    <n v="18000000"/>
    <n v="6.1"/>
  </r>
  <r>
    <x v="91"/>
    <n v="99"/>
    <n v="52691009"/>
    <s v="Comedy|Family"/>
    <s v="Diary of a Wimpy Kid: Rodrick RulesÂ "/>
    <s v="English"/>
    <s v="USA"/>
    <n v="21000000"/>
    <n v="6.6"/>
  </r>
  <r>
    <x v="125"/>
    <n v="107"/>
    <n v="59735548"/>
    <s v="Action|Horror|Sci-Fi"/>
    <s v="PredatorÂ "/>
    <s v="English"/>
    <s v="USA"/>
    <n v="15000000"/>
    <n v="7.8"/>
  </r>
  <r>
    <x v="409"/>
    <n v="180"/>
    <n v="51600000"/>
    <s v="Biography|Drama|History|Music"/>
    <s v="AmadeusÂ "/>
    <s v="English"/>
    <s v="USA"/>
    <n v="18000000"/>
    <n v="8.3000000000000007"/>
  </r>
  <r>
    <x v="905"/>
    <n v="89"/>
    <n v="43818159"/>
    <s v="Horror|Mystery"/>
    <s v="Prom NightÂ "/>
    <s v="English"/>
    <s v="USA"/>
    <n v="20000000"/>
    <n v="3.9"/>
  </r>
  <r>
    <x v="189"/>
    <n v="97"/>
    <n v="86049418"/>
    <s v="Comedy"/>
    <s v="Mean GirlsÂ "/>
    <s v="English"/>
    <s v="USA"/>
    <n v="17000000"/>
    <n v="7"/>
  </r>
  <r>
    <x v="906"/>
    <n v="113"/>
    <n v="43601508"/>
    <s v="Comedy|Drama|Romance"/>
    <s v="Under the Tuscan SunÂ "/>
    <s v="English"/>
    <s v="USA"/>
    <n v="18000000"/>
    <n v="6.7"/>
  </r>
  <r>
    <x v="899"/>
    <n v="131"/>
    <n v="41300105"/>
    <s v="Drama|Mystery"/>
    <s v="Gosford ParkÂ "/>
    <s v="English"/>
    <s v="UK"/>
    <n v="19800000"/>
    <n v="7.3"/>
  </r>
  <r>
    <x v="400"/>
    <n v="103"/>
    <n v="41382841"/>
    <s v="Comedy|Drama|Fantasy|Romance"/>
    <s v="Peggy Sue Got MarriedÂ "/>
    <s v="English"/>
    <s v="USA"/>
    <n v="18000000"/>
    <n v="6.3"/>
  </r>
  <r>
    <x v="109"/>
    <n v="119"/>
    <n v="42335698"/>
    <s v="Comedy|Drama|Romance"/>
    <s v="Birdman or (The Unexpected Virtue of Ignorance)Â "/>
    <s v="English"/>
    <s v="USA"/>
    <n v="18000000"/>
    <n v="7.8"/>
  </r>
  <r>
    <x v="653"/>
    <n v="98"/>
    <n v="33404871"/>
    <s v="Drama"/>
    <s v="Blue JasmineÂ "/>
    <s v="English"/>
    <s v="USA"/>
    <n v="18000000"/>
    <n v="7.3"/>
  </r>
  <r>
    <x v="111"/>
    <n v="111"/>
    <n v="31471430"/>
    <s v="Drama|History|Thriller"/>
    <s v="United 93Â "/>
    <s v="English"/>
    <s v="USA"/>
    <n v="15000000"/>
    <n v="7.6"/>
  </r>
  <r>
    <x v="907"/>
    <n v="94"/>
    <n v="30222640"/>
    <s v="Drama|Music|Romance"/>
    <s v="HoneyÂ "/>
    <s v="English"/>
    <s v="USA"/>
    <n v="25000000"/>
    <n v="5.3"/>
  </r>
  <r>
    <x v="908"/>
    <n v="81"/>
    <n v="26906039"/>
    <s v="Action|Comedy"/>
    <s v="Spy HardÂ "/>
    <s v="English"/>
    <s v="USA"/>
    <n v="18000000"/>
    <n v="5.3"/>
  </r>
  <r>
    <x v="447"/>
    <n v="89"/>
    <n v="21378000"/>
    <s v="Fantasy|Horror"/>
    <s v="The FogÂ "/>
    <s v="English"/>
    <s v="USA"/>
    <n v="1000000"/>
    <n v="6.8"/>
  </r>
  <r>
    <x v="909"/>
    <n v="106"/>
    <n v="43853424"/>
    <s v="Biography|Drama|Family|Sport"/>
    <s v="Soul SurferÂ "/>
    <s v="English"/>
    <s v="USA"/>
    <n v="18000000"/>
    <n v="7.1"/>
  </r>
  <r>
    <x v="910"/>
    <n v="86"/>
    <n v="23993605"/>
    <s v="Comedy|Crime|Drama"/>
    <s v="Observe and ReportÂ "/>
    <s v="English"/>
    <s v="USA"/>
    <n v="18000000"/>
    <n v="5.8"/>
  </r>
  <r>
    <x v="752"/>
    <n v="103"/>
    <n v="26400000"/>
    <s v="Action|Adventure|Fantasy"/>
    <s v="Conan the DestroyerÂ "/>
    <s v="English"/>
    <s v="USA"/>
    <n v="18000000"/>
    <n v="5.8"/>
  </r>
  <r>
    <x v="46"/>
    <n v="121"/>
    <n v="45250"/>
    <s v="Biography|Drama|Sport"/>
    <s v="Raging BullÂ "/>
    <s v="English"/>
    <s v="USA"/>
    <n v="18000000"/>
    <n v="8.3000000000000007"/>
  </r>
  <r>
    <x v="911"/>
    <n v="109"/>
    <n v="22927390"/>
    <s v="Drama|Romance"/>
    <s v="Love HappensÂ "/>
    <s v="English"/>
    <s v="USA"/>
    <n v="18000000"/>
    <n v="5.6"/>
  </r>
  <r>
    <x v="263"/>
    <n v="109"/>
    <n v="4250320"/>
    <s v="Adventure|Fantasy|Mystery|Thriller"/>
    <s v="Young Sherlock HolmesÂ "/>
    <s v="English"/>
    <s v="USA"/>
    <n v="18000000"/>
    <n v="6.8"/>
  </r>
  <r>
    <x v="912"/>
    <n v="123"/>
    <n v="22452209"/>
    <s v="Comedy|Drama|Musical|Romance"/>
    <s v="FameÂ "/>
    <s v="English"/>
    <s v="USA"/>
    <n v="18000000"/>
    <n v="5"/>
  </r>
  <r>
    <x v="442"/>
    <n v="94"/>
    <n v="18329466"/>
    <s v="Adventure|Biography|Drama|Thriller"/>
    <s v="127 HoursÂ "/>
    <s v="English"/>
    <s v="USA"/>
    <n v="18000000"/>
    <n v="7.6"/>
  </r>
  <r>
    <x v="653"/>
    <n v="94"/>
    <n v="17071230"/>
    <s v="Comedy|Crime"/>
    <s v="Small Time CrooksÂ "/>
    <s v="English"/>
    <s v="USA"/>
    <n v="18000000"/>
    <n v="6.7"/>
  </r>
  <r>
    <x v="913"/>
    <n v="115"/>
    <n v="17174870"/>
    <s v="Drama|Music|Romance"/>
    <s v="Center StageÂ "/>
    <s v="English"/>
    <s v="USA"/>
    <n v="18000000"/>
    <n v="6.7"/>
  </r>
  <r>
    <x v="807"/>
    <n v="107"/>
    <n v="26284475"/>
    <s v="Comedy"/>
    <s v="Love the CoopersÂ "/>
    <s v="English"/>
    <s v="USA"/>
    <n v="17000000"/>
    <n v="5.7"/>
  </r>
  <r>
    <x v="914"/>
    <n v="91"/>
    <n v="16702864"/>
    <s v="Comedy|Crime"/>
    <s v="Catch That KidÂ "/>
    <s v="English"/>
    <s v="USA"/>
    <n v="18000000"/>
    <n v="5.2"/>
  </r>
  <r>
    <x v="540"/>
    <n v="125"/>
    <n v="15561627"/>
    <s v="Drama"/>
    <s v="Life as a HouseÂ "/>
    <s v="English"/>
    <s v="USA"/>
    <n v="18000000"/>
    <n v="7.5"/>
  </r>
  <r>
    <x v="442"/>
    <n v="122"/>
    <n v="17750583"/>
    <s v="Biography|Drama"/>
    <s v="Steve JobsÂ "/>
    <s v="English"/>
    <s v="UK"/>
    <n v="30000000"/>
    <n v="7.2"/>
  </r>
  <r>
    <x v="120"/>
    <n v="102"/>
    <n v="14793904"/>
    <s v="Comedy|Romance"/>
    <s v="I Love You, Beth CooperÂ "/>
    <s v="English"/>
    <s v="Canada"/>
    <n v="18000000"/>
    <n v="5.3"/>
  </r>
  <r>
    <x v="707"/>
    <n v="90"/>
    <n v="15281286"/>
    <s v="Comedy|Drama|Romance"/>
    <s v="Youth in RevoltÂ "/>
    <s v="English"/>
    <s v="USA"/>
    <n v="18000000"/>
    <n v="6.5"/>
  </r>
  <r>
    <x v="915"/>
    <n v="98"/>
    <n v="8000000"/>
    <s v="Action|Adventure|Western"/>
    <s v="The Legend of the Lone RangerÂ "/>
    <s v="English"/>
    <s v="USA"/>
    <n v="18000000"/>
    <n v="5"/>
  </r>
  <r>
    <x v="916"/>
    <n v="109"/>
    <n v="13491653"/>
    <s v="Drama|Thriller"/>
    <s v="The Tailor of PanamaÂ "/>
    <s v="English"/>
    <s v="USA"/>
    <n v="18000000"/>
    <n v="6.1"/>
  </r>
  <r>
    <x v="917"/>
    <n v="90"/>
    <n v="10494494"/>
    <s v="Action|Crime|Thriller"/>
    <s v="GetawayÂ "/>
    <s v="English"/>
    <s v="USA"/>
    <n v="18000000"/>
    <n v="4.4000000000000004"/>
  </r>
  <r>
    <x v="102"/>
    <n v="112"/>
    <n v="7837632"/>
    <s v="Drama"/>
    <s v="The Ice StormÂ "/>
    <s v="English"/>
    <s v="USA"/>
    <n v="18000000"/>
    <n v="7.5"/>
  </r>
  <r>
    <x v="324"/>
    <n v="94"/>
    <n v="15155772"/>
    <s v="Comedy|Drama|Romance"/>
    <s v="And So It GoesÂ "/>
    <s v="English"/>
    <s v="USA"/>
    <n v="18000000"/>
    <n v="5.7"/>
  </r>
  <r>
    <x v="918"/>
    <n v="105"/>
    <n v="8508843"/>
    <s v="Adventure|Comedy"/>
    <s v="Troop Beverly HillsÂ "/>
    <s v="English"/>
    <s v="USA"/>
    <n v="18000000"/>
    <n v="5.5"/>
  </r>
  <r>
    <x v="919"/>
    <n v="104"/>
    <n v="7739049"/>
    <s v="Comedy|Drama|Romance"/>
    <s v="Being JuliaÂ "/>
    <s v="English"/>
    <s v="Canada"/>
    <n v="18000000"/>
    <n v="7.1"/>
  </r>
  <r>
    <x v="429"/>
    <n v="112"/>
    <n v="6734844"/>
    <s v="Drama|Romance"/>
    <s v="9Â½ WeeksÂ "/>
    <s v="English"/>
    <s v="USA"/>
    <n v="17000000"/>
    <n v="5.9"/>
  </r>
  <r>
    <x v="920"/>
    <n v="108"/>
    <n v="6000000"/>
    <s v="Action|Adventure|Fantasy"/>
    <s v="DragonslayerÂ "/>
    <s v="English"/>
    <s v="USA"/>
    <n v="18000000"/>
    <n v="6.7"/>
  </r>
  <r>
    <x v="733"/>
    <n v="112"/>
    <n v="6615578"/>
    <s v="Biography|Drama|Romance"/>
    <s v="The Last StationÂ "/>
    <s v="English"/>
    <s v="Germany"/>
    <n v="13000000"/>
    <n v="7"/>
  </r>
  <r>
    <x v="23"/>
    <n v="127"/>
    <n v="5887457"/>
    <s v="Biography|Comedy|Drama"/>
    <s v="Ed WoodÂ "/>
    <s v="English"/>
    <s v="USA"/>
    <n v="18000000"/>
    <n v="7.9"/>
  </r>
  <r>
    <x v="645"/>
    <n v="111"/>
    <n v="13362308"/>
    <s v="Drama"/>
    <s v="Labor DayÂ "/>
    <s v="English"/>
    <s v="USA"/>
    <n v="18000000"/>
    <n v="6.9"/>
  </r>
  <r>
    <x v="186"/>
    <n v="126"/>
    <n v="5701643"/>
    <s v="Adventure|Biography|Drama|History|War"/>
    <s v="Mongol: The Rise of Genghis KhanÂ "/>
    <s v="Mongolian"/>
    <s v="Russia"/>
    <n v="20000000"/>
    <n v="7.3"/>
  </r>
  <r>
    <x v="123"/>
    <n v="114"/>
    <n v="5694401"/>
    <s v="Action|Crime|Thriller"/>
    <s v="RocknRollaÂ "/>
    <s v="English"/>
    <s v="UK"/>
    <n v="18000000"/>
    <n v="7.3"/>
  </r>
  <r>
    <x v="921"/>
    <n v="99"/>
    <n v="5333658"/>
    <s v="Action|Sci-Fi"/>
    <s v="MegaforceÂ "/>
    <s v="English"/>
    <s v="USA"/>
    <n v="20000000"/>
    <n v="3.5"/>
  </r>
  <r>
    <x v="81"/>
    <n v="150"/>
    <n v="4414535"/>
    <s v="Drama"/>
    <s v="HamletÂ "/>
    <s v="English"/>
    <s v="UK"/>
    <n v="18000000"/>
    <n v="7.8"/>
  </r>
  <r>
    <x v="922"/>
    <n v="112"/>
    <n v="3707794"/>
    <s v="Adventure|Drama|Sci-Fi|Thriller"/>
    <s v="Midnight SpecialÂ "/>
    <s v="English"/>
    <s v="Greece"/>
    <n v="18000000"/>
    <n v="6.7"/>
  </r>
  <r>
    <x v="653"/>
    <n v="108"/>
    <n v="3203044"/>
    <s v="Comedy|Romance"/>
    <s v="Anything ElseÂ "/>
    <s v="English"/>
    <s v="USA"/>
    <n v="18000000"/>
    <n v="6.4"/>
  </r>
  <r>
    <x v="923"/>
    <n v="116"/>
    <n v="4435083"/>
    <s v="Biography|Drama|Romance|War"/>
    <s v="The Railway ManÂ "/>
    <s v="English"/>
    <s v="Australia"/>
    <n v="18000000"/>
    <n v="7.1"/>
  </r>
  <r>
    <x v="924"/>
    <n v="144"/>
    <n v="2222647"/>
    <s v="Drama|Mystery"/>
    <s v="The White RibbonÂ "/>
    <s v="German"/>
    <s v="Germany"/>
    <n v="12000000"/>
    <n v="7.8"/>
  </r>
  <r>
    <x v="925"/>
    <n v="93"/>
    <n v="3500000"/>
    <s v="Action|Horror|Romance|Sci-Fi|Thriller"/>
    <s v="The WraithÂ "/>
    <s v="English"/>
    <s v="USA"/>
    <n v="2700000"/>
    <n v="5.9"/>
  </r>
  <r>
    <x v="228"/>
    <n v="103"/>
    <n v="676698"/>
    <s v="Crime|Drama|Mystery|Thriller"/>
    <s v="The Salton SeaÂ "/>
    <s v="English"/>
    <s v="USA"/>
    <n v="18000000"/>
    <n v="7.2"/>
  </r>
  <r>
    <x v="926"/>
    <n v="121"/>
    <n v="229311"/>
    <s v="Action|Drama|History|Romance|War|Western"/>
    <s v="One Man's HeroÂ "/>
    <s v="English"/>
    <s v="Spain"/>
    <n v="11350000"/>
    <n v="6.2"/>
  </r>
  <r>
    <x v="927"/>
    <n v="105"/>
    <n v="63260"/>
    <s v="Action|Animation|Sci-Fi|Thriller"/>
    <s v="RenaissanceÂ "/>
    <s v="English"/>
    <s v="France"/>
    <n v="14000000"/>
    <n v="6.7"/>
  </r>
  <r>
    <x v="531"/>
    <n v="119"/>
    <n v="121463226"/>
    <s v="Comedy"/>
    <s v="SuperbadÂ "/>
    <s v="English"/>
    <s v="USA"/>
    <n v="20000000"/>
    <n v="7.6"/>
  </r>
  <r>
    <x v="103"/>
    <n v="98"/>
    <n v="58006147"/>
    <s v="Drama|Music|Musical|Romance"/>
    <s v="Step Up 2: The StreetsÂ "/>
    <s v="English"/>
    <s v="USA"/>
    <n v="23000000"/>
    <n v="6.2"/>
  </r>
  <r>
    <x v="928"/>
    <n v="80"/>
    <n v="51053787"/>
    <s v="Action|Animation|Comedy|Crime|Family"/>
    <s v="Hoodwinked!Â "/>
    <s v="English"/>
    <s v="USA"/>
    <n v="17500000"/>
    <n v="6.5"/>
  </r>
  <r>
    <x v="929"/>
    <n v="121"/>
    <n v="23472900"/>
    <s v="Drama|History|War"/>
    <s v="Hotel RwandaÂ "/>
    <s v="English"/>
    <s v="UK"/>
    <n v="17500000"/>
    <n v="8.1"/>
  </r>
  <r>
    <x v="930"/>
    <n v="94"/>
    <n v="39687528"/>
    <s v="Action|Crime|Drama|Thriller"/>
    <s v="HitmanÂ "/>
    <s v="English"/>
    <s v="France"/>
    <n v="24000000"/>
    <n v="6.3"/>
  </r>
  <r>
    <x v="931"/>
    <n v="93"/>
    <n v="7017178"/>
    <s v="Drama|Family|Music|Musical"/>
    <s v="Black NativityÂ "/>
    <s v="English"/>
    <s v="USA"/>
    <n v="17500000"/>
    <n v="4.4000000000000004"/>
  </r>
  <r>
    <x v="932"/>
    <n v="116"/>
    <n v="325491"/>
    <s v="Crime|Drama|Thriller"/>
    <s v="City of GhostsÂ "/>
    <s v="English"/>
    <s v="USA"/>
    <n v="17500000"/>
    <n v="6"/>
  </r>
  <r>
    <x v="300"/>
    <n v="101"/>
    <n v="96471845"/>
    <s v="Fantasy|Horror|Thriller"/>
    <s v="The OthersÂ "/>
    <s v="English"/>
    <s v="USA"/>
    <n v="17000000"/>
    <n v="7.6"/>
  </r>
  <r>
    <x v="0"/>
    <n v="154"/>
    <n v="85200000"/>
    <s v="Action|Adventure|Sci-Fi"/>
    <s v="AliensÂ "/>
    <s v="English"/>
    <s v="USA"/>
    <n v="18500000"/>
    <n v="8.4"/>
  </r>
  <r>
    <x v="933"/>
    <n v="170"/>
    <n v="72000000"/>
    <s v="Drama|Family|Musical|Romance"/>
    <s v="My Fair LadyÂ "/>
    <s v="English"/>
    <s v="USA"/>
    <n v="17000000"/>
    <n v="7.9"/>
  </r>
  <r>
    <x v="934"/>
    <n v="99"/>
    <n v="72219395"/>
    <s v="Horror|Mystery|Thriller"/>
    <s v="I Know What You Did Last SummerÂ "/>
    <s v="English"/>
    <s v="USA"/>
    <n v="17000000"/>
    <n v="5.6"/>
  </r>
  <r>
    <x v="593"/>
    <n v="104"/>
    <n v="82389560"/>
    <s v="Comedy"/>
    <s v="Let's Be CopsÂ "/>
    <s v="English"/>
    <s v="USA"/>
    <n v="17000000"/>
    <n v="6.5"/>
  </r>
  <r>
    <x v="646"/>
    <n v="126"/>
    <n v="71502303"/>
    <s v="Adventure|Comedy|Drama|Romance"/>
    <s v="SidewaysÂ "/>
    <s v="English"/>
    <s v="USA"/>
    <n v="12000000"/>
    <n v="7.5"/>
  </r>
  <r>
    <x v="406"/>
    <n v="110"/>
    <n v="19179969"/>
    <s v="Comedy"/>
    <s v="BeerfestÂ "/>
    <s v="English"/>
    <s v="USA"/>
    <n v="17500000"/>
    <n v="6.3"/>
  </r>
  <r>
    <x v="447"/>
    <n v="101"/>
    <n v="47000000"/>
    <s v="Horror|Thriller"/>
    <s v="HalloweenÂ "/>
    <s v="English"/>
    <s v="USA"/>
    <n v="300000"/>
    <n v="7.9"/>
  </r>
  <r>
    <x v="935"/>
    <n v="87"/>
    <n v="37566230"/>
    <s v="Comedy|Drama|Family|Fantasy|Sci-Fi"/>
    <s v="Good Boy!Â "/>
    <s v="English"/>
    <s v="USA"/>
    <n v="17000000"/>
    <n v="5.0999999999999996"/>
  </r>
  <r>
    <x v="714"/>
    <n v="123"/>
    <n v="70492685"/>
    <s v="Comedy|Drama"/>
    <s v="The Best Man HolidayÂ "/>
    <s v="English"/>
    <s v="USA"/>
    <n v="17000000"/>
    <n v="6.7"/>
  </r>
  <r>
    <x v="739"/>
    <n v="109"/>
    <n v="35635046"/>
    <s v="Action|Crime|Drama|Thriller"/>
    <s v="Smokin' AcesÂ "/>
    <s v="English"/>
    <s v="UK"/>
    <n v="17000000"/>
    <n v="6.7"/>
  </r>
  <r>
    <x v="936"/>
    <n v="90"/>
    <n v="45670855"/>
    <s v="Horror|Mystery"/>
    <s v="Saw 3D: The Final ChapterÂ "/>
    <s v="English"/>
    <s v="Canada"/>
    <n v="20000000"/>
    <n v="5.6"/>
  </r>
  <r>
    <x v="317"/>
    <n v="96"/>
    <n v="37939782"/>
    <s v="Comedy|Romance"/>
    <s v="40 Days and 40 NightsÂ "/>
    <s v="English"/>
    <s v="USA"/>
    <n v="17000000"/>
    <n v="5.6"/>
  </r>
  <r>
    <x v="937"/>
    <n v="82"/>
    <n v="30324946"/>
    <s v="Comedy|Music|Romance"/>
    <s v="A Night at the RoxburyÂ "/>
    <s v="English"/>
    <s v="USA"/>
    <n v="17000000"/>
    <n v="6.2"/>
  </r>
  <r>
    <x v="938"/>
    <n v="86"/>
    <n v="27854896"/>
    <s v="Drama|Fantasy|Romance"/>
    <s v="BeastlyÂ "/>
    <s v="English"/>
    <s v="USA"/>
    <n v="17000000"/>
    <n v="5.6"/>
  </r>
  <r>
    <x v="596"/>
    <n v="108"/>
    <n v="41777564"/>
    <s v="Horror"/>
    <s v="The Hills Have EyesÂ "/>
    <s v="English"/>
    <s v="USA"/>
    <n v="15000000"/>
    <n v="6.4"/>
  </r>
  <r>
    <x v="381"/>
    <n v="98"/>
    <n v="22734486"/>
    <s v="Comedy"/>
    <s v="Dickie Roberts: Former Child StarÂ "/>
    <s v="English"/>
    <s v="USA"/>
    <n v="17000000"/>
    <n v="5.6"/>
  </r>
  <r>
    <x v="681"/>
    <n v="129"/>
    <n v="44469602"/>
    <s v="Biography|Drama|Sport"/>
    <s v="McFarland, USAÂ "/>
    <s v="English"/>
    <s v="USA"/>
    <n v="17000000"/>
    <n v="7.4"/>
  </r>
  <r>
    <x v="939"/>
    <n v="112"/>
    <n v="64998368"/>
    <s v="Comedy|Music|Romance"/>
    <s v="Pitch PerfectÂ "/>
    <s v="English"/>
    <s v="USA"/>
    <n v="17000000"/>
    <n v="7.2"/>
  </r>
  <r>
    <x v="587"/>
    <n v="108"/>
    <n v="19693891"/>
    <s v="Comedy|Drama|Romance|Sport"/>
    <s v="Summer CatchÂ "/>
    <s v="English"/>
    <s v="USA"/>
    <n v="34000000"/>
    <n v="4.9000000000000004"/>
  </r>
  <r>
    <x v="5"/>
    <n v="121"/>
    <n v="16311763"/>
    <s v="Crime|Drama|Thriller"/>
    <s v="A Simple PlanÂ "/>
    <s v="English"/>
    <s v="UK"/>
    <n v="17000000"/>
    <n v="7.5"/>
  </r>
  <r>
    <x v="940"/>
    <n v="89"/>
    <n v="12693621"/>
    <s v="Horror|Mystery|Thriller"/>
    <s v="TheyÂ "/>
    <s v="English"/>
    <s v="USA"/>
    <n v="17000000"/>
    <n v="4.8"/>
  </r>
  <r>
    <x v="941"/>
    <n v="89"/>
    <n v="15655665"/>
    <s v="Comedy|Romance"/>
    <s v="Larry the Cable Guy: Health InspectorÂ "/>
    <s v="English"/>
    <s v="USA"/>
    <n v="4000000"/>
    <n v="3.1"/>
  </r>
  <r>
    <x v="942"/>
    <n v="73"/>
    <n v="11634458"/>
    <s v="Adventure|Comedy|Family|Fantasy|Musical"/>
    <s v="The Adventures of Elmo in GrouchlandÂ "/>
    <s v="English"/>
    <s v="USA"/>
    <n v="17000000"/>
    <n v="5.8"/>
  </r>
  <r>
    <x v="260"/>
    <n v="132"/>
    <n v="27154426"/>
    <s v="Crime|Drama|Thriller"/>
    <s v="Brooklyn's FinestÂ "/>
    <s v="English"/>
    <s v="USA"/>
    <n v="17000000"/>
    <n v="6.7"/>
  </r>
  <r>
    <x v="943"/>
    <n v="96"/>
    <n v="54239856"/>
    <s v="Horror"/>
    <s v="Evil DeadÂ "/>
    <s v="English"/>
    <s v="USA"/>
    <n v="17000000"/>
    <n v="6.5"/>
  </r>
  <r>
    <x v="355"/>
    <n v="98"/>
    <n v="8662318"/>
    <s v="Comedy|Romance"/>
    <s v="My Life in RuinsÂ "/>
    <s v="English"/>
    <s v="USA"/>
    <n v="17000000"/>
    <n v="5.9"/>
  </r>
  <r>
    <x v="158"/>
    <n v="107"/>
    <n v="7156725"/>
    <s v="Comedy|Music"/>
    <s v="American DreamzÂ "/>
    <s v="English"/>
    <s v="USA"/>
    <n v="19000000"/>
    <n v="5.5"/>
  </r>
  <r>
    <x v="944"/>
    <n v="134"/>
    <n v="15681020"/>
    <s v="Action|Adventure|Family|Sci-Fi"/>
    <s v="Superman IV: The Quest for PeaceÂ "/>
    <s v="English"/>
    <s v="UK"/>
    <n v="17000000"/>
    <n v="3.6"/>
  </r>
  <r>
    <x v="945"/>
    <n v="122"/>
    <n v="6855137"/>
    <s v="Action|Crime|Drama|Thriller"/>
    <s v="Running ScaredÂ "/>
    <s v="English"/>
    <s v="Germany"/>
    <n v="17000000"/>
    <n v="7.4"/>
  </r>
  <r>
    <x v="946"/>
    <n v="97"/>
    <n v="2315683"/>
    <s v="Adventure|Crime|Drama|Romance"/>
    <s v="Shanghai SurpriseÂ "/>
    <s v="English"/>
    <s v="UK"/>
    <n v="17000000"/>
    <n v="3"/>
  </r>
  <r>
    <x v="213"/>
    <n v="110"/>
    <n v="39825798"/>
    <s v="Drama|Mystery|Romance|Thriller"/>
    <s v="The IllusionistÂ "/>
    <s v="English"/>
    <s v="USA"/>
    <n v="16000000"/>
    <n v="7.6"/>
  </r>
  <r>
    <x v="947"/>
    <n v="102"/>
    <n v="2000000"/>
    <s v="Adventure|Horror|Thriller"/>
    <s v="RoarÂ "/>
    <s v="English"/>
    <s v="USA"/>
    <n v="17000000"/>
    <n v="6.4"/>
  </r>
  <r>
    <x v="127"/>
    <n v="98"/>
    <n v="1569918"/>
    <s v="Biography|Crime|Drama|Thriller"/>
    <s v="Veronica GuerinÂ "/>
    <s v="English"/>
    <s v="Ireland"/>
    <n v="17000000"/>
    <n v="6.9"/>
  </r>
  <r>
    <x v="948"/>
    <n v="120"/>
    <n v="106869"/>
    <s v="Crime|Drama|Romance|Thriller"/>
    <s v="Escobar: Paradise LostÂ "/>
    <s v="English"/>
    <s v="France"/>
    <n v="17000000"/>
    <n v="6.6"/>
  </r>
  <r>
    <x v="766"/>
    <n v="160"/>
    <n v="273420"/>
    <s v="Comedy|Mystery|Sci-Fi|Thriller"/>
    <s v="Southland TalesÂ "/>
    <s v="English"/>
    <s v="France"/>
    <n v="17000000"/>
    <n v="5.5"/>
  </r>
  <r>
    <x v="949"/>
    <n v="83"/>
    <n v="4930798"/>
    <s v="Horror|Thriller"/>
    <s v="The ApparitionÂ "/>
    <s v="English"/>
    <s v="USA"/>
    <n v="17000000"/>
    <n v="4.0999999999999996"/>
  </r>
  <r>
    <x v="950"/>
    <n v="102"/>
    <n v="59847242"/>
    <s v="Comedy|Drama|Family|Romance"/>
    <s v="My GirlÂ "/>
    <s v="English"/>
    <s v="USA"/>
    <n v="16500000"/>
    <n v="6.8"/>
  </r>
  <r>
    <x v="951"/>
    <n v="122"/>
    <n v="220914"/>
    <s v="Biography|Drama|Romance"/>
    <s v="Fur: An Imaginary Portrait of Diane ArbusÂ "/>
    <s v="English"/>
    <s v="USA"/>
    <n v="16800000"/>
    <n v="6.5"/>
  </r>
  <r>
    <x v="74"/>
    <n v="126"/>
    <n v="43848100"/>
    <s v="Crime|Drama"/>
    <s v="Wall StreetÂ "/>
    <s v="English"/>
    <s v="USA"/>
    <n v="15000000"/>
    <n v="7.4"/>
  </r>
  <r>
    <x v="102"/>
    <n v="136"/>
    <n v="42700000"/>
    <s v="Drama|Romance"/>
    <s v="Sense and SensibilityÂ "/>
    <s v="English"/>
    <s v="USA"/>
    <n v="16500000"/>
    <n v="7.7"/>
  </r>
  <r>
    <x v="952"/>
    <n v="120"/>
    <n v="18663911"/>
    <s v="Biography|Drama|Romance"/>
    <s v="Becoming JaneÂ "/>
    <s v="English"/>
    <s v="UK"/>
    <n v="16500000"/>
    <n v="7.1"/>
  </r>
  <r>
    <x v="953"/>
    <n v="108"/>
    <n v="11702090"/>
    <s v="Comedy|Romance"/>
    <s v="Sydney WhiteÂ "/>
    <s v="English"/>
    <s v="USA"/>
    <n v="16500000"/>
    <n v="6.3"/>
  </r>
  <r>
    <x v="954"/>
    <n v="126"/>
    <n v="13005485"/>
    <s v="Drama"/>
    <s v="House of Sand and FogÂ "/>
    <s v="English"/>
    <s v="USA"/>
    <n v="15000000"/>
    <n v="7.6"/>
  </r>
  <r>
    <x v="106"/>
    <n v="128"/>
    <n v="95860116"/>
    <s v="Comedy|Drama"/>
    <s v="Dead Poets SocietyÂ "/>
    <s v="English"/>
    <s v="USA"/>
    <n v="16400000"/>
    <n v="8"/>
  </r>
  <r>
    <x v="955"/>
    <n v="113"/>
    <n v="127175354"/>
    <s v="Comedy"/>
    <s v="Dumb &amp; DumberÂ "/>
    <s v="English"/>
    <s v="USA"/>
    <n v="16000000"/>
    <n v="7.3"/>
  </r>
  <r>
    <x v="324"/>
    <n v="89"/>
    <n v="92823600"/>
    <s v="Comedy|Drama|Romance"/>
    <s v="When Harry Met Sally...Â "/>
    <s v="English"/>
    <s v="USA"/>
    <n v="16000000"/>
    <n v="7.6"/>
  </r>
  <r>
    <x v="791"/>
    <n v="129"/>
    <n v="54000000"/>
    <s v="Drama"/>
    <s v="The VerdictÂ "/>
    <s v="English"/>
    <s v="USA"/>
    <n v="16000000"/>
    <n v="7.8"/>
  </r>
  <r>
    <x v="224"/>
    <n v="94"/>
    <n v="68525609"/>
    <s v="Comedy"/>
    <s v="Road TripÂ "/>
    <s v="English"/>
    <s v="USA"/>
    <n v="15600000"/>
    <n v="6.5"/>
  </r>
  <r>
    <x v="339"/>
    <n v="106"/>
    <n v="52885587"/>
    <s v="Comedy|Drama|Romance|Sport"/>
    <s v="Varsity BluesÂ "/>
    <s v="English"/>
    <s v="USA"/>
    <n v="16000000"/>
    <n v="6.4"/>
  </r>
  <r>
    <x v="956"/>
    <n v="100"/>
    <n v="44667095"/>
    <s v="Comedy|Drama|Romance"/>
    <s v="The ArtistÂ "/>
    <s v="English"/>
    <s v="France"/>
    <n v="15000000"/>
    <n v="8"/>
  </r>
  <r>
    <x v="315"/>
    <n v="89"/>
    <n v="42638165"/>
    <s v="Drama|Fantasy|Horror|Mystery|Thriller"/>
    <s v="The UnbornÂ "/>
    <s v="English"/>
    <s v="USA"/>
    <n v="16000000"/>
    <n v="4.8"/>
  </r>
  <r>
    <x v="448"/>
    <n v="94"/>
    <n v="45507053"/>
    <s v="Adventure|Comedy|Drama|Romance"/>
    <s v="Moonrise KingdomÂ "/>
    <s v="English"/>
    <s v="USA"/>
    <n v="16000000"/>
    <n v="7.8"/>
  </r>
  <r>
    <x v="84"/>
    <n v="83"/>
    <n v="39511038"/>
    <s v="Horror"/>
    <s v="The Texas Chainsaw Massacre: The BeginningÂ "/>
    <s v="English"/>
    <s v="USA"/>
    <n v="16000000"/>
    <n v="5.9"/>
  </r>
  <r>
    <x v="957"/>
    <n v="111"/>
    <n v="6462576"/>
    <s v="Drama"/>
    <s v="The Young MessiahÂ "/>
    <s v="English"/>
    <s v="USA"/>
    <n v="18500000"/>
    <n v="5.4"/>
  </r>
  <r>
    <x v="958"/>
    <n v="80"/>
    <n v="40363530"/>
    <s v="Comedy|Family"/>
    <s v="The Master of DisguiseÂ "/>
    <s v="English"/>
    <s v="USA"/>
    <n v="16000000"/>
    <n v="3.3"/>
  </r>
  <r>
    <x v="36"/>
    <n v="112"/>
    <n v="37623143"/>
    <s v="Drama|Fantasy|War"/>
    <s v="Pan's LabyrinthÂ "/>
    <s v="Spanish"/>
    <s v="Spain"/>
    <n v="13500000"/>
    <n v="8.1999999999999993"/>
  </r>
  <r>
    <x v="521"/>
    <n v="94"/>
    <n v="33357476"/>
    <s v="Action|Comedy|Crime|Family"/>
    <s v="See Spot RunÂ "/>
    <s v="English"/>
    <s v="USA"/>
    <n v="35000000"/>
    <n v="5.4"/>
  </r>
  <r>
    <x v="250"/>
    <n v="130"/>
    <n v="28734552"/>
    <s v="Crime|Drama|Romance|Thriller"/>
    <s v="Baby BoyÂ "/>
    <s v="English"/>
    <s v="USA"/>
    <n v="16000000"/>
    <n v="6.4"/>
  </r>
  <r>
    <x v="959"/>
    <n v="91"/>
    <n v="37300107"/>
    <s v="Drama|Horror|Thriller"/>
    <s v="The RoommateÂ "/>
    <s v="English"/>
    <s v="USA"/>
    <n v="16000000"/>
    <n v="4.8"/>
  </r>
  <r>
    <x v="546"/>
    <n v="91"/>
    <n v="27087695"/>
    <s v="Adventure|Comedy|Drama"/>
    <s v="Joe DirtÂ "/>
    <s v="English"/>
    <s v="USA"/>
    <n v="17700000"/>
    <n v="5.9"/>
  </r>
  <r>
    <x v="960"/>
    <n v="110"/>
    <n v="30102717"/>
    <s v="Action|Crime"/>
    <s v="Double ImpactÂ "/>
    <s v="English"/>
    <s v="USA"/>
    <n v="15000000"/>
    <n v="5.5"/>
  </r>
  <r>
    <x v="219"/>
    <n v="121"/>
    <n v="23618786"/>
    <s v="Action|Comedy|Mystery"/>
    <s v="Hot FuzzÂ "/>
    <s v="English"/>
    <s v="UK"/>
    <n v="8000000"/>
    <n v="7.9"/>
  </r>
  <r>
    <x v="961"/>
    <n v="114"/>
    <n v="26896744"/>
    <s v="Comedy|Drama"/>
    <s v="The WomenÂ "/>
    <s v="English"/>
    <s v="USA"/>
    <n v="16500000"/>
    <n v="4.9000000000000004"/>
  </r>
  <r>
    <x v="653"/>
    <n v="96"/>
    <n v="23213577"/>
    <s v="Drama|Romance"/>
    <s v="Vicky Cristina BarcelonaÂ "/>
    <s v="English"/>
    <s v="Spain"/>
    <n v="15500000"/>
    <n v="7.2"/>
  </r>
  <r>
    <x v="962"/>
    <n v="94"/>
    <n v="20627372"/>
    <s v="Comedy|Drama|Romance"/>
    <s v="Boys and GirlsÂ "/>
    <s v="English"/>
    <s v="USA"/>
    <n v="16000000"/>
    <n v="5.3"/>
  </r>
  <r>
    <x v="963"/>
    <n v="109"/>
    <n v="16346122"/>
    <s v="Drama"/>
    <s v="White OleanderÂ "/>
    <s v="English"/>
    <s v="USA"/>
    <n v="16000000"/>
    <n v="7.2"/>
  </r>
  <r>
    <x v="395"/>
    <n v="107"/>
    <n v="16204793"/>
    <s v="Comedy|Fantasy|Horror"/>
    <s v="Jennifer's BodyÂ "/>
    <s v="English"/>
    <s v="USA"/>
    <n v="16000000"/>
    <n v="5.0999999999999996"/>
  </r>
  <r>
    <x v="964"/>
    <n v="96"/>
    <n v="15427192"/>
    <s v="Comedy|Crime|Mystery"/>
    <s v="Drowning MonaÂ "/>
    <s v="English"/>
    <s v="USA"/>
    <n v="16000000"/>
    <n v="5.6"/>
  </r>
  <r>
    <x v="653"/>
    <n v="88"/>
    <n v="14792779"/>
    <s v="Comedy"/>
    <s v="Radio DaysÂ "/>
    <s v="English"/>
    <s v="USA"/>
    <n v="16000000"/>
    <n v="7.6"/>
  </r>
  <r>
    <x v="965"/>
    <n v="113"/>
    <n v="19057024"/>
    <s v="Drama|Romance"/>
    <s v="Remember MeÂ "/>
    <s v="English"/>
    <s v="USA"/>
    <n v="16000000"/>
    <n v="7.2"/>
  </r>
  <r>
    <x v="966"/>
    <n v="101"/>
    <n v="14108518"/>
    <s v="Comedy|Drama|Romance"/>
    <s v="How to DealÂ "/>
    <s v="English"/>
    <s v="USA"/>
    <n v="16000000"/>
    <n v="5.7"/>
  </r>
  <r>
    <x v="774"/>
    <n v="105"/>
    <n v="13854000"/>
    <s v="Comedy|Romance|Sci-Fi"/>
    <s v="My Stepmother Is an AlienÂ "/>
    <s v="English"/>
    <s v="USA"/>
    <n v="20000000"/>
    <n v="5.2"/>
  </r>
  <r>
    <x v="238"/>
    <n v="125"/>
    <n v="77324422"/>
    <s v="Drama"/>
    <s v="PhiladelphiaÂ "/>
    <s v="English"/>
    <s v="USA"/>
    <n v="26000000"/>
    <n v="7.7"/>
  </r>
  <r>
    <x v="967"/>
    <n v="100"/>
    <n v="15500000"/>
    <s v="Mystery|Sci-Fi|Thriller"/>
    <s v="The Thirteenth FloorÂ "/>
    <s v="English"/>
    <s v="Germany"/>
    <n v="16000000"/>
    <n v="7"/>
  </r>
  <r>
    <x v="968"/>
    <n v="112"/>
    <n v="4734235"/>
    <s v="Comedy|Drama|Music"/>
    <s v="DuetsÂ "/>
    <s v="English"/>
    <s v="USA"/>
    <n v="15000000"/>
    <n v="6"/>
  </r>
  <r>
    <x v="653"/>
    <n v="112"/>
    <n v="4839383"/>
    <s v="Comedy|Romance"/>
    <s v="Hollywood EndingÂ "/>
    <s v="English"/>
    <s v="USA"/>
    <n v="16000000"/>
    <n v="6.6"/>
  </r>
  <r>
    <x v="969"/>
    <n v="95"/>
    <n v="4193025"/>
    <s v="Comedy|Music"/>
    <s v="Detroit Rock CityÂ "/>
    <s v="English"/>
    <s v="USA"/>
    <n v="15000000"/>
    <n v="6.8"/>
  </r>
  <r>
    <x v="476"/>
    <n v="110"/>
    <n v="5900000"/>
    <s v="Action|Adventure|Fantasy"/>
    <s v="HighlanderÂ "/>
    <s v="English"/>
    <s v="UK"/>
    <n v="16000000"/>
    <n v="7.2"/>
  </r>
  <r>
    <x v="970"/>
    <n v="118"/>
    <n v="2849142"/>
    <s v="Drama"/>
    <s v="Things We Lost in the FireÂ "/>
    <s v="English"/>
    <s v="USA"/>
    <n v="16000000"/>
    <n v="7.2"/>
  </r>
  <r>
    <x v="971"/>
    <n v="97"/>
    <n v="1686429"/>
    <s v="Action|Crime|Sci-Fi"/>
    <s v="SteelÂ "/>
    <s v="English"/>
    <s v="USA"/>
    <n v="16000000"/>
    <n v="2.8"/>
  </r>
  <r>
    <x v="708"/>
    <n v="120"/>
    <n v="1984743"/>
    <s v="Drama|Romance"/>
    <s v="The ImmigrantÂ "/>
    <s v="English"/>
    <s v="USA"/>
    <n v="16000000"/>
    <n v="6.6"/>
  </r>
  <r>
    <x v="972"/>
    <n v="135"/>
    <n v="1666262"/>
    <s v="Drama|History|Romance|War"/>
    <s v="The White CountessÂ "/>
    <s v="English"/>
    <s v="UK"/>
    <n v="16000000"/>
    <n v="6.7"/>
  </r>
  <r>
    <x v="442"/>
    <n v="101"/>
    <n v="2319187"/>
    <s v="Crime|Drama|Mystery|Thriller"/>
    <s v="TranceÂ "/>
    <s v="English"/>
    <s v="UK"/>
    <n v="20000000"/>
    <n v="7"/>
  </r>
  <r>
    <x v="973"/>
    <n v="92"/>
    <n v="13922211"/>
    <s v="Comedy"/>
    <s v="Soul PlaneÂ "/>
    <s v="English"/>
    <s v="USA"/>
    <n v="16000000"/>
    <n v="4.4000000000000004"/>
  </r>
  <r>
    <x v="974"/>
    <n v="92"/>
    <n v="23091"/>
    <s v="Drama|Romance|War"/>
    <s v="GoodÂ "/>
    <s v="English"/>
    <s v="UK"/>
    <n v="15000000"/>
    <n v="6.2"/>
  </r>
  <r>
    <x v="975"/>
    <n v="161"/>
    <n v="336467"/>
    <s v="Drama|Fantasy"/>
    <s v="Enter the VoidÂ "/>
    <s v="English"/>
    <s v="France"/>
    <n v="13000000"/>
    <n v="7.3"/>
  </r>
  <r>
    <x v="867"/>
    <n v="92"/>
    <n v="2964"/>
    <s v="Comedy|Horror|Romance"/>
    <s v="VampsÂ "/>
    <s v="English"/>
    <s v="USA"/>
    <n v="16000000"/>
    <n v="5.0999999999999996"/>
  </r>
  <r>
    <x v="976"/>
    <n v="122"/>
    <n v="2428883"/>
    <s v="Drama|Western"/>
    <s v="The HomesmanÂ "/>
    <s v="English"/>
    <s v="USA"/>
    <n v="16000000"/>
    <n v="6.6"/>
  </r>
  <r>
    <x v="977"/>
    <n v="91"/>
    <n v="13571817"/>
    <s v="Comedy|Drama|Romance|Sport"/>
    <s v="Juwanna MannÂ "/>
    <s v="English"/>
    <s v="USA"/>
    <n v="15600000"/>
    <n v="4.5"/>
  </r>
  <r>
    <x v="978"/>
    <n v="93"/>
    <n v="1181197"/>
    <s v="Drama|Mystery|Thriller"/>
    <s v="Slow BurnÂ "/>
    <s v="English"/>
    <s v="USA"/>
    <n v="15500000"/>
    <n v="5.9"/>
  </r>
  <r>
    <x v="979"/>
    <n v="94"/>
    <n v="81525"/>
    <s v="Action|Comedy|Crime|Drama|Thriller"/>
    <s v="WasabiÂ "/>
    <s v="French"/>
    <s v="France"/>
    <n v="15300000"/>
    <n v="6.6"/>
  </r>
  <r>
    <x v="63"/>
    <n v="95"/>
    <n v="7774730"/>
    <s v="Comedy|Horror|Sci-Fi"/>
    <s v="SlitherÂ "/>
    <s v="English"/>
    <s v="Canada"/>
    <n v="15500000"/>
    <n v="6.5"/>
  </r>
  <r>
    <x v="216"/>
    <n v="105"/>
    <n v="234760500"/>
    <s v="Action|Comedy|Crime"/>
    <s v="Beverly Hills CopÂ "/>
    <s v="English"/>
    <s v="USA"/>
    <n v="14000000"/>
    <n v="7.3"/>
  </r>
  <r>
    <x v="120"/>
    <n v="103"/>
    <n v="285761243"/>
    <s v="Comedy|Family"/>
    <s v="Home AloneÂ "/>
    <s v="English"/>
    <s v="USA"/>
    <n v="18000000"/>
    <n v="7.5"/>
  </r>
  <r>
    <x v="785"/>
    <n v="102"/>
    <n v="167780960"/>
    <s v="Comedy|Drama|Family"/>
    <s v="3 Men and a BabyÂ "/>
    <s v="English"/>
    <s v="USA"/>
    <n v="11000000"/>
    <n v="5.9"/>
  </r>
  <r>
    <x v="198"/>
    <n v="116"/>
    <n v="177200000"/>
    <s v="Comedy|Drama|Romance"/>
    <s v="TootsieÂ "/>
    <s v="English"/>
    <s v="USA"/>
    <n v="22000000"/>
    <n v="7.4"/>
  </r>
  <r>
    <x v="157"/>
    <n v="110"/>
    <n v="176781728"/>
    <s v="Action|Drama|Romance"/>
    <s v="Top GunÂ "/>
    <s v="English"/>
    <s v="USA"/>
    <n v="15000000"/>
    <n v="6.9"/>
  </r>
  <r>
    <x v="102"/>
    <n v="120"/>
    <n v="128067808"/>
    <s v="Action|Drama|Romance"/>
    <s v="Crouching Tiger, Hidden DragonÂ "/>
    <s v="Mandarin"/>
    <s v="Taiwan"/>
    <n v="15000000"/>
    <n v="7.9"/>
  </r>
  <r>
    <x v="2"/>
    <n v="122"/>
    <n v="130058047"/>
    <s v="Drama"/>
    <s v="American BeautyÂ "/>
    <s v="English"/>
    <s v="USA"/>
    <n v="15000000"/>
    <n v="8.4"/>
  </r>
  <r>
    <x v="307"/>
    <n v="118"/>
    <n v="138795342"/>
    <s v="Biography|Drama|History|Romance"/>
    <s v="The King's SpeechÂ "/>
    <s v="English"/>
    <s v="UK"/>
    <n v="15000000"/>
    <n v="8"/>
  </r>
  <r>
    <x v="234"/>
    <n v="107"/>
    <n v="111936400"/>
    <s v="Comedy|Crime"/>
    <s v="TwinsÂ "/>
    <s v="English"/>
    <s v="USA"/>
    <n v="15000000"/>
    <n v="6"/>
  </r>
  <r>
    <x v="980"/>
    <n v="102"/>
    <n v="317040"/>
    <s v="Drama|Romance"/>
    <s v="The Yellow HandkerchiefÂ "/>
    <s v="English"/>
    <s v="USA"/>
    <n v="15500000"/>
    <n v="6.8"/>
  </r>
  <r>
    <x v="37"/>
    <n v="154"/>
    <n v="94175854"/>
    <s v="Drama"/>
    <s v="The Color PurpleÂ "/>
    <s v="English"/>
    <s v="USA"/>
    <n v="15000000"/>
    <n v="7.8"/>
  </r>
  <r>
    <x v="981"/>
    <n v="114"/>
    <n v="91121452"/>
    <s v="Biography|Drama|Thriller|War"/>
    <s v="The Imitation GameÂ "/>
    <s v="English"/>
    <s v="UK"/>
    <n v="14000000"/>
    <n v="8.1"/>
  </r>
  <r>
    <x v="950"/>
    <n v="109"/>
    <n v="69800000"/>
    <s v="Comedy|War"/>
    <s v="Private BenjaminÂ "/>
    <s v="English"/>
    <s v="USA"/>
    <n v="10000000"/>
    <n v="6.1"/>
  </r>
  <r>
    <x v="199"/>
    <n v="94"/>
    <n v="64001297"/>
    <s v="Comedy|Family"/>
    <s v="Diary of a Wimpy KidÂ "/>
    <s v="English"/>
    <s v="USA"/>
    <n v="15000000"/>
    <n v="6.2"/>
  </r>
  <r>
    <x v="982"/>
    <n v="100"/>
    <n v="71588220"/>
    <s v="Fantasy|Horror"/>
    <s v="MamaÂ "/>
    <s v="English"/>
    <s v="Canada"/>
    <n v="20000000"/>
    <n v="6.2"/>
  </r>
  <r>
    <x v="354"/>
    <n v="98"/>
    <n v="61400000"/>
    <s v="Adventure|Comedy"/>
    <s v="National Lampoon's VacationÂ "/>
    <s v="English"/>
    <s v="USA"/>
    <n v="15000000"/>
    <n v="7.4"/>
  </r>
  <r>
    <x v="830"/>
    <n v="102"/>
    <n v="101978840"/>
    <s v="Comedy"/>
    <s v="Bad GrandpaÂ "/>
    <s v="English"/>
    <s v="USA"/>
    <n v="15000000"/>
    <n v="6.6"/>
  </r>
  <r>
    <x v="465"/>
    <n v="94"/>
    <n v="56437947"/>
    <s v="Biography|Drama"/>
    <s v="The QueenÂ "/>
    <s v="English"/>
    <s v="UK"/>
    <n v="9800000"/>
    <n v="7.3"/>
  </r>
  <r>
    <x v="23"/>
    <n v="92"/>
    <n v="73326666"/>
    <s v="Comedy|Fantasy"/>
    <s v="BeetlejuiceÂ "/>
    <s v="English"/>
    <s v="USA"/>
    <n v="15000000"/>
    <n v="7.5"/>
  </r>
  <r>
    <x v="738"/>
    <n v="113"/>
    <n v="55184721"/>
    <s v="Comedy|Drama"/>
    <s v="Why Did I Get Married?Â "/>
    <s v="English"/>
    <s v="USA"/>
    <n v="15000000"/>
    <n v="5.6"/>
  </r>
  <r>
    <x v="983"/>
    <n v="115"/>
    <n v="50003300"/>
    <s v="Drama|Family|Romance"/>
    <s v="Little WomenÂ "/>
    <s v="English"/>
    <s v="USA"/>
    <n v="15000000"/>
    <n v="7.3"/>
  </r>
  <r>
    <x v="984"/>
    <n v="95"/>
    <n v="54322273"/>
    <s v="Drama|Fantasy|Horror|Thriller"/>
    <s v="The Woman in BlackÂ "/>
    <s v="English"/>
    <s v="UK"/>
    <n v="17000000"/>
    <n v="6.4"/>
  </r>
  <r>
    <x v="164"/>
    <n v="87"/>
    <n v="47860214"/>
    <s v="Horror|Thriller"/>
    <s v="When a Stranger CallsÂ "/>
    <s v="English"/>
    <s v="USA"/>
    <n v="15000000"/>
    <n v="5"/>
  </r>
  <r>
    <x v="76"/>
    <n v="88"/>
    <n v="47811275"/>
    <s v="Adventure|Comedy|Family"/>
    <s v="Big Fat LiarÂ "/>
    <s v="English"/>
    <s v="USA"/>
    <n v="15000000"/>
    <n v="5.4"/>
  </r>
  <r>
    <x v="263"/>
    <n v="97"/>
    <n v="43022524"/>
    <s v="Comedy|Drama"/>
    <s v="Wag the DogÂ "/>
    <s v="English"/>
    <s v="USA"/>
    <n v="15000000"/>
    <n v="7.1"/>
  </r>
  <r>
    <x v="985"/>
    <n v="94"/>
    <n v="42672630"/>
    <s v="Adventure|Comedy|Family|Music|Romance"/>
    <s v="The Lizzie McGuire MovieÂ "/>
    <s v="English"/>
    <s v="USA"/>
    <n v="17000000"/>
    <n v="5.3"/>
  </r>
  <r>
    <x v="986"/>
    <n v="112"/>
    <n v="42919096"/>
    <s v="Action|Drama|Thriller"/>
    <s v="SnitchÂ "/>
    <s v="English"/>
    <s v="USA"/>
    <n v="15000000"/>
    <n v="6.5"/>
  </r>
  <r>
    <x v="987"/>
    <n v="98"/>
    <n v="42592530"/>
    <s v="Comedy|Fantasy|Horror"/>
    <s v="KrampusÂ "/>
    <s v="English"/>
    <s v="USA"/>
    <n v="15000000"/>
    <n v="6.2"/>
  </r>
  <r>
    <x v="403"/>
    <n v="104"/>
    <n v="40064955"/>
    <s v="Horror|Mystery|Sci-Fi"/>
    <s v="The FacultyÂ "/>
    <s v="English"/>
    <s v="USA"/>
    <n v="15000000"/>
    <n v="6.4"/>
  </r>
  <r>
    <x v="135"/>
    <n v="120"/>
    <n v="44886089"/>
    <s v="Crime|Drama|Thriller"/>
    <s v="Cop LandÂ "/>
    <s v="English"/>
    <s v="USA"/>
    <n v="10000000"/>
    <n v="6.9"/>
  </r>
  <r>
    <x v="988"/>
    <n v="99"/>
    <n v="37882551"/>
    <s v="Comedy"/>
    <s v="Not Another Teen MovieÂ "/>
    <s v="English"/>
    <s v="USA"/>
    <n v="16000000"/>
    <n v="5.7"/>
  </r>
  <r>
    <x v="48"/>
    <n v="109"/>
    <n v="40983001"/>
    <s v="Crime|Drama|Thriller"/>
    <s v="End of WatchÂ "/>
    <s v="English"/>
    <s v="USA"/>
    <n v="7000000"/>
    <n v="7.7"/>
  </r>
  <r>
    <x v="47"/>
    <n v="106"/>
    <n v="35007180"/>
    <s v="Action|Crime|Drama|Thriller"/>
    <s v="The SkullsÂ "/>
    <s v="English"/>
    <s v="USA"/>
    <n v="15000000"/>
    <n v="5.6"/>
  </r>
  <r>
    <x v="989"/>
    <n v="123"/>
    <n v="35887263"/>
    <s v="Biography|Drama|Romance"/>
    <s v="The Theory of EverythingÂ "/>
    <s v="English"/>
    <s v="UK"/>
    <n v="15000000"/>
    <n v="7.7"/>
  </r>
  <r>
    <x v="521"/>
    <n v="86"/>
    <n v="34308901"/>
    <s v="Comedy|Crime"/>
    <s v="Malibu's Most WantedÂ "/>
    <s v="English"/>
    <s v="USA"/>
    <n v="16000000"/>
    <n v="5.0999999999999996"/>
  </r>
  <r>
    <x v="990"/>
    <n v="120"/>
    <n v="33771174"/>
    <s v="Comedy|Drama|Romance"/>
    <s v="Where the Heart IsÂ "/>
    <s v="English"/>
    <s v="USA"/>
    <n v="15000000"/>
    <n v="6.8"/>
  </r>
  <r>
    <x v="715"/>
    <n v="227"/>
    <n v="6000000"/>
    <s v="Adventure|Biography|Drama|History|War"/>
    <s v="Lawrence of ArabiaÂ "/>
    <s v="English"/>
    <s v="UK"/>
    <n v="15000000"/>
    <n v="8.4"/>
  </r>
  <r>
    <x v="991"/>
    <n v="119"/>
    <n v="33386128"/>
    <s v="Horror"/>
    <s v="Halloween IIÂ "/>
    <s v="English"/>
    <s v="USA"/>
    <n v="15000000"/>
    <n v="4.9000000000000004"/>
  </r>
  <r>
    <x v="607"/>
    <n v="115"/>
    <n v="37877959"/>
    <s v="Adventure|Biography|Drama"/>
    <s v="WildÂ "/>
    <s v="English"/>
    <s v="USA"/>
    <n v="15000000"/>
    <n v="7.1"/>
  </r>
  <r>
    <x v="992"/>
    <n v="114"/>
    <n v="32721635"/>
    <s v="Crime|Horror|Thriller"/>
    <s v="The Last House on the LeftÂ "/>
    <s v="English"/>
    <s v="USA"/>
    <n v="15000000"/>
    <n v="6.6"/>
  </r>
  <r>
    <x v="966"/>
    <n v="90"/>
    <n v="31585300"/>
    <s v="Comedy|Romance"/>
    <s v="The Wedding DateÂ "/>
    <s v="English"/>
    <s v="USA"/>
    <n v="15000000"/>
    <n v="6.1"/>
  </r>
  <r>
    <x v="993"/>
    <n v="94"/>
    <n v="30259652"/>
    <s v="Comedy|Horror|Thriller"/>
    <s v="Halloween: ResurrectionÂ "/>
    <s v="English"/>
    <s v="USA"/>
    <n v="15000000"/>
    <n v="4.0999999999999996"/>
  </r>
  <r>
    <x v="324"/>
    <n v="98"/>
    <n v="30857814"/>
    <s v="Adventure|Family|Fantasy|Romance"/>
    <s v="The Princess BrideÂ "/>
    <s v="English"/>
    <s v="USA"/>
    <n v="16000000"/>
    <n v="8.1"/>
  </r>
  <r>
    <x v="994"/>
    <n v="126"/>
    <n v="30226144"/>
    <s v="Biography|Drama"/>
    <s v="The Great DebatersÂ "/>
    <s v="English"/>
    <s v="USA"/>
    <n v="15000000"/>
    <n v="7.6"/>
  </r>
  <r>
    <x v="995"/>
    <n v="100"/>
    <n v="35054909"/>
    <s v="Crime|Drama"/>
    <s v="DriveÂ "/>
    <s v="English"/>
    <s v="USA"/>
    <n v="15000000"/>
    <n v="7.8"/>
  </r>
  <r>
    <x v="996"/>
    <n v="89"/>
    <n v="29302097"/>
    <s v="Comedy|Family|Music|Romance"/>
    <s v="Confessions of a Teenage Drama QueenÂ "/>
    <s v="English"/>
    <s v="Germany"/>
    <n v="15000000"/>
    <n v="4.5999999999999996"/>
  </r>
  <r>
    <x v="913"/>
    <n v="111"/>
    <n v="29106737"/>
    <s v="Comedy|Drama|Romance"/>
    <s v="The Object of My AffectionÂ "/>
    <s v="English"/>
    <s v="USA"/>
    <n v="15000000"/>
    <n v="6"/>
  </r>
  <r>
    <x v="997"/>
    <n v="100"/>
    <n v="28637507"/>
    <s v="Drama|Horror|Sci-Fi"/>
    <s v="28 Weeks LaterÂ "/>
    <s v="English"/>
    <s v="UK"/>
    <n v="15000000"/>
    <n v="7"/>
  </r>
  <r>
    <x v="470"/>
    <n v="115"/>
    <n v="30127963"/>
    <s v="Drama|Family|Sport"/>
    <s v="When the Game Stands TallÂ "/>
    <s v="English"/>
    <s v="USA"/>
    <n v="15000000"/>
    <n v="6.7"/>
  </r>
  <r>
    <x v="383"/>
    <n v="106"/>
    <n v="32645546"/>
    <s v="Comedy|Drama|Family"/>
    <s v="Because of Winn-DixieÂ "/>
    <s v="English"/>
    <s v="USA"/>
    <n v="14000000"/>
    <n v="6.4"/>
  </r>
  <r>
    <x v="998"/>
    <n v="124"/>
    <n v="27441122"/>
    <s v="Drama|Romance|Sport"/>
    <s v="Love &amp; BasketballÂ "/>
    <s v="English"/>
    <s v="USA"/>
    <n v="15000000"/>
    <n v="7.2"/>
  </r>
  <r>
    <x v="458"/>
    <n v="107"/>
    <n v="28014536"/>
    <s v="Action|Comedy|Crime|Romance|Thriller"/>
    <s v="Grosse Pointe BlankÂ "/>
    <s v="English"/>
    <s v="USA"/>
    <n v="15000000"/>
    <n v="7.4"/>
  </r>
  <r>
    <x v="999"/>
    <n v="99"/>
    <n v="33860010"/>
    <s v="Comedy|Romance"/>
    <s v="All About SteveÂ "/>
    <s v="English"/>
    <s v="USA"/>
    <n v="15000000"/>
    <n v="4.8"/>
  </r>
  <r>
    <x v="1000"/>
    <n v="90"/>
    <n v="26421314"/>
    <s v="Adventure|Fantasy|Horror|Mystery|Thriller"/>
    <s v="Book of Shadows: Blair Witch 2Â "/>
    <s v="English"/>
    <s v="USA"/>
    <n v="15000000"/>
    <n v="4"/>
  </r>
  <r>
    <x v="850"/>
    <n v="101"/>
    <n v="24881000"/>
    <s v="Drama|Fantasy|Horror|Thriller"/>
    <s v="The CraftÂ "/>
    <s v="English"/>
    <s v="USA"/>
    <n v="15000000"/>
    <n v="6.2"/>
  </r>
  <r>
    <x v="653"/>
    <n v="119"/>
    <n v="23089926"/>
    <s v="Drama|Romance|Thriller"/>
    <s v="Match PointÂ "/>
    <s v="English"/>
    <s v="UK"/>
    <n v="15000000"/>
    <n v="7.7"/>
  </r>
  <r>
    <x v="1001"/>
    <n v="103"/>
    <n v="26161406"/>
    <s v="Adventure|Comedy|Family|Fantasy"/>
    <s v="Ramona and BeezusÂ "/>
    <s v="English"/>
    <s v="USA"/>
    <n v="15000000"/>
    <n v="6.7"/>
  </r>
  <r>
    <x v="972"/>
    <n v="134"/>
    <n v="22954968"/>
    <s v="Drama|Romance"/>
    <s v="The Remains of the DayÂ "/>
    <s v="English"/>
    <s v="UK"/>
    <n v="11500000"/>
    <n v="7.9"/>
  </r>
  <r>
    <x v="570"/>
    <n v="155"/>
    <n v="26384919"/>
    <s v="Drama"/>
    <s v="Boogie NightsÂ "/>
    <s v="English"/>
    <s v="USA"/>
    <n v="15000000"/>
    <n v="7.9"/>
  </r>
  <r>
    <x v="940"/>
    <n v="94"/>
    <n v="22189039"/>
    <s v="Action|Crime|Drama|Romance|Thriller"/>
    <s v="Nowhere to RunÂ "/>
    <s v="English"/>
    <s v="USA"/>
    <n v="15000000"/>
    <n v="5.5"/>
  </r>
  <r>
    <x v="1002"/>
    <n v="95"/>
    <n v="20998709"/>
    <s v="Adventure|Drama|Family"/>
    <s v="FlickaÂ "/>
    <s v="English"/>
    <s v="USA"/>
    <n v="15000000"/>
    <n v="6.2"/>
  </r>
  <r>
    <x v="1003"/>
    <n v="89"/>
    <n v="20801344"/>
    <s v="Horror"/>
    <s v="The Hills Have Eyes IIÂ "/>
    <s v="English"/>
    <s v="USA"/>
    <n v="15000000"/>
    <n v="5.0999999999999996"/>
  </r>
  <r>
    <x v="1004"/>
    <n v="97"/>
    <n v="21468807"/>
    <s v="Horror|Mystery|Thriller"/>
    <s v="Urban Legends: Final CutÂ "/>
    <s v="English"/>
    <s v="USA"/>
    <n v="14000000"/>
    <n v="4.0999999999999996"/>
  </r>
  <r>
    <x v="336"/>
    <n v="90"/>
    <n v="19158074"/>
    <s v="Drama|Family|Fantasy|Romance"/>
    <s v="Tuck EverlastingÂ "/>
    <s v="English"/>
    <s v="USA"/>
    <n v="15000000"/>
    <n v="6.7"/>
  </r>
  <r>
    <x v="1005"/>
    <n v="92"/>
    <n v="18843314"/>
    <s v="Action|Drama|Thriller"/>
    <s v="The MarineÂ "/>
    <s v="English"/>
    <s v="USA"/>
    <n v="20000000"/>
    <n v="4.7"/>
  </r>
  <r>
    <x v="1006"/>
    <n v="100"/>
    <n v="20566327"/>
    <s v="Action|Comedy"/>
    <s v="KeanuÂ "/>
    <s v="English"/>
    <s v="USA"/>
    <n v="15000000"/>
    <n v="6.4"/>
  </r>
  <r>
    <x v="858"/>
    <n v="117"/>
    <n v="20218921"/>
    <s v="Drama|Music"/>
    <s v="Country StrongÂ "/>
    <s v="English"/>
    <s v="Official site"/>
    <n v="15000000"/>
    <n v="6.3"/>
  </r>
  <r>
    <x v="1007"/>
    <n v="84"/>
    <n v="17411331"/>
    <s v="Horror|Mystery|Sci-Fi|Thriller"/>
    <s v="Disturbing BehaviorÂ "/>
    <s v="English"/>
    <s v="Australia"/>
    <n v="15000000"/>
    <n v="5.5"/>
  </r>
  <r>
    <x v="1008"/>
    <n v="140"/>
    <n v="21383298"/>
    <s v="Crime|Drama|Thriller"/>
    <s v="The Place Beyond the PinesÂ "/>
    <s v="English"/>
    <s v="USA"/>
    <n v="15000000"/>
    <n v="7.3"/>
  </r>
  <r>
    <x v="139"/>
    <n v="108"/>
    <n v="24984868"/>
    <s v="Action|Crime|Thriller"/>
    <s v="The November ManÂ "/>
    <s v="English"/>
    <s v="USA"/>
    <n v="15000000"/>
    <n v="6.3"/>
  </r>
  <r>
    <x v="1009"/>
    <n v="109"/>
    <n v="16459004"/>
    <s v="Drama|Mystery|Thriller"/>
    <s v="Eye of the BeholderÂ "/>
    <s v="English"/>
    <s v="Canada"/>
    <n v="15000000"/>
    <n v="4.9000000000000004"/>
  </r>
  <r>
    <x v="203"/>
    <n v="131"/>
    <n v="15700000"/>
    <s v="Drama|History|Thriller|War"/>
    <s v="The Hurt LockerÂ "/>
    <s v="English"/>
    <s v="USA"/>
    <n v="15000000"/>
    <n v="7.6"/>
  </r>
  <r>
    <x v="1010"/>
    <n v="114"/>
    <n v="15100000"/>
    <s v="Action|Horror|Sci-Fi|Thriller"/>
    <s v="FirestarterÂ "/>
    <s v="English"/>
    <s v="USA"/>
    <n v="15000000"/>
    <n v="6"/>
  </r>
  <r>
    <x v="697"/>
    <n v="97"/>
    <n v="14938570"/>
    <s v="Crime|Thriller"/>
    <s v="Killing Them SoftlyÂ "/>
    <s v="English"/>
    <s v="USA"/>
    <n v="15000000"/>
    <n v="6.2"/>
  </r>
  <r>
    <x v="843"/>
    <n v="122"/>
    <n v="17237244"/>
    <s v="Crime|Drama|Thriller"/>
    <s v="A Most Wanted ManÂ "/>
    <s v="English"/>
    <s v="UK"/>
    <n v="15000000"/>
    <n v="6.8"/>
  </r>
  <r>
    <x v="1011"/>
    <n v="87"/>
    <n v="14249005"/>
    <s v="Comedy"/>
    <s v="Freddy Got FingeredÂ "/>
    <s v="English"/>
    <s v="USA"/>
    <n v="15000000"/>
    <n v="4.5"/>
  </r>
  <r>
    <x v="1012"/>
    <n v="85"/>
    <n v="12701880"/>
    <s v="Adventure|Animation|Comedy|Family"/>
    <s v="The Pirates Who Don't Do Anything: A VeggieTales MovieÂ "/>
    <s v="English"/>
    <s v="USA"/>
    <n v="15000000"/>
    <n v="5.7"/>
  </r>
  <r>
    <x v="1013"/>
    <n v="101"/>
    <n v="12801190"/>
    <s v="Action|Adventure|Fantasy|Sci-Fi"/>
    <s v="Highlander: EndgameÂ "/>
    <s v="English"/>
    <s v="USA"/>
    <n v="15000000"/>
    <n v="4.5999999999999996"/>
  </r>
  <r>
    <x v="1014"/>
    <n v="121"/>
    <n v="12549485"/>
    <s v="Crime|Drama|Musical|Romance"/>
    <s v="IdlewildÂ "/>
    <s v="English"/>
    <s v="USA"/>
    <n v="15000000"/>
    <n v="6.2"/>
  </r>
  <r>
    <x v="1015"/>
    <n v="107"/>
    <n v="13766014"/>
    <s v="Drama|Romance"/>
    <s v="One DayÂ "/>
    <s v="English"/>
    <s v="USA"/>
    <n v="15000000"/>
    <n v="7"/>
  </r>
  <r>
    <x v="1016"/>
    <n v="111"/>
    <n v="13034417"/>
    <s v="Drama|Sport"/>
    <s v="Whip ItÂ "/>
    <s v="English"/>
    <s v="USA"/>
    <n v="15000000"/>
    <n v="6.9"/>
  </r>
  <r>
    <x v="1017"/>
    <n v="97"/>
    <n v="12212417"/>
    <s v="Crime|Thriller"/>
    <s v="ConfidenceÂ "/>
    <s v="English"/>
    <s v="USA"/>
    <n v="15000000"/>
    <n v="6.7"/>
  </r>
  <r>
    <x v="1018"/>
    <n v="97"/>
    <n v="11614236"/>
    <s v="Comedy"/>
    <s v="The MuseÂ "/>
    <s v="English"/>
    <s v="USA"/>
    <n v="15000000"/>
    <n v="5.6"/>
  </r>
  <r>
    <x v="540"/>
    <n v="125"/>
    <n v="13337299"/>
    <s v="Biography|Drama|Music|Musical"/>
    <s v="De-LovelyÂ "/>
    <s v="English"/>
    <s v="USA"/>
    <n v="20000000"/>
    <n v="6.6"/>
  </r>
  <r>
    <x v="653"/>
    <n v="124"/>
    <n v="10763469"/>
    <s v="Comedy|Drama|Romance"/>
    <s v="New York StoriesÂ "/>
    <s v="English"/>
    <s v="USA"/>
    <n v="15000000"/>
    <n v="6.4"/>
  </r>
  <r>
    <x v="1019"/>
    <n v="76"/>
    <n v="11144518"/>
    <s v="Adventure|Family"/>
    <s v="Barney's Great AdventureÂ "/>
    <s v="English"/>
    <s v="Canada"/>
    <n v="15000000"/>
    <n v="2.8"/>
  </r>
  <r>
    <x v="1020"/>
    <n v="107"/>
    <n v="15608545"/>
    <s v="Action"/>
    <s v="The Man with the Iron FistsÂ "/>
    <s v="English"/>
    <s v="USA"/>
    <n v="15000000"/>
    <n v="5.4"/>
  </r>
  <r>
    <x v="98"/>
    <n v="91"/>
    <n v="10443316"/>
    <s v="Comedy|Drama|Romance"/>
    <s v="Home FriesÂ "/>
    <s v="English"/>
    <s v="USA"/>
    <n v="15000000"/>
    <n v="5"/>
  </r>
  <r>
    <x v="1021"/>
    <n v="96"/>
    <n v="10494147"/>
    <s v="Drama|Romance"/>
    <s v="Here on EarthÂ "/>
    <s v="English"/>
    <s v="USA"/>
    <n v="15000000"/>
    <n v="5.0999999999999996"/>
  </r>
  <r>
    <x v="242"/>
    <n v="142"/>
    <n v="9929000"/>
    <s v="Drama|Sci-Fi"/>
    <s v="BrazilÂ "/>
    <s v="English"/>
    <s v="UK"/>
    <n v="15000000"/>
    <n v="8"/>
  </r>
  <r>
    <x v="909"/>
    <n v="103"/>
    <n v="10411980"/>
    <s v="Family|Music|Romance"/>
    <s v="Raise Your VoiceÂ "/>
    <s v="English"/>
    <s v="USA"/>
    <n v="15000000"/>
    <n v="5.9"/>
  </r>
  <r>
    <x v="358"/>
    <n v="117"/>
    <n v="17439163"/>
    <s v="Comedy|Crime"/>
    <s v="The Big LebowskiÂ "/>
    <s v="English"/>
    <s v="USA"/>
    <n v="15000000"/>
    <n v="8.1999999999999993"/>
  </r>
  <r>
    <x v="1022"/>
    <n v="116"/>
    <n v="9396487"/>
    <s v="Drama|Music"/>
    <s v="Black Snake MoanÂ "/>
    <s v="English"/>
    <s v="USA"/>
    <n v="15000000"/>
    <n v="7"/>
  </r>
  <r>
    <x v="268"/>
    <n v="118"/>
    <n v="9059588"/>
    <s v="Crime|Drama|Romance|Thriller"/>
    <s v="Dark BlueÂ "/>
    <s v="English"/>
    <s v="USA"/>
    <n v="15000000"/>
    <n v="6.6"/>
  </r>
  <r>
    <x v="1023"/>
    <n v="108"/>
    <n v="9172810"/>
    <s v="Biography|Drama|History|Thriller|War"/>
    <s v="A Mighty HeartÂ "/>
    <s v="English"/>
    <s v="USA"/>
    <n v="16000000"/>
    <n v="6.7"/>
  </r>
  <r>
    <x v="1024"/>
    <n v="94"/>
    <n v="8735529"/>
    <s v="Comedy|Drama|Romance"/>
    <s v="Whatever It TakesÂ "/>
    <s v="English"/>
    <s v="USA"/>
    <n v="15000000"/>
    <n v="5.5"/>
  </r>
  <r>
    <x v="1025"/>
    <n v="97"/>
    <n v="8586376"/>
    <s v="Comedy"/>
    <s v="Boat TripÂ "/>
    <s v="English"/>
    <s v="USA"/>
    <n v="20000000"/>
    <n v="4.9000000000000004"/>
  </r>
  <r>
    <x v="491"/>
    <n v="97"/>
    <n v="8378141"/>
    <s v="Comedy|Drama|Romance"/>
    <s v="The Importance of Being EarnestÂ "/>
    <s v="English"/>
    <s v="UK"/>
    <n v="15000000"/>
    <n v="6.9"/>
  </r>
  <r>
    <x v="1026"/>
    <n v="91"/>
    <n v="8080116"/>
    <s v="Adventure|Comedy|Family"/>
    <s v="HootÂ "/>
    <s v="English"/>
    <s v="USA"/>
    <n v="15000000"/>
    <n v="5.6"/>
  </r>
  <r>
    <x v="1027"/>
    <n v="107"/>
    <n v="7757130"/>
    <s v="Comedy|Crime|Drama"/>
    <s v="In BrugesÂ "/>
    <s v="English"/>
    <s v="UK"/>
    <n v="15000000"/>
    <n v="8"/>
  </r>
  <r>
    <x v="1028"/>
    <n v="95"/>
    <n v="9123834"/>
    <s v="Comedy|Romance"/>
    <s v="PeeplesÂ "/>
    <s v="English"/>
    <s v="USA"/>
    <n v="15000000"/>
    <n v="5.3"/>
  </r>
  <r>
    <x v="1029"/>
    <n v="102"/>
    <n v="6409206"/>
    <s v="Comedy|Music"/>
    <s v="The RockerÂ "/>
    <s v="English"/>
    <s v="USA"/>
    <n v="15000000"/>
    <n v="6.2"/>
  </r>
  <r>
    <x v="1030"/>
    <n v="88"/>
    <n v="6373693"/>
    <s v="Comedy|Romance"/>
    <s v="Post GradÂ "/>
    <s v="English"/>
    <s v="USA"/>
    <n v="15000000"/>
    <n v="5.3"/>
  </r>
  <r>
    <x v="497"/>
    <n v="106"/>
    <n v="7556708"/>
    <s v="Drama"/>
    <s v="Promised LandÂ "/>
    <s v="English"/>
    <s v="USA"/>
    <n v="15000000"/>
    <n v="6.6"/>
  </r>
  <r>
    <x v="653"/>
    <n v="92"/>
    <n v="5306447"/>
    <s v="Comedy|Romance"/>
    <s v="Whatever WorksÂ "/>
    <s v="English"/>
    <s v="USA"/>
    <n v="15000000"/>
    <n v="7.2"/>
  </r>
  <r>
    <x v="1031"/>
    <n v="105"/>
    <n v="5217498"/>
    <s v="Drama|Mystery|Thriller"/>
    <s v="The In CrowdÂ "/>
    <s v="English"/>
    <s v="USA"/>
    <n v="15000000"/>
    <n v="4.5999999999999996"/>
  </r>
  <r>
    <x v="976"/>
    <n v="107"/>
    <n v="5023275"/>
    <s v="Adventure|Crime|Drama|Mystery|Western"/>
    <s v="Three BurialsÂ "/>
    <s v="English"/>
    <s v="France"/>
    <n v="15000000"/>
    <n v="7.5"/>
  </r>
  <r>
    <x v="1032"/>
    <n v="120"/>
    <n v="4956401"/>
    <s v="Drama|War"/>
    <s v="Jakob the LiarÂ "/>
    <s v="English"/>
    <s v="France"/>
    <n v="15000000"/>
    <n v="6.5"/>
  </r>
  <r>
    <x v="22"/>
    <n v="103"/>
    <n v="4235837"/>
    <s v="Comedy|Crime|Mystery"/>
    <s v="Kiss Kiss Bang BangÂ "/>
    <s v="English"/>
    <s v="USA"/>
    <n v="15000000"/>
    <n v="7.6"/>
  </r>
  <r>
    <x v="1033"/>
    <n v="92"/>
    <n v="4002955"/>
    <s v="Comedy|Fantasy|Horror|Thriller"/>
    <s v="Idle HandsÂ "/>
    <s v="English"/>
    <s v="USA"/>
    <n v="20000000"/>
    <n v="6.2"/>
  </r>
  <r>
    <x v="480"/>
    <n v="147"/>
    <n v="7219578"/>
    <s v="Drama|Mystery|Thriller"/>
    <s v="Mulholland DriveÂ "/>
    <s v="English"/>
    <s v="France"/>
    <n v="15000000"/>
    <n v="8"/>
  </r>
  <r>
    <x v="653"/>
    <n v="98"/>
    <n v="3247816"/>
    <s v="Comedy|Drama|Romance"/>
    <s v="You Will Meet a Tall Dark StrangerÂ "/>
    <s v="English"/>
    <s v="USA"/>
    <n v="22000000"/>
    <n v="6.3"/>
  </r>
  <r>
    <x v="1034"/>
    <n v="103"/>
    <n v="2412045"/>
    <s v="Drama|Romance|Sci-Fi"/>
    <s v="Never Let Me GoÂ "/>
    <s v="English"/>
    <s v="UK"/>
    <n v="15000000"/>
    <n v="7.2"/>
  </r>
  <r>
    <x v="1035"/>
    <n v="111"/>
    <n v="2203641"/>
    <s v="Crime|Drama|Mystery|Thriller"/>
    <s v="TranssiberianÂ "/>
    <s v="English"/>
    <s v="Spain"/>
    <n v="15000000"/>
    <n v="6.7"/>
  </r>
  <r>
    <x v="1036"/>
    <n v="98"/>
    <n v="1953732"/>
    <s v="Adventure|Drama|Fantasy"/>
    <s v="The Clan of the Cave BearÂ "/>
    <s v="English"/>
    <s v="USA"/>
    <n v="15000000"/>
    <n v="5.3"/>
  </r>
  <r>
    <x v="1037"/>
    <n v="111"/>
    <n v="1954202"/>
    <s v="Comedy|Crime|Drama"/>
    <s v="Crazy in AlabamaÂ "/>
    <s v="English"/>
    <s v="USA"/>
    <n v="15000000"/>
    <n v="6.3"/>
  </r>
  <r>
    <x v="924"/>
    <n v="111"/>
    <n v="1294640"/>
    <s v="Crime|Drama|Horror|Thriller"/>
    <s v="Funny GamesÂ "/>
    <s v="English"/>
    <s v="USA"/>
    <n v="15000000"/>
    <n v="6.5"/>
  </r>
  <r>
    <x v="1038"/>
    <n v="145"/>
    <n v="26435"/>
    <s v="Drama|Sci-Fi"/>
    <s v="MetropolisÂ "/>
    <s v="German"/>
    <s v="Germany"/>
    <n v="6000000"/>
    <n v="8.3000000000000007"/>
  </r>
  <r>
    <x v="410"/>
    <n v="84"/>
    <n v="1197786"/>
    <s v="Action|Crime|Thriller"/>
    <s v="District B13Â "/>
    <s v="French"/>
    <s v="France"/>
    <n v="12000000"/>
    <n v="7.2"/>
  </r>
  <r>
    <x v="427"/>
    <n v="115"/>
    <n v="529766"/>
    <s v="Crime|Drama"/>
    <s v="Things to Do in Denver When You're DeadÂ "/>
    <s v="English"/>
    <s v="USA"/>
    <n v="7000000"/>
    <n v="6.8"/>
  </r>
  <r>
    <x v="1039"/>
    <n v="105"/>
    <n v="613556"/>
    <s v="Action|Drama"/>
    <s v="The AssassinÂ "/>
    <s v="Mandarin"/>
    <s v="Taiwan"/>
    <n v="15000000"/>
    <n v="6.4"/>
  </r>
  <r>
    <x v="1040"/>
    <n v="98"/>
    <n v="353743"/>
    <s v="Comedy|Crime|Drama|Thriller|War"/>
    <s v="Buffalo SoldiersÂ "/>
    <s v="English"/>
    <s v="UK"/>
    <n v="15000000"/>
    <n v="6.9"/>
  </r>
  <r>
    <x v="1041"/>
    <n v="110"/>
    <n v="102055"/>
    <s v="Action"/>
    <s v="Ong-bak 2Â "/>
    <s v="Thai"/>
    <s v="Thailand"/>
    <n v="300000000"/>
    <n v="6.2"/>
  </r>
  <r>
    <x v="1042"/>
    <n v="103"/>
    <n v="73548"/>
    <s v="Fantasy|Horror|Mystery"/>
    <s v="The Midnight Meat TrainÂ "/>
    <s v="English"/>
    <s v="USA"/>
    <n v="15000000"/>
    <n v="6.1"/>
  </r>
  <r>
    <x v="1043"/>
    <n v="90"/>
    <n v="28870"/>
    <s v="Crime|Drama|Thriller"/>
    <s v="The Son of No OneÂ "/>
    <s v="English"/>
    <s v="USA"/>
    <n v="15000000"/>
    <n v="5.0999999999999996"/>
  </r>
  <r>
    <x v="1044"/>
    <n v="105"/>
    <n v="22723"/>
    <s v="Action|Comedy|Drama|War"/>
    <s v="All the Queen's MenÂ "/>
    <s v="English"/>
    <s v="Germany"/>
    <n v="25000000"/>
    <n v="4.5"/>
  </r>
  <r>
    <x v="1045"/>
    <n v="93"/>
    <n v="20380"/>
    <s v="Comedy|Drama|Fantasy|Music|Romance"/>
    <s v="The Good NightÂ "/>
    <s v="English"/>
    <s v="USA"/>
    <n v="15000000"/>
    <n v="5.9"/>
  </r>
  <r>
    <x v="354"/>
    <n v="101"/>
    <n v="70906973"/>
    <s v="Comedy|Fantasy|Romance"/>
    <s v="Groundhog DayÂ "/>
    <s v="English"/>
    <s v="USA"/>
    <n v="14600000"/>
    <n v="8.1"/>
  </r>
  <r>
    <x v="1046"/>
    <n v="115"/>
    <n v="66009973"/>
    <s v="Comedy|Drama|Music"/>
    <s v="Magic Mike XXLÂ "/>
    <s v="English"/>
    <s v="USA"/>
    <n v="14800000"/>
    <n v="5.7"/>
  </r>
  <r>
    <x v="34"/>
    <n v="120"/>
    <n v="46338728"/>
    <s v="Drama|Romance"/>
    <s v="Romeo + JulietÂ "/>
    <s v="English"/>
    <s v="USA"/>
    <n v="14500000"/>
    <n v="6.8"/>
  </r>
  <r>
    <x v="1047"/>
    <n v="111"/>
    <n v="7691700"/>
    <s v="Drama|War"/>
    <s v="Sarah's KeyÂ "/>
    <s v="French"/>
    <s v="France"/>
    <n v="10000000"/>
    <n v="7.5"/>
  </r>
  <r>
    <x v="310"/>
    <n v="131"/>
    <n v="101157447"/>
    <s v="Drama|Western"/>
    <s v="UnforgivenÂ "/>
    <s v="English"/>
    <s v="USA"/>
    <n v="14400000"/>
    <n v="8.3000000000000007"/>
  </r>
  <r>
    <x v="1048"/>
    <n v="139"/>
    <n v="74205"/>
    <s v="Drama"/>
    <s v="ManderlayÂ "/>
    <s v="English"/>
    <s v="Denmark"/>
    <n v="14200000"/>
    <n v="7.4"/>
  </r>
  <r>
    <x v="442"/>
    <n v="120"/>
    <n v="141319195"/>
    <s v="Drama|Romance"/>
    <s v="Slumdog MillionaireÂ "/>
    <s v="English"/>
    <s v="UK"/>
    <n v="15000000"/>
    <n v="8"/>
  </r>
  <r>
    <x v="429"/>
    <n v="119"/>
    <n v="156645693"/>
    <s v="Drama|Romance|Thriller"/>
    <s v="Fatal AttractionÂ "/>
    <s v="English"/>
    <s v="USA"/>
    <n v="14000000"/>
    <n v="6.9"/>
  </r>
  <r>
    <x v="278"/>
    <n v="125"/>
    <n v="178406268"/>
    <s v="Comedy|Romance"/>
    <s v="Pretty WomanÂ "/>
    <s v="English"/>
    <s v="USA"/>
    <n v="14000000"/>
    <n v="6.9"/>
  </r>
  <r>
    <x v="1049"/>
    <n v="108"/>
    <n v="109306210"/>
    <s v="Action|Adventure|Comedy"/>
    <s v="Crocodile Dundee IIÂ "/>
    <s v="English"/>
    <s v="Australia"/>
    <n v="15800000"/>
    <n v="5.5"/>
  </r>
  <r>
    <x v="74"/>
    <n v="145"/>
    <n v="70001698"/>
    <s v="Biography|Drama|War"/>
    <s v="Born on the Fourth of JulyÂ "/>
    <s v="English"/>
    <s v="USA"/>
    <n v="14000000"/>
    <n v="7.2"/>
  </r>
  <r>
    <x v="67"/>
    <n v="98"/>
    <n v="68856263"/>
    <s v="Adventure|Comedy|Family|Sport"/>
    <s v="Cool RunningsÂ "/>
    <s v="English"/>
    <s v="USA"/>
    <n v="15000000"/>
    <n v="6.9"/>
  </r>
  <r>
    <x v="459"/>
    <n v="101"/>
    <n v="51527787"/>
    <s v="Horror|Thriller"/>
    <s v="My Bloody ValentineÂ "/>
    <s v="English"/>
    <s v="USA"/>
    <n v="15000000"/>
    <n v="5.5"/>
  </r>
  <r>
    <x v="759"/>
    <n v="109"/>
    <n v="61356221"/>
    <s v="Drama|Music|Romance"/>
    <s v="Stomp the YardÂ "/>
    <s v="English"/>
    <s v="USA"/>
    <n v="14000000"/>
    <n v="5.2"/>
  </r>
  <r>
    <x v="638"/>
    <n v="123"/>
    <n v="46800000"/>
    <s v="Action|Adventure|Sci-Fi|Thriller"/>
    <s v="The Spy Who Loved MeÂ "/>
    <s v="English"/>
    <s v="UK"/>
    <n v="14000000"/>
    <n v="7.1"/>
  </r>
  <r>
    <x v="1050"/>
    <n v="99"/>
    <n v="38048637"/>
    <s v="Horror|Mystery|Thriller"/>
    <s v="Urban LegendÂ "/>
    <s v="English"/>
    <s v="USA"/>
    <n v="14000000"/>
    <n v="5.5"/>
  </r>
  <r>
    <x v="1051"/>
    <n v="107"/>
    <n v="34793160"/>
    <s v="Adventure|Drama"/>
    <s v="White FangÂ "/>
    <s v="English"/>
    <s v="USA"/>
    <n v="14000000"/>
    <n v="6.7"/>
  </r>
  <r>
    <x v="770"/>
    <n v="81"/>
    <n v="30628981"/>
    <s v="Comedy|Romance"/>
    <s v="SuperstarÂ "/>
    <s v="English"/>
    <s v="USA"/>
    <n v="14000000"/>
    <n v="5"/>
  </r>
  <r>
    <x v="405"/>
    <n v="105"/>
    <n v="29959436"/>
    <s v="Biography|Drama|History"/>
    <s v="The Iron LadyÂ "/>
    <s v="English"/>
    <s v="UK"/>
    <n v="13000000"/>
    <n v="6.4"/>
  </r>
  <r>
    <x v="1012"/>
    <n v="82"/>
    <n v="25571351"/>
    <s v="Adventure|Animation|Comedy|Drama|Family|Musical"/>
    <s v="Jonah: A VeggieTales MovieÂ "/>
    <s v="English"/>
    <s v="USA"/>
    <n v="14000000"/>
    <n v="6.6"/>
  </r>
  <r>
    <x v="250"/>
    <n v="109"/>
    <n v="27515786"/>
    <s v="Drama|Romance"/>
    <s v="Poetic JusticeÂ "/>
    <s v="English"/>
    <s v="USA"/>
    <n v="14000000"/>
    <n v="5.9"/>
  </r>
  <r>
    <x v="379"/>
    <n v="95"/>
    <n v="25482931"/>
    <s v="Action|Comedy|Crime|Thriller"/>
    <s v="All About the BenjaminsÂ "/>
    <s v="English"/>
    <s v="USA"/>
    <n v="14000000"/>
    <n v="5.7"/>
  </r>
  <r>
    <x v="519"/>
    <n v="100"/>
    <n v="19900000"/>
    <s v="Comedy|Fantasy|Horror|Romance"/>
    <s v="Vampire in BrooklynÂ "/>
    <s v="English"/>
    <s v="USA"/>
    <n v="20000000"/>
    <n v="4.5"/>
  </r>
  <r>
    <x v="917"/>
    <n v="91"/>
    <n v="16298046"/>
    <s v="Horror|Mystery|Thriller"/>
    <s v="An American HauntingÂ "/>
    <s v="English"/>
    <s v="UK"/>
    <n v="14000000"/>
    <n v="5"/>
  </r>
  <r>
    <x v="468"/>
    <n v="90"/>
    <n v="15549702"/>
    <s v="Comedy|Romance"/>
    <s v="My Boss's DaughterÂ "/>
    <s v="English"/>
    <s v="USA"/>
    <n v="14000000"/>
    <n v="4.5999999999999996"/>
  </r>
  <r>
    <x v="132"/>
    <n v="108"/>
    <n v="15483540"/>
    <s v="Adventure|Mystery|Thriller"/>
    <s v="A Perfect GetawayÂ "/>
    <s v="English"/>
    <s v="USA"/>
    <n v="14000000"/>
    <n v="6.5"/>
  </r>
  <r>
    <x v="1052"/>
    <n v="103"/>
    <n v="20246959"/>
    <s v="Comedy|Romance"/>
    <s v="Our Family WeddingÂ "/>
    <s v="English"/>
    <s v="USA"/>
    <n v="14000000"/>
    <n v="4.9000000000000004"/>
  </r>
  <r>
    <x v="1053"/>
    <n v="96"/>
    <n v="15062898"/>
    <s v="Comedy"/>
    <s v="Dead Man on CampusÂ "/>
    <s v="English"/>
    <s v="USA"/>
    <n v="14000000"/>
    <n v="6"/>
  </r>
  <r>
    <x v="1054"/>
    <n v="117"/>
    <n v="14348123"/>
    <s v="Comedy|Drama|War"/>
    <s v="Tea with MussoliniÂ "/>
    <s v="English"/>
    <s v="Italy"/>
    <n v="12000000"/>
    <n v="6.9"/>
  </r>
  <r>
    <x v="1055"/>
    <n v="93"/>
    <n v="15171475"/>
    <s v="Fantasy|Horror"/>
    <s v="ThinnerÂ "/>
    <s v="English"/>
    <s v="USA"/>
    <n v="8500000"/>
    <n v="5.7"/>
  </r>
  <r>
    <x v="416"/>
    <n v="115"/>
    <n v="13640000"/>
    <s v="Comedy|Drama"/>
    <s v="CrooklynÂ "/>
    <s v="English"/>
    <s v="USA"/>
    <n v="14000000"/>
    <n v="6.9"/>
  </r>
  <r>
    <x v="1056"/>
    <n v="85"/>
    <n v="12610731"/>
    <s v="Action|Horror|Sci-Fi|Thriller"/>
    <s v="Jason XÂ "/>
    <s v="English"/>
    <s v="USA"/>
    <n v="11000000"/>
    <n v="4.4000000000000004"/>
  </r>
  <r>
    <x v="1057"/>
    <n v="112"/>
    <n v="11204499"/>
    <s v="Drama|History"/>
    <s v="BobbyÂ "/>
    <s v="English"/>
    <s v="USA"/>
    <n v="14000000"/>
    <n v="7"/>
  </r>
  <r>
    <x v="189"/>
    <n v="86"/>
    <n v="10397365"/>
    <s v="Comedy|Mystery|Romance"/>
    <s v="Head Over HeelsÂ "/>
    <s v="English"/>
    <s v="USA"/>
    <n v="14000000"/>
    <n v="5.4"/>
  </r>
  <r>
    <x v="1058"/>
    <n v="86"/>
    <n v="9402410"/>
    <s v="Adventure|Comedy"/>
    <s v="Fun SizeÂ "/>
    <s v="English"/>
    <s v="USA"/>
    <n v="14000000"/>
    <n v="5.4"/>
  </r>
  <r>
    <x v="1059"/>
    <n v="137"/>
    <n v="5459824"/>
    <s v="Drama|Romance"/>
    <s v="Little ChildrenÂ "/>
    <s v="English"/>
    <s v="USA"/>
    <n v="26000000"/>
    <n v="7.6"/>
  </r>
  <r>
    <x v="1060"/>
    <n v="90"/>
    <n v="5108820"/>
    <s v="Drama|Mystery|Thriller"/>
    <s v="GossipÂ "/>
    <s v="English"/>
    <s v="USA"/>
    <n v="24000000"/>
    <n v="5.9"/>
  </r>
  <r>
    <x v="797"/>
    <n v="107"/>
    <n v="4741987"/>
    <s v="Drama"/>
    <s v="A Walk on the MoonÂ "/>
    <s v="English"/>
    <s v="USA"/>
    <n v="14000000"/>
    <n v="6.6"/>
  </r>
  <r>
    <x v="115"/>
    <n v="98"/>
    <n v="4291965"/>
    <s v="Biography|Drama|History"/>
    <s v="Catch a FireÂ "/>
    <s v="English"/>
    <s v="France"/>
    <n v="14000000"/>
    <n v="6.7"/>
  </r>
  <r>
    <x v="1061"/>
    <n v="84"/>
    <n v="3100650"/>
    <s v="Drama|Horror|Mystery|Thriller"/>
    <s v="Soul SurvivorsÂ "/>
    <s v="English"/>
    <s v="USA"/>
    <n v="14000000"/>
    <n v="3.9"/>
  </r>
  <r>
    <x v="972"/>
    <n v="139"/>
    <n v="2474000"/>
    <s v="Biography|Drama|History|Romance"/>
    <s v="Jefferson in ParisÂ "/>
    <s v="English"/>
    <s v="France"/>
    <n v="14000000"/>
    <n v="5.7"/>
  </r>
  <r>
    <x v="1062"/>
    <n v="127"/>
    <n v="1000000"/>
    <s v="Action|Adventure|History"/>
    <s v="CaravansÂ "/>
    <s v="English"/>
    <s v="Iran"/>
    <n v="14000000"/>
    <n v="6.5"/>
  </r>
  <r>
    <x v="878"/>
    <n v="150"/>
    <n v="3958500"/>
    <s v="Biography|Drama|History"/>
    <s v="Mr. TurnerÂ "/>
    <s v="English"/>
    <s v="UK"/>
    <n v="8200000"/>
    <n v="6.8"/>
  </r>
  <r>
    <x v="453"/>
    <n v="132"/>
    <n v="274299"/>
    <s v="Biography|Crime|Drama|War"/>
    <s v="Amen.Â "/>
    <s v="English"/>
    <s v="France"/>
    <n v="103000000"/>
    <n v="7.3"/>
  </r>
  <r>
    <x v="213"/>
    <n v="115"/>
    <n v="183088"/>
    <s v="Comedy|Drama|War"/>
    <s v="The Lucky OnesÂ "/>
    <s v="English"/>
    <s v="USA"/>
    <n v="15000000"/>
    <n v="7"/>
  </r>
  <r>
    <x v="1063"/>
    <n v="186"/>
    <n v="46495"/>
    <s v="Drama"/>
    <s v="MargaretÂ "/>
    <s v="English"/>
    <s v="USA"/>
    <n v="14000000"/>
    <n v="6.5"/>
  </r>
  <r>
    <x v="324"/>
    <n v="90"/>
    <n v="1752214"/>
    <s v="Comedy|Drama|Romance"/>
    <s v="FlippedÂ "/>
    <s v="English"/>
    <s v="USA"/>
    <n v="14000000"/>
    <n v="7.7"/>
  </r>
  <r>
    <x v="102"/>
    <n v="134"/>
    <n v="83025853"/>
    <s v="Drama|Romance"/>
    <s v="Brokeback MountainÂ "/>
    <s v="English"/>
    <s v="USA"/>
    <n v="14000000"/>
    <n v="7.7"/>
  </r>
  <r>
    <x v="867"/>
    <n v="97"/>
    <n v="56631572"/>
    <s v="Comedy|Romance"/>
    <s v="CluelessÂ "/>
    <s v="English"/>
    <s v="USA"/>
    <n v="12000000"/>
    <n v="6.8"/>
  </r>
  <r>
    <x v="883"/>
    <n v="107"/>
    <n v="15854988"/>
    <s v="Drama|Romance"/>
    <s v="Far from HeavenÂ "/>
    <s v="English"/>
    <s v="USA"/>
    <n v="13500000"/>
    <n v="7.4"/>
  </r>
  <r>
    <x v="580"/>
    <n v="99"/>
    <n v="12282677"/>
    <s v="Comedy|Sci-Fi"/>
    <s v="Hot Tub Time Machine 2Â "/>
    <s v="English"/>
    <s v="USA"/>
    <n v="14000000"/>
    <n v="5.0999999999999996"/>
  </r>
  <r>
    <x v="720"/>
    <n v="124"/>
    <n v="7060876"/>
    <s v="Biography|Drama"/>
    <s v="QuillsÂ "/>
    <s v="English"/>
    <s v="UK"/>
    <n v="13500000"/>
    <n v="7.4"/>
  </r>
  <r>
    <x v="1027"/>
    <n v="110"/>
    <n v="14989761"/>
    <s v="Comedy|Crime"/>
    <s v="Seven PsychopathsÂ "/>
    <s v="English"/>
    <s v="UK"/>
    <n v="15000000"/>
    <n v="7.2"/>
  </r>
  <r>
    <x v="251"/>
    <n v="178"/>
    <n v="5501940"/>
    <s v="Biography|Drama|History|War"/>
    <s v="DownfallÂ "/>
    <s v="German"/>
    <s v="Germany"/>
    <n v="13500000"/>
    <n v="8.3000000000000007"/>
  </r>
  <r>
    <x v="300"/>
    <n v="125"/>
    <n v="2086345"/>
    <s v="Biography|Drama|Romance"/>
    <s v="The Sea InsideÂ "/>
    <s v="Spanish"/>
    <s v="Spain"/>
    <n v="10000000"/>
    <n v="8.1"/>
  </r>
  <r>
    <x v="263"/>
    <n v="121"/>
    <n v="123922370"/>
    <s v="Biography|Comedy|Drama|War"/>
    <s v="Good Morning, VietnamÂ "/>
    <s v="English"/>
    <s v="USA"/>
    <n v="13000000"/>
    <n v="7.3"/>
  </r>
  <r>
    <x v="633"/>
    <n v="100"/>
    <n v="163591"/>
    <s v="Comedy"/>
    <s v="The Last GodfatherÂ "/>
    <s v="English"/>
    <s v="South Korea"/>
    <n v="13400000"/>
    <n v="3.6"/>
  </r>
  <r>
    <x v="103"/>
    <n v="115"/>
    <n v="73000942"/>
    <s v="Documentary|Music"/>
    <s v="Justin Bieber: Never Say NeverÂ "/>
    <s v="English"/>
    <s v="USA"/>
    <n v="13000000"/>
    <n v="1.6"/>
  </r>
  <r>
    <x v="116"/>
    <n v="108"/>
    <n v="106952327"/>
    <s v="Drama|Thriller"/>
    <s v="Black SwanÂ "/>
    <s v="English"/>
    <s v="USA"/>
    <n v="13000000"/>
    <n v="8"/>
  </r>
  <r>
    <x v="400"/>
    <n v="220"/>
    <n v="57300000"/>
    <s v="Crime|Drama"/>
    <s v="The Godfather: Part IIÂ "/>
    <s v="English"/>
    <s v="USA"/>
    <n v="13000000"/>
    <n v="9"/>
  </r>
  <r>
    <x v="470"/>
    <n v="112"/>
    <n v="91038276"/>
    <s v="Drama|Music|Romance"/>
    <s v="Save the Last DanceÂ "/>
    <s v="English"/>
    <s v="USA"/>
    <n v="13000000"/>
    <n v="6.1"/>
  </r>
  <r>
    <x v="192"/>
    <n v="99"/>
    <n v="49369900"/>
    <s v="Fantasy|Horror|Thriller"/>
    <s v="A Nightmare on Elm Street 4: The Dream MasterÂ "/>
    <s v="English"/>
    <s v="USA"/>
    <n v="7000000"/>
    <n v="5.7"/>
  </r>
  <r>
    <x v="771"/>
    <n v="109"/>
    <n v="61693523"/>
    <s v="Drama"/>
    <s v="Miracles from HeavenÂ "/>
    <s v="English"/>
    <s v="USA"/>
    <n v="13000000"/>
    <n v="6.8"/>
  </r>
  <r>
    <x v="1064"/>
    <n v="83"/>
    <n v="46729374"/>
    <s v="Comedy|Mystery"/>
    <s v="Dude, Where's My Car?Â "/>
    <s v="English"/>
    <s v="USA"/>
    <n v="13000000"/>
    <n v="5.5"/>
  </r>
  <r>
    <x v="1065"/>
    <n v="107"/>
    <n v="44726644"/>
    <s v="Action|Crime|Drama|Thriller|Western"/>
    <s v="Young GunsÂ "/>
    <s v="English"/>
    <s v="USA"/>
    <n v="13000000"/>
    <n v="6.8"/>
  </r>
  <r>
    <x v="1066"/>
    <n v="102"/>
    <n v="44134898"/>
    <s v="Comedy|Drama"/>
    <s v="St. VincentÂ "/>
    <s v="English"/>
    <s v="USA"/>
    <n v="13000000"/>
    <n v="7.3"/>
  </r>
  <r>
    <x v="580"/>
    <n v="100"/>
    <n v="48637684"/>
    <s v="Comedy|Romance"/>
    <s v="About Last NightÂ "/>
    <s v="English"/>
    <s v="USA"/>
    <n v="12500000"/>
    <n v="6.1"/>
  </r>
  <r>
    <x v="594"/>
    <n v="97"/>
    <n v="38176108"/>
    <s v="Comedy|Drama|Romance"/>
    <s v="10 Things I Hate About YouÂ "/>
    <s v="English"/>
    <s v="USA"/>
    <n v="16000000"/>
    <n v="7.2"/>
  </r>
  <r>
    <x v="1067"/>
    <n v="92"/>
    <n v="28972187"/>
    <s v="Comedy"/>
    <s v="The New GuyÂ "/>
    <s v="English"/>
    <s v="USA"/>
    <n v="13000000"/>
    <n v="5.9"/>
  </r>
  <r>
    <x v="1068"/>
    <n v="84"/>
    <n v="27979400"/>
    <s v="Action|Comedy|Crime"/>
    <s v="Loaded Weapon 1Â "/>
    <s v="English"/>
    <s v="USA"/>
    <n v="8200000"/>
    <n v="6.1"/>
  </r>
  <r>
    <x v="422"/>
    <n v="86"/>
    <n v="54257433"/>
    <s v="Drama|Horror|Thriller"/>
    <s v="The ShallowsÂ "/>
    <s v="English"/>
    <s v="USA"/>
    <n v="17000000"/>
    <n v="6.8"/>
  </r>
  <r>
    <x v="1069"/>
    <n v="120"/>
    <n v="23947"/>
    <s v="Sci-Fi|Thriller"/>
    <s v="The Butterfly EffectÂ "/>
    <s v="English"/>
    <s v="USA"/>
    <n v="13000000"/>
    <n v="7.7"/>
  </r>
  <r>
    <x v="866"/>
    <n v="89"/>
    <n v="60008303"/>
    <s v="Adventure|Comedy|Family"/>
    <s v="Snow DayÂ "/>
    <s v="English"/>
    <s v="USA"/>
    <n v="13000000"/>
    <n v="4.9000000000000004"/>
  </r>
  <r>
    <x v="1070"/>
    <n v="117"/>
    <n v="49121934"/>
    <s v="Comedy|Drama|Romance"/>
    <s v="This ChristmasÂ "/>
    <s v="English"/>
    <s v="USA"/>
    <n v="13000000"/>
    <n v="6.1"/>
  </r>
  <r>
    <x v="874"/>
    <n v="97"/>
    <n v="27141959"/>
    <s v="Comedy|Crime|Family|Sci-Fi"/>
    <s v="Baby GeniusesÂ "/>
    <s v="English"/>
    <s v="USA"/>
    <n v="18000000"/>
    <n v="2.5"/>
  </r>
  <r>
    <x v="1071"/>
    <n v="91"/>
    <n v="27052167"/>
    <s v="Action|Comedy|Crime|Thriller"/>
    <s v="The Big HitÂ "/>
    <s v="English"/>
    <s v="USA"/>
    <n v="13000000"/>
    <n v="6.1"/>
  </r>
  <r>
    <x v="1072"/>
    <n v="100"/>
    <n v="26539321"/>
    <s v="Comedy|Drama|Family"/>
    <s v="Harriet the SpyÂ "/>
    <s v="English"/>
    <s v="USA"/>
    <n v="13000000"/>
    <n v="5.9"/>
  </r>
  <r>
    <x v="1073"/>
    <n v="72"/>
    <n v="28501605"/>
    <s v="Fantasy|Horror"/>
    <s v="Child's Play 2Â "/>
    <s v="English"/>
    <s v="USA"/>
    <n v="13000000"/>
    <n v="5.7"/>
  </r>
  <r>
    <x v="1074"/>
    <n v="84"/>
    <n v="52543632"/>
    <s v="Crime|Thriller"/>
    <s v="No Good DeedÂ "/>
    <s v="English"/>
    <s v="USA"/>
    <n v="13200000"/>
    <n v="5.6"/>
  </r>
  <r>
    <x v="276"/>
    <n v="126"/>
    <n v="25592632"/>
    <s v="Horror"/>
    <s v="The MistÂ "/>
    <s v="English"/>
    <s v="USA"/>
    <n v="18000000"/>
    <n v="7.2"/>
  </r>
  <r>
    <x v="1075"/>
    <n v="108"/>
    <n v="25440971"/>
    <s v="Drama|Mystery|Sci-Fi|Thriller"/>
    <s v="Ex MachinaÂ "/>
    <s v="English"/>
    <s v="UK"/>
    <n v="15000000"/>
    <n v="7.7"/>
  </r>
  <r>
    <x v="166"/>
    <n v="112"/>
    <n v="22858926"/>
    <s v="Comedy|Drama|Fantasy"/>
    <s v="Being John MalkovichÂ "/>
    <s v="English"/>
    <s v="USA"/>
    <n v="13000000"/>
    <n v="7.8"/>
  </r>
  <r>
    <x v="1076"/>
    <n v="90"/>
    <n v="22235901"/>
    <s v="Comedy|Romance"/>
    <s v="Two Can Play That GameÂ "/>
    <s v="English"/>
    <s v="USA"/>
    <n v="6000000"/>
    <n v="6.1"/>
  </r>
  <r>
    <x v="140"/>
    <n v="91"/>
    <n v="38916903"/>
    <s v="Adventure|Family|Sci-Fi"/>
    <s v="Earth to EchoÂ "/>
    <s v="English"/>
    <s v="USA"/>
    <n v="13000000"/>
    <n v="5.8"/>
  </r>
  <r>
    <x v="450"/>
    <n v="135"/>
    <n v="16929123"/>
    <s v="Drama|Romance"/>
    <s v="Crazy/BeautifulÂ "/>
    <s v="English"/>
    <s v="USA"/>
    <n v="14000000"/>
    <n v="6.5"/>
  </r>
  <r>
    <x v="310"/>
    <n v="141"/>
    <n v="13753931"/>
    <s v="Drama|History|War"/>
    <s v="Letters from Iwo JimaÂ "/>
    <s v="Japanese"/>
    <s v="USA"/>
    <n v="19000000"/>
    <n v="7.9"/>
  </r>
  <r>
    <x v="1077"/>
    <n v="104"/>
    <n v="10996440"/>
    <s v="Adventure|Drama|Sci-Fi"/>
    <s v="The Astronaut FarmerÂ "/>
    <s v="English"/>
    <s v="USA"/>
    <n v="13000000"/>
    <n v="6.3"/>
  </r>
  <r>
    <x v="1078"/>
    <n v="84"/>
    <n v="8026971"/>
    <s v="Comedy|Romance"/>
    <s v="WooÂ "/>
    <s v="English"/>
    <s v="USA"/>
    <n v="13000000"/>
    <n v="3.8"/>
  </r>
  <r>
    <x v="1079"/>
    <n v="118"/>
    <n v="14677654"/>
    <s v="Drama"/>
    <s v="RoomÂ "/>
    <s v="English"/>
    <s v="Ireland"/>
    <n v="13000000"/>
    <n v="8.3000000000000007"/>
  </r>
  <r>
    <x v="1080"/>
    <n v="82"/>
    <n v="9975684"/>
    <s v="Comedy"/>
    <s v="Dirty WorkÂ "/>
    <s v="English"/>
    <s v="Canada"/>
    <n v="13000000"/>
    <n v="6.4"/>
  </r>
  <r>
    <x v="1081"/>
    <n v="95"/>
    <n v="7881335"/>
    <s v="Comedy|Crime|Thriller"/>
    <s v="Serial MomÂ "/>
    <s v="English"/>
    <s v="USA"/>
    <n v="13000000"/>
    <n v="6.7"/>
  </r>
  <r>
    <x v="850"/>
    <n v="94"/>
    <n v="6241697"/>
    <s v="Comedy"/>
    <s v="DickÂ "/>
    <s v="English"/>
    <s v="France"/>
    <n v="13000000"/>
    <n v="6.1"/>
  </r>
  <r>
    <x v="1082"/>
    <n v="99"/>
    <n v="5871603"/>
    <s v="Drama|Thriller"/>
    <s v="Light It UpÂ "/>
    <s v="English"/>
    <s v="USA"/>
    <n v="13000000"/>
    <n v="6"/>
  </r>
  <r>
    <x v="1083"/>
    <n v="121"/>
    <n v="16574731"/>
    <s v="Drama|Music"/>
    <s v="54Â "/>
    <s v="English"/>
    <s v="USA"/>
    <n v="13000000"/>
    <n v="5.8"/>
  </r>
  <r>
    <x v="1084"/>
    <n v="84"/>
    <n v="5002310"/>
    <s v="Adventure|Comedy|Romance|Sci-Fi"/>
    <s v="Bubble BoyÂ "/>
    <s v="English"/>
    <s v="USA"/>
    <n v="13000000"/>
    <n v="5.6"/>
  </r>
  <r>
    <x v="1085"/>
    <n v="93"/>
    <n v="4919896"/>
    <s v="Comedy|Crime|Thriller"/>
    <s v="Birthday GirlÂ "/>
    <s v="English"/>
    <s v="UK"/>
    <n v="13000000"/>
    <n v="6.1"/>
  </r>
  <r>
    <x v="834"/>
    <n v="93"/>
    <n v="25675765"/>
    <s v="Comedy"/>
    <s v="21 &amp; OverÂ "/>
    <s v="English"/>
    <s v="USA"/>
    <n v="13000000"/>
    <n v="5.9"/>
  </r>
  <r>
    <x v="1086"/>
    <n v="120"/>
    <n v="4857376"/>
    <s v="Comedy|Drama|Romance"/>
    <s v="Paris, je t'aimeÂ "/>
    <s v="French"/>
    <s v="France"/>
    <n v="13000000"/>
    <n v="7.3"/>
  </r>
  <r>
    <x v="363"/>
    <n v="112"/>
    <n v="3169424"/>
    <s v="Drama|Sport"/>
    <s v="Resurrecting the ChampÂ "/>
    <s v="English"/>
    <s v="USA"/>
    <n v="13000000"/>
    <n v="6.8"/>
  </r>
  <r>
    <x v="158"/>
    <n v="107"/>
    <n v="18004225"/>
    <s v="Comedy|Drama|Romance"/>
    <s v="AdmissionÂ "/>
    <s v="English"/>
    <s v="USA"/>
    <n v="13000000"/>
    <n v="5.7"/>
  </r>
  <r>
    <x v="1087"/>
    <n v="112"/>
    <n v="3058380"/>
    <s v="Drama|Romance"/>
    <s v="The Widow of Saint-PierreÂ "/>
    <s v="French"/>
    <s v="France"/>
    <n v="100000000"/>
    <n v="7.3"/>
  </r>
  <r>
    <x v="780"/>
    <n v="96"/>
    <n v="3074838"/>
    <s v="Drama|Mystery|Romance|Thriller"/>
    <s v="ChloeÂ "/>
    <s v="English"/>
    <s v="USA"/>
    <n v="11000000"/>
    <n v="6.3"/>
  </r>
  <r>
    <x v="1088"/>
    <n v="91"/>
    <n v="2104000"/>
    <s v="Comedy|Crime|Drama"/>
    <s v="FaithfulÂ "/>
    <s v="English"/>
    <s v="USA"/>
    <n v="13000000"/>
    <n v="5.9"/>
  </r>
  <r>
    <x v="791"/>
    <n v="125"/>
    <n v="1172769"/>
    <s v="Biography|Comedy|Crime|Drama"/>
    <s v="Find Me GuiltyÂ "/>
    <s v="English"/>
    <s v="Germany"/>
    <n v="13000000"/>
    <n v="7.1"/>
  </r>
  <r>
    <x v="1089"/>
    <n v="102"/>
    <n v="17738570"/>
    <s v="Drama|Romance"/>
    <s v="The Perks of Being a WallflowerÂ "/>
    <s v="English"/>
    <s v="USA"/>
    <n v="13000000"/>
    <n v="8"/>
  </r>
  <r>
    <x v="1090"/>
    <n v="87"/>
    <n v="1200000"/>
    <s v="Action"/>
    <s v="Excessive ForceÂ "/>
    <s v="English"/>
    <s v="USA"/>
    <n v="3000000"/>
    <n v="5.0999999999999996"/>
  </r>
  <r>
    <x v="792"/>
    <n v="118"/>
    <n v="1150403"/>
    <s v="Biography|Crime|Drama"/>
    <s v="InfamousÂ "/>
    <s v="English"/>
    <s v="USA"/>
    <n v="13000000"/>
    <n v="7.1"/>
  </r>
  <r>
    <x v="1023"/>
    <n v="115"/>
    <n v="403932"/>
    <s v="Drama|Romance|Western"/>
    <s v="The ClaimÂ "/>
    <s v="English"/>
    <s v="UK"/>
    <n v="20000000"/>
    <n v="6.5"/>
  </r>
  <r>
    <x v="377"/>
    <n v="91"/>
    <n v="1712111"/>
    <s v="Horror|Thriller"/>
    <s v="The Vatican TapesÂ "/>
    <s v="English"/>
    <s v="USA"/>
    <n v="8495000"/>
    <n v="4.5"/>
  </r>
  <r>
    <x v="1091"/>
    <n v="88"/>
    <n v="1024175"/>
    <s v="Action|Comedy|Sci-Fi|Thriller"/>
    <s v="Attack the BlockÂ "/>
    <s v="English"/>
    <s v="UK"/>
    <n v="13000000"/>
    <n v="6.6"/>
  </r>
  <r>
    <x v="309"/>
    <n v="127"/>
    <n v="301305"/>
    <s v="Drama|Romance|War"/>
    <s v="In the Land of Blood and HoneyÂ "/>
    <s v="Bosnian"/>
    <s v="USA"/>
    <n v="13000000"/>
    <n v="4.3"/>
  </r>
  <r>
    <x v="1035"/>
    <n v="94"/>
    <n v="51872378"/>
    <s v="Crime|Thriller"/>
    <s v="The CallÂ "/>
    <s v="English"/>
    <s v="USA"/>
    <n v="13000000"/>
    <n v="6.7"/>
  </r>
  <r>
    <x v="1092"/>
    <n v="115"/>
    <n v="31662"/>
    <s v="Action|Drama|History|War"/>
    <s v="Operation ChromiteÂ "/>
    <s v="English"/>
    <s v="South Korea"/>
    <n v="12620000"/>
    <n v="6.8"/>
  </r>
  <r>
    <x v="1093"/>
    <n v="90"/>
    <n v="28399192"/>
    <s v="Action|Adventure|Comedy|Family"/>
    <s v="The Crocodile Hunter: Collision CourseÂ "/>
    <s v="English"/>
    <s v="Australia"/>
    <n v="13000000"/>
    <n v="5.4"/>
  </r>
  <r>
    <x v="314"/>
    <n v="102"/>
    <n v="2035566"/>
    <s v="Biography|Comedy|Crime|Drama|Romance"/>
    <s v="I Love You Phillip MorrisÂ "/>
    <s v="English"/>
    <s v="France"/>
    <n v="13000000"/>
    <n v="6.6"/>
  </r>
  <r>
    <x v="994"/>
    <n v="117"/>
    <n v="21078145"/>
    <s v="Biography|Drama"/>
    <s v="Antwone FisherÂ "/>
    <s v="English"/>
    <s v="USA"/>
    <n v="12500000"/>
    <n v="7.3"/>
  </r>
  <r>
    <x v="733"/>
    <n v="109"/>
    <n v="14060950"/>
    <s v="Drama"/>
    <s v="The Emperor's ClubÂ "/>
    <s v="English"/>
    <s v="USA"/>
    <n v="12500000"/>
    <n v="6.9"/>
  </r>
  <r>
    <x v="157"/>
    <n v="121"/>
    <n v="12281500"/>
    <s v="Action|Crime|Drama|Romance|Thriller"/>
    <s v="True RomanceÂ "/>
    <s v="English"/>
    <s v="USA"/>
    <n v="13000000"/>
    <n v="8"/>
  </r>
  <r>
    <x v="1017"/>
    <n v="100"/>
    <n v="10725228"/>
    <s v="Crime|Drama|Mystery"/>
    <s v="Glengarry Glen RossÂ "/>
    <s v="English"/>
    <s v="USA"/>
    <n v="12500000"/>
    <n v="7.8"/>
  </r>
  <r>
    <x v="1023"/>
    <n v="109"/>
    <n v="214966"/>
    <s v="Crime|Drama|Thriller"/>
    <s v="The Killer Inside MeÂ "/>
    <s v="English"/>
    <s v="USA"/>
    <n v="13000000"/>
    <n v="6.1"/>
  </r>
  <r>
    <x v="1094"/>
    <n v="101"/>
    <n v="11956207"/>
    <s v="Horror|Mystery"/>
    <s v="Sorority RowÂ "/>
    <s v="English"/>
    <s v="USA"/>
    <n v="16000000"/>
    <n v="5.0999999999999996"/>
  </r>
  <r>
    <x v="686"/>
    <n v="106"/>
    <n v="5949693"/>
    <s v="Comedy|Drama|Romance"/>
    <s v="Lars and the Real GirlÂ "/>
    <s v="English"/>
    <s v="USA"/>
    <n v="12000000"/>
    <n v="7.4"/>
  </r>
  <r>
    <x v="1095"/>
    <n v="94"/>
    <n v="9030581"/>
    <s v="Drama|War"/>
    <s v="The Boy in the Striped PajamasÂ "/>
    <s v="English"/>
    <s v="UK"/>
    <n v="12500000"/>
    <n v="7.8"/>
  </r>
  <r>
    <x v="1048"/>
    <n v="140"/>
    <n v="4157491"/>
    <s v="Crime|Drama|Musical"/>
    <s v="Dancer in the DarkÂ "/>
    <s v="English"/>
    <s v="Denmark"/>
    <n v="12800000"/>
    <n v="8"/>
  </r>
  <r>
    <x v="983"/>
    <n v="132"/>
    <n v="1508689"/>
    <s v="Drama|Romance"/>
    <s v="Oscar and LucindaÂ "/>
    <s v="English"/>
    <s v="USA"/>
    <n v="16000000"/>
    <n v="6.7"/>
  </r>
  <r>
    <x v="1096"/>
    <n v="99"/>
    <n v="1227324"/>
    <s v="Crime|Drama"/>
    <s v="The FuneralÂ "/>
    <s v="English"/>
    <s v="USA"/>
    <n v="12500000"/>
    <n v="6.6"/>
  </r>
  <r>
    <x v="1097"/>
    <n v="90"/>
    <n v="4360548"/>
    <s v="Comedy|Drama|Romance"/>
    <s v="Solitary ManÂ "/>
    <s v="English"/>
    <s v="USA"/>
    <n v="15000000"/>
    <n v="6.4"/>
  </r>
  <r>
    <x v="1098"/>
    <n v="105"/>
    <n v="26589953"/>
    <s v="Action|Crime|Thriller"/>
    <s v="MacheteÂ "/>
    <s v="English"/>
    <s v="USA"/>
    <n v="10500000"/>
    <n v="6.7"/>
  </r>
  <r>
    <x v="1099"/>
    <n v="108"/>
    <n v="1039869"/>
    <s v="Biography|Comedy|Crime|Drama"/>
    <s v="Casino JackÂ "/>
    <s v="English"/>
    <s v="Canada"/>
    <n v="15000000"/>
    <n v="6.2"/>
  </r>
  <r>
    <x v="267"/>
    <n v="69"/>
    <n v="48092846"/>
    <s v="Adventure|Animation|Family"/>
    <s v="The Land Before TimeÂ "/>
    <s v="English"/>
    <s v="USA"/>
    <n v="12500000"/>
    <n v="7.3"/>
  </r>
  <r>
    <x v="1100"/>
    <n v="148"/>
    <n v="1110186"/>
    <s v="Action|Drama|War"/>
    <s v="Tae Guk Gi: The Brotherhood of WarÂ "/>
    <s v="Korean"/>
    <s v="South Korea"/>
    <n v="12800000"/>
    <n v="8.1"/>
  </r>
  <r>
    <x v="1101"/>
    <n v="118"/>
    <n v="1089445"/>
    <s v="Comedy|Drama|Family|Sport"/>
    <s v="The Perfect GameÂ "/>
    <s v="English"/>
    <s v="Canada"/>
    <n v="12500000"/>
    <n v="7"/>
  </r>
  <r>
    <x v="391"/>
    <n v="132"/>
    <n v="204565000"/>
    <s v="Horror"/>
    <s v="The ExorcistÂ "/>
    <s v="English"/>
    <s v="USA"/>
    <n v="8000000"/>
    <n v="8"/>
  </r>
  <r>
    <x v="37"/>
    <n v="130"/>
    <n v="260000000"/>
    <s v="Adventure|Drama|Thriller"/>
    <s v="JawsÂ "/>
    <s v="English"/>
    <s v="USA"/>
    <n v="8000000"/>
    <n v="8"/>
  </r>
  <r>
    <x v="158"/>
    <n v="95"/>
    <n v="101736215"/>
    <s v="Comedy"/>
    <s v="American PieÂ "/>
    <s v="English"/>
    <s v="USA"/>
    <n v="11000000"/>
    <n v="7"/>
  </r>
  <r>
    <x v="1102"/>
    <n v="80"/>
    <n v="71442"/>
    <s v="Animation|Comedy|Crime|Drama|Family"/>
    <s v="Ernest &amp; CelestineÂ "/>
    <s v="French"/>
    <s v="France"/>
    <n v="9600000"/>
    <n v="7.9"/>
  </r>
  <r>
    <x v="710"/>
    <n v="94"/>
    <n v="79817937"/>
    <s v="Action|Adventure|Comedy|Fantasy|Mystery"/>
    <s v="The Golden ChildÂ "/>
    <s v="English"/>
    <s v="USA"/>
    <n v="25000000"/>
    <n v="5.9"/>
  </r>
  <r>
    <x v="129"/>
    <n v="122"/>
    <n v="91547205"/>
    <s v="Comedy|Romance"/>
    <s v="Think Like a ManÂ "/>
    <s v="English"/>
    <s v="USA"/>
    <n v="12000000"/>
    <n v="6.6"/>
  </r>
  <r>
    <x v="129"/>
    <n v="102"/>
    <n v="75074950"/>
    <s v="Comedy|Drama"/>
    <s v="BarbershopÂ "/>
    <s v="English"/>
    <s v="USA"/>
    <n v="12000000"/>
    <n v="6.3"/>
  </r>
  <r>
    <x v="717"/>
    <n v="116"/>
    <n v="78900000"/>
    <s v="Action|Adventure|Sci-Fi"/>
    <s v="Star Trek II: The Wrath of KhanÂ "/>
    <s v="English"/>
    <s v="USA"/>
    <n v="11000000"/>
    <n v="7.7"/>
  </r>
  <r>
    <x v="49"/>
    <n v="78"/>
    <n v="72217000"/>
    <s v="Comedy"/>
    <s v="Ace Ventura: Pet DetectiveÂ "/>
    <s v="English"/>
    <s v="USA"/>
    <n v="12000000"/>
    <n v="6.9"/>
  </r>
  <r>
    <x v="1103"/>
    <n v="114"/>
    <n v="79568000"/>
    <s v="Sci-Fi|Thriller"/>
    <s v="WarGamesÂ "/>
    <s v="English"/>
    <s v="USA"/>
    <n v="12000000"/>
    <n v="7.1"/>
  </r>
  <r>
    <x v="106"/>
    <n v="112"/>
    <n v="65500000"/>
    <s v="Crime|Drama|Romance|Thriller"/>
    <s v="WitnessÂ "/>
    <s v="English"/>
    <s v="USA"/>
    <n v="12000000"/>
    <n v="7.4"/>
  </r>
  <r>
    <x v="1104"/>
    <n v="110"/>
    <n v="70011073"/>
    <s v="Action|Adventure|Drama|Thriller|War"/>
    <s v="Act of ValorÂ "/>
    <s v="English"/>
    <s v="USA"/>
    <n v="12000000"/>
    <n v="6.5"/>
  </r>
  <r>
    <x v="515"/>
    <n v="104"/>
    <n v="65269010"/>
    <s v="Crime|Drama|Music|Romance"/>
    <s v="Step UpÂ "/>
    <s v="English"/>
    <s v="USA"/>
    <n v="12000000"/>
    <n v="6.5"/>
  </r>
  <r>
    <x v="1105"/>
    <n v="81"/>
    <n v="63071133"/>
    <s v="Adventure|Animation|Comedy|Crime"/>
    <s v="Beavis and Butt-Head Do AmericaÂ "/>
    <s v="English"/>
    <s v="USA"/>
    <n v="12000000"/>
    <n v="6.8"/>
  </r>
  <r>
    <x v="161"/>
    <n v="154"/>
    <n v="39647595"/>
    <s v="Crime|Thriller"/>
    <s v="Jackie BrownÂ "/>
    <s v="English"/>
    <s v="USA"/>
    <n v="12000000"/>
    <n v="7.5"/>
  </r>
  <r>
    <x v="435"/>
    <n v="102"/>
    <n v="38087366"/>
    <s v="Adventure|Comedy"/>
    <s v="Harold &amp; Kumar Escape from Guantanamo BayÂ "/>
    <s v="English"/>
    <s v="USA"/>
    <n v="12000000"/>
    <n v="6.6"/>
  </r>
  <r>
    <x v="141"/>
    <n v="89"/>
    <n v="64572496"/>
    <s v="Drama|Sci-Fi|Thriller"/>
    <s v="ChronicleÂ "/>
    <s v="English"/>
    <s v="USA"/>
    <n v="12000000"/>
    <n v="7.1"/>
  </r>
  <r>
    <x v="503"/>
    <n v="132"/>
    <n v="30400000"/>
    <s v="Drama|Musical|Romance"/>
    <s v="YentlÂ "/>
    <s v="English"/>
    <s v="UK"/>
    <n v="12000000"/>
    <n v="6.6"/>
  </r>
  <r>
    <x v="242"/>
    <n v="103"/>
    <n v="42365600"/>
    <s v="Adventure|Comedy|Fantasy|Sci-Fi"/>
    <s v="Time BanditsÂ "/>
    <s v="English"/>
    <s v="UK"/>
    <n v="5000000"/>
    <n v="7"/>
  </r>
  <r>
    <x v="1106"/>
    <n v="93"/>
    <n v="37188667"/>
    <s v="Comedy|Drama"/>
    <s v="CrossroadsÂ "/>
    <s v="English"/>
    <s v="USA"/>
    <n v="12000000"/>
    <n v="3.3"/>
  </r>
  <r>
    <x v="1107"/>
    <n v="93"/>
    <n v="54724272"/>
    <s v="Comedy|Crime"/>
    <s v="Project XÂ "/>
    <s v="English"/>
    <s v="USA"/>
    <n v="12000000"/>
    <n v="6.7"/>
  </r>
  <r>
    <x v="1034"/>
    <n v="96"/>
    <n v="31597131"/>
    <s v="Drama|Thriller"/>
    <s v="One Hour PhotoÂ "/>
    <s v="English"/>
    <s v="USA"/>
    <n v="12000000"/>
    <n v="6.8"/>
  </r>
  <r>
    <x v="1108"/>
    <n v="89"/>
    <n v="31691811"/>
    <s v="Horror|Sci-Fi|Thriller"/>
    <s v="QuarantineÂ "/>
    <s v="English"/>
    <s v="USA"/>
    <n v="12000000"/>
    <n v="6"/>
  </r>
  <r>
    <x v="1109"/>
    <n v="92"/>
    <n v="31397498"/>
    <s v="Horror|Mystery"/>
    <s v="The EyeÂ "/>
    <s v="English"/>
    <s v="USA"/>
    <n v="12000000"/>
    <n v="5.4"/>
  </r>
  <r>
    <x v="1110"/>
    <n v="97"/>
    <n v="31179516"/>
    <s v="Comedy"/>
    <s v="Johnson Family VacationÂ "/>
    <s v="English"/>
    <s v="USA"/>
    <n v="12000000"/>
    <n v="4.3"/>
  </r>
  <r>
    <x v="382"/>
    <n v="93"/>
    <n v="31155435"/>
    <s v="Comedy|Fantasy"/>
    <s v="How HighÂ "/>
    <s v="English"/>
    <s v="USA"/>
    <n v="12000000"/>
    <n v="6.2"/>
  </r>
  <r>
    <x v="1111"/>
    <n v="89"/>
    <n v="27281507"/>
    <s v="Comedy|Drama|Family|Fantasy|Musical"/>
    <s v="The Muppet Christmas CarolÂ "/>
    <s v="English"/>
    <s v="USA"/>
    <n v="12000000"/>
    <n v="7.7"/>
  </r>
  <r>
    <x v="481"/>
    <n v="123"/>
    <n v="25776062"/>
    <s v="Biography|Drama|Romance"/>
    <s v="FridaÂ "/>
    <s v="English"/>
    <s v="USA"/>
    <n v="12000000"/>
    <n v="7.4"/>
  </r>
  <r>
    <x v="1112"/>
    <n v="93"/>
    <n v="25240988"/>
    <s v="Documentary|Music"/>
    <s v="Katy Perry: Part of MeÂ "/>
    <s v="English"/>
    <s v="USA"/>
    <n v="12000000"/>
    <n v="5.9"/>
  </r>
  <r>
    <x v="1113"/>
    <n v="133"/>
    <n v="124868837"/>
    <s v="Drama|Romance"/>
    <s v="The Fault in Our StarsÂ "/>
    <s v="English"/>
    <s v="USA"/>
    <n v="12000000"/>
    <n v="7.8"/>
  </r>
  <r>
    <x v="371"/>
    <n v="121"/>
    <n v="22905674"/>
    <s v="Crime|Drama"/>
    <s v="RoundersÂ "/>
    <s v="English"/>
    <s v="USA"/>
    <n v="12000000"/>
    <n v="7.4"/>
  </r>
  <r>
    <x v="582"/>
    <n v="102"/>
    <n v="25277561"/>
    <s v="Comedy|Romance"/>
    <s v="Top FiveÂ "/>
    <s v="English"/>
    <s v="USA"/>
    <n v="12000000"/>
    <n v="6.5"/>
  </r>
  <r>
    <x v="369"/>
    <n v="99"/>
    <n v="21133087"/>
    <s v="Horror|Mystery|Thriller"/>
    <s v="Stir of EchoesÂ "/>
    <s v="English"/>
    <s v="USA"/>
    <n v="12000000"/>
    <n v="7"/>
  </r>
  <r>
    <x v="465"/>
    <n v="98"/>
    <n v="37707719"/>
    <s v="Biography|Drama"/>
    <s v="PhilomenaÂ "/>
    <s v="English"/>
    <s v="UK"/>
    <n v="12000000"/>
    <n v="7.6"/>
  </r>
  <r>
    <x v="860"/>
    <n v="118"/>
    <n v="18761993"/>
    <s v="Comedy|Drama"/>
    <s v="The Upside of AngerÂ "/>
    <s v="English"/>
    <s v="USA"/>
    <n v="9000000"/>
    <n v="6.9"/>
  </r>
  <r>
    <x v="1001"/>
    <n v="104"/>
    <n v="18595716"/>
    <s v="Comedy|Family|Fantasy|Romance"/>
    <s v="AquamarineÂ "/>
    <s v="English"/>
    <s v="USA"/>
    <n v="12000000"/>
    <n v="5.3"/>
  </r>
  <r>
    <x v="1114"/>
    <n v="109"/>
    <n v="31990064"/>
    <s v="Drama|Mystery|Romance"/>
    <s v="Paper TownsÂ "/>
    <s v="English"/>
    <s v="USA"/>
    <n v="12000000"/>
    <n v="6.4"/>
  </r>
  <r>
    <x v="646"/>
    <n v="115"/>
    <n v="17613460"/>
    <s v="Adventure|Comedy|Drama"/>
    <s v="NebraskaÂ "/>
    <s v="English"/>
    <s v="USA"/>
    <n v="12000000"/>
    <n v="7.8"/>
  </r>
  <r>
    <x v="1115"/>
    <n v="92"/>
    <n v="21088568"/>
    <s v="Action|Fantasy|Horror|Thriller"/>
    <s v="Tales from the Crypt: Demon KnightÂ "/>
    <s v="English"/>
    <s v="USA"/>
    <n v="13000000"/>
    <n v="6.7"/>
  </r>
  <r>
    <x v="328"/>
    <n v="91"/>
    <n v="17292381"/>
    <s v="Comedy|Crime|Family"/>
    <s v="Max Keeble's Big MoveÂ "/>
    <s v="English"/>
    <s v="USA"/>
    <n v="12000000"/>
    <n v="5.3"/>
  </r>
  <r>
    <x v="645"/>
    <n v="94"/>
    <n v="16300302"/>
    <s v="Comedy|Drama"/>
    <s v="Young AdultÂ "/>
    <s v="English"/>
    <s v="USA"/>
    <n v="12000000"/>
    <n v="6.3"/>
  </r>
  <r>
    <x v="377"/>
    <n v="93"/>
    <n v="27829874"/>
    <s v="Action|Crime|Thriller"/>
    <s v="CrankÂ "/>
    <s v="English"/>
    <s v="USA"/>
    <n v="12000000"/>
    <n v="7"/>
  </r>
  <r>
    <x v="456"/>
    <n v="100"/>
    <n v="12902790"/>
    <s v="Comedy|Drama|Romance"/>
    <s v="Living Out LoudÂ "/>
    <s v="English"/>
    <s v="USA"/>
    <n v="12000000"/>
    <n v="6.6"/>
  </r>
  <r>
    <x v="68"/>
    <n v="293"/>
    <n v="11433134"/>
    <s v="Adventure|Drama|Thriller|War"/>
    <s v="Das BootÂ "/>
    <s v="German"/>
    <s v="West Germany"/>
    <n v="14000000"/>
    <n v="8.4"/>
  </r>
  <r>
    <x v="1116"/>
    <n v="93"/>
    <n v="10198766"/>
    <s v="Comedy"/>
    <s v="Sorority BoysÂ "/>
    <s v="English"/>
    <s v="USA"/>
    <n v="12000000"/>
    <n v="5.4"/>
  </r>
  <r>
    <x v="473"/>
    <n v="123"/>
    <n v="15294553"/>
    <s v="Drama|Fantasy|Romance"/>
    <s v="About TimeÂ "/>
    <s v="English"/>
    <s v="UK"/>
    <n v="12000000"/>
    <n v="7.8"/>
  </r>
  <r>
    <x v="179"/>
    <n v="119"/>
    <n v="11041228"/>
    <s v="Action|Adventure|Drama|Romance"/>
    <s v="House of Flying DaggersÂ "/>
    <s v="Mandarin"/>
    <s v="China"/>
    <n v="100000000"/>
    <n v="7.6"/>
  </r>
  <r>
    <x v="1117"/>
    <n v="107"/>
    <n v="7918283"/>
    <s v="Drama|Thriller"/>
    <s v="ArbitrageÂ "/>
    <s v="English"/>
    <s v="USA"/>
    <n v="12000000"/>
    <n v="6.6"/>
  </r>
  <r>
    <x v="1118"/>
    <n v="106"/>
    <n v="22331028"/>
    <s v="Sci-Fi|Thriller"/>
    <s v="Project AlmanacÂ "/>
    <s v="English"/>
    <s v="USA"/>
    <n v="12000000"/>
    <n v="6.4"/>
  </r>
  <r>
    <x v="1119"/>
    <n v="109"/>
    <n v="8134217"/>
    <s v="Biography|Drama|Music"/>
    <s v="Cadillac RecordsÂ "/>
    <s v="English"/>
    <s v="USA"/>
    <n v="12000000"/>
    <n v="7"/>
  </r>
  <r>
    <x v="1120"/>
    <n v="81"/>
    <n v="6982680"/>
    <s v="Comedy|Crime"/>
    <s v="ScrewedÂ "/>
    <s v="English"/>
    <s v="USA"/>
    <n v="10000000"/>
    <n v="5.7"/>
  </r>
  <r>
    <x v="1121"/>
    <n v="95"/>
    <n v="6739141"/>
    <s v="Action|Crime|Sci-Fi|Thriller"/>
    <s v="FortressÂ "/>
    <s v="English"/>
    <s v="Australia"/>
    <n v="8000000"/>
    <n v="5.9"/>
  </r>
  <r>
    <x v="1122"/>
    <n v="86"/>
    <n v="5542025"/>
    <s v="Comedy"/>
    <s v="For Your ConsiderationÂ "/>
    <s v="English"/>
    <s v="USA"/>
    <n v="12000000"/>
    <n v="6.3"/>
  </r>
  <r>
    <x v="653"/>
    <n v="113"/>
    <n v="5032496"/>
    <s v="Comedy|Drama"/>
    <s v="CelebrityÂ "/>
    <s v="English"/>
    <s v="USA"/>
    <n v="12000000"/>
    <n v="6.3"/>
  </r>
  <r>
    <x v="334"/>
    <n v="122"/>
    <n v="6754898"/>
    <s v="Comedy|Drama"/>
    <s v="Running with ScissorsÂ "/>
    <s v="English"/>
    <s v="USA"/>
    <n v="12000000"/>
    <n v="6.2"/>
  </r>
  <r>
    <x v="962"/>
    <n v="90"/>
    <n v="4922166"/>
    <s v="Comedy|Musical|Romance"/>
    <s v="From Justin to KellyÂ "/>
    <s v="English"/>
    <s v="USA"/>
    <n v="12000000"/>
    <n v="2.1"/>
  </r>
  <r>
    <x v="416"/>
    <n v="108"/>
    <n v="4903000"/>
    <s v="Comedy|Drama"/>
    <s v="Girl 6Â "/>
    <s v="English"/>
    <s v="USA"/>
    <n v="12000000"/>
    <n v="5"/>
  </r>
  <r>
    <x v="1123"/>
    <n v="113"/>
    <n v="4717455"/>
    <s v="Mystery|Thriller"/>
    <s v="In the CutÂ "/>
    <s v="English"/>
    <s v="Australia"/>
    <n v="12000000"/>
    <n v="5.3"/>
  </r>
  <r>
    <x v="708"/>
    <n v="110"/>
    <n v="3148482"/>
    <s v="Drama|Romance"/>
    <s v="Two LoversÂ "/>
    <s v="English"/>
    <s v="USA"/>
    <n v="12000000"/>
    <n v="7.1"/>
  </r>
  <r>
    <x v="1124"/>
    <n v="109"/>
    <n v="2326407"/>
    <s v="Drama"/>
    <s v="Last OrdersÂ "/>
    <s v="English"/>
    <s v="UK"/>
    <n v="12000000"/>
    <n v="7"/>
  </r>
  <r>
    <x v="1125"/>
    <n v="101"/>
    <n v="2060953"/>
    <s v="Fantasy|Horror|Thriller"/>
    <s v="RavenousÂ "/>
    <s v="English"/>
    <s v="Czech Republic"/>
    <n v="12000000"/>
    <n v="7.1"/>
  </r>
  <r>
    <x v="1126"/>
    <n v="97"/>
    <n v="3950294"/>
    <s v="Comedy|Drama|Romance"/>
    <s v="Charlie BartlettÂ "/>
    <s v="English"/>
    <s v="USA"/>
    <n v="12000000"/>
    <n v="7"/>
  </r>
  <r>
    <x v="1127"/>
    <n v="172"/>
    <n v="2835886"/>
    <s v="Drama"/>
    <s v="The Great BeautyÂ "/>
    <s v="Italian"/>
    <s v="Italy"/>
    <n v="9200000"/>
    <n v="7.7"/>
  </r>
  <r>
    <x v="1128"/>
    <n v="104"/>
    <n v="1779284"/>
    <s v="Comedy|Drama"/>
    <s v="The Dangerous Lives of Altar BoysÂ "/>
    <s v="English"/>
    <s v="USA"/>
    <n v="12000000"/>
    <n v="7.1"/>
  </r>
  <r>
    <x v="1129"/>
    <n v="99"/>
    <n v="1702277"/>
    <s v="Drama|Thriller"/>
    <s v="StokerÂ "/>
    <s v="English"/>
    <s v="UK"/>
    <n v="12000000"/>
    <n v="6.8"/>
  </r>
  <r>
    <x v="563"/>
    <n v="129"/>
    <n v="261481"/>
    <s v="Drama|Romance|Sci-Fi"/>
    <s v="2046Â "/>
    <s v="Cantonese"/>
    <s v="Hong Kong"/>
    <n v="12000000"/>
    <n v="7.5"/>
  </r>
  <r>
    <x v="1130"/>
    <n v="91"/>
    <n v="1506998"/>
    <s v="Crime|Drama|Romance"/>
    <s v="Married LifeÂ "/>
    <s v="English"/>
    <s v="USA"/>
    <n v="12000000"/>
    <n v="6.3"/>
  </r>
  <r>
    <x v="1131"/>
    <n v="100"/>
    <n v="860002"/>
    <s v="Adventure|Drama|Family"/>
    <s v="DumaÂ "/>
    <s v="English"/>
    <s v="USA"/>
    <n v="12000000"/>
    <n v="7.3"/>
  </r>
  <r>
    <x v="414"/>
    <n v="111"/>
    <n v="548934"/>
    <s v="Drama|Mystery|Romance"/>
    <s v="OndineÂ "/>
    <s v="English"/>
    <s v="Ireland"/>
    <n v="12000000"/>
    <n v="6.8"/>
  </r>
  <r>
    <x v="1132"/>
    <n v="114"/>
    <n v="447750"/>
    <s v="Crime|Drama|Thriller"/>
    <s v="BrotherÂ "/>
    <s v="English"/>
    <s v="USA"/>
    <n v="10000000"/>
    <n v="7.2"/>
  </r>
  <r>
    <x v="19"/>
    <n v="86"/>
    <n v="333976"/>
    <s v="Comedy|Crime"/>
    <s v="Welcome to CollinwoodÂ "/>
    <s v="English"/>
    <s v="USA"/>
    <n v="12000000"/>
    <n v="6.4"/>
  </r>
  <r>
    <x v="791"/>
    <n v="107"/>
    <n v="141853"/>
    <s v="Comedy|Drama"/>
    <s v="Critical CareÂ "/>
    <s v="English"/>
    <s v="Australia"/>
    <n v="12000000"/>
    <n v="6"/>
  </r>
  <r>
    <x v="954"/>
    <n v="90"/>
    <n v="303439"/>
    <s v="Drama|Mystery|Thriller"/>
    <s v="The Life Before Her EyesÂ "/>
    <s v="English"/>
    <s v="USA"/>
    <n v="8000000"/>
    <n v="6.4"/>
  </r>
  <r>
    <x v="1133"/>
    <n v="120"/>
    <n v="214202"/>
    <s v="Crime|Drama|Thriller"/>
    <s v="TradeÂ "/>
    <s v="English"/>
    <s v="Germany"/>
    <n v="12000000"/>
    <n v="7.5"/>
  </r>
  <r>
    <x v="1134"/>
    <n v="134"/>
    <n v="195888"/>
    <s v="Drama|Romance|War"/>
    <s v="FatelessÂ "/>
    <s v="Hungarian"/>
    <s v="Hungary"/>
    <n v="2500000000"/>
    <n v="7.1"/>
  </r>
  <r>
    <x v="1135"/>
    <n v="110"/>
    <n v="175370"/>
    <s v="Comedy"/>
    <s v="Breakfast of ChampionsÂ "/>
    <s v="English"/>
    <s v="USA"/>
    <n v="12000000"/>
    <n v="4.5999999999999996"/>
  </r>
  <r>
    <x v="1136"/>
    <n v="132"/>
    <n v="119922"/>
    <s v="Drama|History|War"/>
    <s v="City of Life and DeathÂ "/>
    <s v="Mandarin"/>
    <s v="China"/>
    <n v="12000000"/>
    <n v="7.7"/>
  </r>
  <r>
    <x v="192"/>
    <n v="113"/>
    <n v="17149"/>
    <s v="Action|Drama|War"/>
    <s v="5 Days of WarÂ "/>
    <s v="English"/>
    <s v="Georgia"/>
    <n v="20000000"/>
    <n v="5.6"/>
  </r>
  <r>
    <x v="1137"/>
    <n v="111"/>
    <n v="14616"/>
    <s v="Drama"/>
    <s v="10 Days in a MadhouseÂ "/>
    <s v="English"/>
    <s v="USA"/>
    <n v="12000000"/>
    <n v="7.5"/>
  </r>
  <r>
    <x v="282"/>
    <n v="99"/>
    <n v="91443253"/>
    <s v="Biography|Drama"/>
    <s v="Heaven Is for RealÂ "/>
    <s v="English"/>
    <s v="USA"/>
    <n v="12000000"/>
    <n v="5.8"/>
  </r>
  <r>
    <x v="123"/>
    <n v="104"/>
    <n v="30093107"/>
    <s v="Comedy|Crime"/>
    <s v="SnatchÂ "/>
    <s v="English"/>
    <s v="UK"/>
    <n v="6000000"/>
    <n v="8.3000000000000007"/>
  </r>
  <r>
    <x v="1031"/>
    <n v="103"/>
    <n v="57469179"/>
    <s v="Fantasy|Horror"/>
    <s v="Pet SemataryÂ "/>
    <s v="English"/>
    <s v="USA"/>
    <n v="11500000"/>
    <n v="6.6"/>
  </r>
  <r>
    <x v="1138"/>
    <n v="134"/>
    <n v="48856"/>
    <s v="Drama"/>
    <s v="MadadayoÂ "/>
    <s v="Japanese"/>
    <s v="Japan"/>
    <n v="11900000"/>
    <n v="7.5"/>
  </r>
  <r>
    <x v="245"/>
    <n v="106"/>
    <n v="148170000"/>
    <s v="Comedy|Fantasy|Horror"/>
    <s v="GremlinsÂ "/>
    <s v="English"/>
    <s v="USA"/>
    <n v="11000000"/>
    <n v="7.2"/>
  </r>
  <r>
    <x v="136"/>
    <n v="125"/>
    <n v="460935665"/>
    <s v="Action|Adventure|Fantasy|Sci-Fi"/>
    <s v="Star Wars: Episode IV - A New HopeÂ "/>
    <s v="English"/>
    <s v="USA"/>
    <n v="11000000"/>
    <n v="8.6999999999999993"/>
  </r>
  <r>
    <x v="1139"/>
    <n v="109"/>
    <n v="35537564"/>
    <s v="Comedy"/>
    <s v="Dirty GrandpaÂ "/>
    <s v="English"/>
    <s v="USA"/>
    <n v="11500000"/>
    <n v="6"/>
  </r>
  <r>
    <x v="715"/>
    <n v="200"/>
    <n v="111722000"/>
    <s v="Drama|Romance|War"/>
    <s v="Doctor ZhivagoÂ "/>
    <s v="English"/>
    <s v="USA"/>
    <n v="11000000"/>
    <n v="8"/>
  </r>
  <r>
    <x v="337"/>
    <n v="112"/>
    <n v="90556401"/>
    <s v="Comedy|Drama|Family|Music|Musical|Romance"/>
    <s v="High School Musical 3: Senior YearÂ "/>
    <s v="English"/>
    <s v="USA"/>
    <n v="11000000"/>
    <n v="4.5"/>
  </r>
  <r>
    <x v="347"/>
    <n v="116"/>
    <n v="93571803"/>
    <s v="Biography|Drama|Sport"/>
    <s v="The FighterÂ "/>
    <s v="English"/>
    <s v="USA"/>
    <n v="25000000"/>
    <n v="7.9"/>
  </r>
  <r>
    <x v="561"/>
    <n v="120"/>
    <n v="52929168"/>
    <s v="Comedy|Crime"/>
    <s v="My Cousin VinnyÂ "/>
    <s v="English"/>
    <s v="USA"/>
    <n v="11000000"/>
    <n v="7.5"/>
  </r>
  <r>
    <x v="1140"/>
    <n v="107"/>
    <n v="50461335"/>
    <s v="Drama|Fantasy|Music|Romance"/>
    <s v="If I StayÂ "/>
    <s v="English"/>
    <s v="USA"/>
    <n v="11000000"/>
    <n v="6.8"/>
  </r>
  <r>
    <x v="1141"/>
    <n v="107"/>
    <n v="49797148"/>
    <s v="Comedy|Sport"/>
    <s v="Major LeagueÂ "/>
    <s v="English"/>
    <s v="USA"/>
    <n v="11000000"/>
    <n v="7.2"/>
  </r>
  <r>
    <x v="127"/>
    <n v="81"/>
    <n v="46563158"/>
    <s v="Crime|Thriller"/>
    <s v="Phone BoothÂ "/>
    <s v="English"/>
    <s v="USA"/>
    <n v="13000000"/>
    <n v="7.1"/>
  </r>
  <r>
    <x v="227"/>
    <n v="101"/>
    <n v="41227069"/>
    <s v="Drama|Romance"/>
    <s v="A Walk to RememberÂ "/>
    <s v="English"/>
    <s v="USA"/>
    <n v="11000000"/>
    <n v="7.4"/>
  </r>
  <r>
    <x v="635"/>
    <n v="122"/>
    <n v="39025000"/>
    <s v="Crime|Drama"/>
    <s v="Dead Man WalkingÂ "/>
    <s v="English"/>
    <s v="UK"/>
    <n v="11000000"/>
    <n v="7.6"/>
  </r>
  <r>
    <x v="498"/>
    <n v="97"/>
    <n v="38201895"/>
    <s v="Drama|Romance"/>
    <s v="Cruel IntentionsÂ "/>
    <s v="English"/>
    <s v="USA"/>
    <n v="10500000"/>
    <n v="6.9"/>
  </r>
  <r>
    <x v="936"/>
    <n v="92"/>
    <n v="27669413"/>
    <s v="Horror|Mystery"/>
    <s v="Saw VIÂ "/>
    <s v="English"/>
    <s v="Canada"/>
    <n v="11000000"/>
    <n v="6"/>
  </r>
  <r>
    <x v="998"/>
    <n v="110"/>
    <n v="37766350"/>
    <s v="Drama"/>
    <s v="The Secret Life of BeesÂ "/>
    <s v="English"/>
    <s v="USA"/>
    <n v="11000000"/>
    <n v="7.3"/>
  </r>
  <r>
    <x v="1142"/>
    <n v="86"/>
    <n v="23978402"/>
    <s v="Comedy|Crime"/>
    <s v="Corky RomanoÂ "/>
    <s v="English"/>
    <s v="USA"/>
    <n v="11000000"/>
    <n v="4.5999999999999996"/>
  </r>
  <r>
    <x v="200"/>
    <n v="91"/>
    <n v="21370057"/>
    <s v="Crime|Drama|Thriller"/>
    <s v="Raising CainÂ "/>
    <s v="English"/>
    <s v="USA"/>
    <n v="12000000"/>
    <n v="6"/>
  </r>
  <r>
    <x v="591"/>
    <n v="100"/>
    <n v="4884663"/>
    <s v="Horror|Sci-Fi"/>
    <s v="Invaders from MarsÂ "/>
    <s v="English"/>
    <s v="USA"/>
    <n v="12000000"/>
    <n v="5.5"/>
  </r>
  <r>
    <x v="1143"/>
    <n v="111"/>
    <n v="38317535"/>
    <s v="Drama|Romance"/>
    <s v="BrooklynÂ "/>
    <s v="English"/>
    <s v="UK"/>
    <n v="11000000"/>
    <n v="7.5"/>
  </r>
  <r>
    <x v="1144"/>
    <n v="89"/>
    <n v="13903262"/>
    <s v="Comedy|Sport"/>
    <s v="Out ColdÂ "/>
    <s v="English"/>
    <s v="USA"/>
    <n v="11000000"/>
    <n v="6.3"/>
  </r>
  <r>
    <x v="501"/>
    <n v="84"/>
    <n v="13592872"/>
    <s v="Comedy"/>
    <s v="The Ladies ManÂ "/>
    <s v="English"/>
    <s v="USA"/>
    <n v="11000000"/>
    <n v="5.0999999999999996"/>
  </r>
  <r>
    <x v="1145"/>
    <n v="98"/>
    <n v="18381787"/>
    <s v="Comedy|Drama"/>
    <s v="QuartetÂ "/>
    <s v="English"/>
    <s v="UK"/>
    <n v="11000000"/>
    <n v="6.8"/>
  </r>
  <r>
    <x v="1146"/>
    <n v="95"/>
    <n v="13558739"/>
    <s v="Comedy"/>
    <s v="TomcatsÂ "/>
    <s v="English"/>
    <s v="USA"/>
    <n v="11000000"/>
    <n v="5.3"/>
  </r>
  <r>
    <x v="1147"/>
    <n v="100"/>
    <n v="13103828"/>
    <s v="Crime|Drama|Thriller"/>
    <s v="FrailtyÂ "/>
    <s v="English"/>
    <s v="USA"/>
    <n v="11000000"/>
    <n v="7.3"/>
  </r>
  <r>
    <x v="1148"/>
    <n v="109"/>
    <n v="33305037"/>
    <s v="Biography|Drama|History"/>
    <s v="Woman in GoldÂ "/>
    <s v="English"/>
    <s v="UK"/>
    <n v="11000000"/>
    <n v="7.3"/>
  </r>
  <r>
    <x v="107"/>
    <n v="118"/>
    <n v="10214647"/>
    <s v="Biography|Drama"/>
    <s v="KinseyÂ "/>
    <s v="English"/>
    <s v="USA"/>
    <n v="11000000"/>
    <n v="7.1"/>
  </r>
  <r>
    <x v="5"/>
    <n v="88"/>
    <n v="11501093"/>
    <s v="Comedy|Fantasy|Horror"/>
    <s v="Army of DarknessÂ "/>
    <s v="English"/>
    <s v="USA"/>
    <n v="13000000"/>
    <n v="7.6"/>
  </r>
  <r>
    <x v="1149"/>
    <n v="86"/>
    <n v="4814244"/>
    <s v="Comedy|Romance"/>
    <s v="SlackersÂ "/>
    <s v="English"/>
    <s v="Canada"/>
    <n v="11000000"/>
    <n v="5.3"/>
  </r>
  <r>
    <x v="606"/>
    <n v="118"/>
    <n v="9170214"/>
    <s v="Drama|Romance"/>
    <s v="What's Eating Gilbert GrapeÂ "/>
    <s v="English"/>
    <s v="USA"/>
    <n v="11000000"/>
    <n v="7.8"/>
  </r>
  <r>
    <x v="1150"/>
    <n v="125"/>
    <n v="4068087"/>
    <s v="Biography|Drama|History"/>
    <s v="The Visual Bible: The Gospel of JohnÂ "/>
    <s v="English"/>
    <s v="Canada"/>
    <n v="17000000"/>
    <n v="7.7"/>
  </r>
  <r>
    <x v="878"/>
    <n v="125"/>
    <n v="3753806"/>
    <s v="Crime|Drama"/>
    <s v="Vera DrakeÂ "/>
    <s v="English"/>
    <s v="UK"/>
    <n v="11000000"/>
    <n v="7.7"/>
  </r>
  <r>
    <x v="1078"/>
    <n v="94"/>
    <n v="3034181"/>
    <s v="Comedy|Music|Romance"/>
    <s v="The GuruÂ "/>
    <s v="English"/>
    <s v="UK"/>
    <n v="11000000"/>
    <n v="5.4"/>
  </r>
  <r>
    <x v="804"/>
    <n v="113"/>
    <n v="2832826"/>
    <s v="Comedy|Drama|Romance"/>
    <s v="The Perez FamilyÂ "/>
    <s v="English"/>
    <s v="USA"/>
    <n v="11000000"/>
    <n v="6.2"/>
  </r>
  <r>
    <x v="574"/>
    <n v="104"/>
    <n v="13214255"/>
    <s v="Drama|Music"/>
    <s v="Inside Llewyn DavisÂ "/>
    <s v="English"/>
    <s v="USA"/>
    <n v="11000000"/>
    <n v="7.4"/>
  </r>
  <r>
    <x v="1151"/>
    <n v="95"/>
    <n v="16017403"/>
    <s v="Drama|Romance|Thriller"/>
    <s v="OÂ "/>
    <s v="English"/>
    <s v="USA"/>
    <n v="5000000"/>
    <n v="6.2"/>
  </r>
  <r>
    <x v="1152"/>
    <n v="102"/>
    <n v="2807854"/>
    <s v="Adventure|Drama|Romance"/>
    <s v="Return to the Blue LagoonÂ "/>
    <s v="English"/>
    <s v="USA"/>
    <n v="11000000"/>
    <n v="5.0999999999999996"/>
  </r>
  <r>
    <x v="1153"/>
    <n v="104"/>
    <n v="352786"/>
    <s v="Biography|Drama|Music"/>
    <s v="Copying BeethovenÂ "/>
    <s v="English"/>
    <s v="USA"/>
    <n v="11000000"/>
    <n v="6.8"/>
  </r>
  <r>
    <x v="1154"/>
    <n v="95"/>
    <n v="56729973"/>
    <s v="Horror|Mystery"/>
    <s v="Saw VÂ "/>
    <s v="English"/>
    <s v="USA"/>
    <n v="10800000"/>
    <n v="5.8"/>
  </r>
  <r>
    <x v="1155"/>
    <n v="118"/>
    <n v="399879"/>
    <s v="Crime|Drama|Mystery|Thriller"/>
    <s v="JindabyneÂ "/>
    <s v="English"/>
    <s v="Australia"/>
    <n v="15000000"/>
    <n v="6.4"/>
  </r>
  <r>
    <x v="1156"/>
    <n v="193"/>
    <n v="3275443"/>
    <s v="Drama"/>
    <s v="Kabhi Alvida Naa KehnaÂ "/>
    <s v="Hindi"/>
    <s v="India"/>
    <n v="700000000"/>
    <n v="6"/>
  </r>
  <r>
    <x v="491"/>
    <n v="97"/>
    <n v="18535191"/>
    <s v="Comedy|Romance"/>
    <s v="An Ideal HusbandÂ "/>
    <s v="English"/>
    <s v="UK"/>
    <n v="14000000"/>
    <n v="6.9"/>
  </r>
  <r>
    <x v="1157"/>
    <n v="98"/>
    <n v="23838"/>
    <s v="Horror|Sci-Fi|Thriller"/>
    <s v="The Last Days on MarsÂ "/>
    <s v="English"/>
    <s v="UK"/>
    <n v="7000000"/>
    <n v="5.5"/>
  </r>
  <r>
    <x v="1158"/>
    <n v="103"/>
    <n v="22160085"/>
    <s v="Horror"/>
    <s v="DarknessÂ "/>
    <s v="English"/>
    <s v="USA"/>
    <n v="10600000"/>
    <n v="5.4"/>
  </r>
  <r>
    <x v="312"/>
    <n v="161"/>
    <n v="56715371"/>
    <s v="Adventure|Mystery|Sci-Fi"/>
    <s v="2001: A Space OdysseyÂ "/>
    <s v="English"/>
    <s v="UK"/>
    <n v="12000000"/>
    <n v="8.3000000000000007"/>
  </r>
  <r>
    <x v="37"/>
    <n v="120"/>
    <n v="434949459"/>
    <s v="Family|Sci-Fi"/>
    <s v="E.T. the Extra-TerrestrialÂ "/>
    <s v="English"/>
    <s v="USA"/>
    <n v="10500000"/>
    <n v="7.9"/>
  </r>
  <r>
    <x v="1159"/>
    <n v="97"/>
    <n v="11043445"/>
    <s v="Comedy|Drama|Romance"/>
    <s v="In the Land of WomenÂ "/>
    <s v="English"/>
    <s v="USA"/>
    <n v="10000000"/>
    <n v="6.5"/>
  </r>
  <r>
    <x v="1160"/>
    <n v="99"/>
    <n v="125169"/>
    <s v="Comedy|Drama"/>
    <s v="There Goes My BabyÂ "/>
    <s v="English"/>
    <s v="USA"/>
    <n v="10500000"/>
    <n v="6.4"/>
  </r>
  <r>
    <x v="1161"/>
    <n v="145"/>
    <n v="5669081"/>
    <s v="Drama|History|War"/>
    <s v="For Greater Glory: The True Story of CristiadaÂ "/>
    <s v="Spanish"/>
    <s v="Mexico"/>
    <n v="10818775"/>
    <n v="6.6"/>
  </r>
  <r>
    <x v="497"/>
    <n v="126"/>
    <n v="138339411"/>
    <s v="Drama"/>
    <s v="Good Will HuntingÂ "/>
    <s v="English"/>
    <s v="USA"/>
    <n v="10000000"/>
    <n v="8.3000000000000007"/>
  </r>
  <r>
    <x v="1162"/>
    <n v="121"/>
    <n v="80150343"/>
    <s v="Horror|Mystery"/>
    <s v="Saw IIIÂ "/>
    <s v="English"/>
    <s v="USA"/>
    <n v="10000000"/>
    <n v="6.2"/>
  </r>
  <r>
    <x v="234"/>
    <n v="117"/>
    <n v="85300000"/>
    <s v="Action|Comedy|War"/>
    <s v="StripesÂ "/>
    <s v="English"/>
    <s v="USA"/>
    <n v="10000000"/>
    <n v="6.9"/>
  </r>
  <r>
    <x v="113"/>
    <n v="98"/>
    <n v="68353550"/>
    <s v="Comedy|Sport"/>
    <s v="Bring It OnÂ "/>
    <s v="English"/>
    <s v="USA"/>
    <n v="10000000"/>
    <n v="5.9"/>
  </r>
  <r>
    <x v="1163"/>
    <n v="109"/>
    <n v="78845130"/>
    <s v="Action|Horror|Sci-Fi|Thriller"/>
    <s v="The Purge: Election YearÂ "/>
    <s v="English"/>
    <s v="France"/>
    <n v="10000000"/>
    <n v="6.1"/>
  </r>
  <r>
    <x v="962"/>
    <n v="95"/>
    <n v="63319509"/>
    <s v="Comedy|Romance"/>
    <s v="She's All ThatÂ "/>
    <s v="English"/>
    <s v="USA"/>
    <n v="10000000"/>
    <n v="5.8"/>
  </r>
  <r>
    <x v="1162"/>
    <n v="96"/>
    <n v="63270259"/>
    <s v="Horror|Mystery"/>
    <s v="Saw IVÂ "/>
    <s v="English"/>
    <s v="USA"/>
    <n v="10000000"/>
    <n v="5.9"/>
  </r>
  <r>
    <x v="555"/>
    <n v="101"/>
    <n v="55865715"/>
    <s v="Drama|Horror|Mystery|Thriller"/>
    <s v="White NoiseÂ "/>
    <s v="English"/>
    <s v="UK"/>
    <n v="10000000"/>
    <n v="5.5"/>
  </r>
  <r>
    <x v="738"/>
    <n v="107"/>
    <n v="63231524"/>
    <s v="Comedy|Drama|Romance"/>
    <s v="Madea's Family ReunionÂ "/>
    <s v="English"/>
    <s v="USA"/>
    <n v="6000000"/>
    <n v="5"/>
  </r>
  <r>
    <x v="46"/>
    <n v="119"/>
    <n v="52293982"/>
    <s v="Drama|Sport"/>
    <s v="The Color of MoneyÂ "/>
    <s v="English"/>
    <s v="USA"/>
    <n v="13800000"/>
    <n v="7"/>
  </r>
  <r>
    <x v="373"/>
    <n v="100"/>
    <n v="50752337"/>
    <s v="Comedy|Drama|Family|Sport"/>
    <s v="The Mighty DucksÂ "/>
    <s v="English"/>
    <s v="USA"/>
    <n v="10000000"/>
    <n v="6.4"/>
  </r>
  <r>
    <x v="842"/>
    <n v="98"/>
    <n v="110175871"/>
    <s v="Horror|Mystery|Thriller"/>
    <s v="The GrudgeÂ "/>
    <s v="English"/>
    <s v="USA"/>
    <n v="10000000"/>
    <n v="5.9"/>
  </r>
  <r>
    <x v="197"/>
    <n v="92"/>
    <n v="38624000"/>
    <s v="Comedy|Sport"/>
    <s v="Happy GilmoreÂ "/>
    <s v="English"/>
    <s v="USA"/>
    <n v="12000000"/>
    <n v="7"/>
  </r>
  <r>
    <x v="746"/>
    <n v="90"/>
    <n v="37470017"/>
    <s v="Horror|Mystery"/>
    <s v="Jeepers CreepersÂ "/>
    <s v="English"/>
    <s v="Germany"/>
    <n v="10000000"/>
    <n v="6.1"/>
  </r>
  <r>
    <x v="373"/>
    <n v="90"/>
    <n v="40485039"/>
    <s v="Adventure|Comedy|Music|Sci-Fi"/>
    <s v="Bill &amp; Ted's Excellent AdventureÂ "/>
    <s v="English"/>
    <s v="USA"/>
    <n v="10000000"/>
    <n v="6.9"/>
  </r>
  <r>
    <x v="1164"/>
    <n v="153"/>
    <n v="16800000"/>
    <s v="Drama|Family|Musical"/>
    <s v="Oliver!Â "/>
    <s v="English"/>
    <s v="UK"/>
    <n v="10000000"/>
    <n v="7.5"/>
  </r>
  <r>
    <x v="378"/>
    <n v="124"/>
    <n v="46377022"/>
    <s v="Comedy|Drama"/>
    <s v="The Best Exotic Marigold HotelÂ "/>
    <s v="English"/>
    <s v="UK"/>
    <n v="10000000"/>
    <n v="7.3"/>
  </r>
  <r>
    <x v="1165"/>
    <n v="82"/>
    <n v="36696761"/>
    <s v="Animation|Comedy|Family|Mystery|Sci-Fi"/>
    <s v="Recess: School's OutÂ "/>
    <s v="English"/>
    <s v="USA"/>
    <n v="23000000"/>
    <n v="6.5"/>
  </r>
  <r>
    <x v="79"/>
    <n v="107"/>
    <n v="36200000"/>
    <s v="Action|Adventure|Sci-Fi|Thriller"/>
    <s v="Mad Max Beyond ThunderdomeÂ "/>
    <s v="English"/>
    <s v="Australia"/>
    <n v="12305523"/>
    <n v="6.2"/>
  </r>
  <r>
    <x v="854"/>
    <n v="97"/>
    <n v="35794166"/>
    <s v="Horror|Mystery|Thriller"/>
    <s v="The BoyÂ "/>
    <s v="English"/>
    <s v="USA"/>
    <n v="10000000"/>
    <n v="6"/>
  </r>
  <r>
    <x v="1108"/>
    <n v="80"/>
    <n v="33583175"/>
    <s v="Horror|Mystery|Thriller"/>
    <s v="DevilÂ "/>
    <s v="English"/>
    <s v="USA"/>
    <n v="10000000"/>
    <n v="6.3"/>
  </r>
  <r>
    <x v="1166"/>
    <n v="85"/>
    <n v="32983713"/>
    <s v="Comedy|Drama"/>
    <s v="Friday After NextÂ "/>
    <s v="English"/>
    <s v="USA"/>
    <n v="20000000"/>
    <n v="5.8"/>
  </r>
  <r>
    <x v="1167"/>
    <n v="97"/>
    <n v="52200504"/>
    <s v="Fantasy|Horror|Thriller"/>
    <s v="Insidious: Chapter 3Â "/>
    <s v="English"/>
    <s v="Canada"/>
    <n v="10000000"/>
    <n v="6.1"/>
  </r>
  <r>
    <x v="1168"/>
    <n v="109"/>
    <n v="33000000"/>
    <s v="Action|Comedy|Drama|Music"/>
    <s v="The Last DragonÂ "/>
    <s v="English"/>
    <s v="USA"/>
    <n v="10000000"/>
    <n v="6.9"/>
  </r>
  <r>
    <x v="672"/>
    <n v="140"/>
    <n v="32101000"/>
    <s v="Horror|Sci-Fi"/>
    <s v="The Lawnmower ManÂ "/>
    <s v="English"/>
    <s v="UK"/>
    <n v="10000000"/>
    <n v="5.4"/>
  </r>
  <r>
    <x v="1169"/>
    <n v="90"/>
    <n v="31487293"/>
    <s v="Comedy|Drama|Music|Romance"/>
    <s v="Nick and Norah's Infinite PlaylistÂ "/>
    <s v="English"/>
    <s v="USA"/>
    <n v="9000000"/>
    <n v="6.7"/>
  </r>
  <r>
    <x v="576"/>
    <n v="130"/>
    <n v="30651422"/>
    <s v="Adventure|Comedy|Drama|Fantasy"/>
    <s v="DogmaÂ "/>
    <s v="English"/>
    <s v="USA"/>
    <n v="10000000"/>
    <n v="7.4"/>
  </r>
  <r>
    <x v="1170"/>
    <n v="98"/>
    <n v="30306281"/>
    <s v="Comedy|Drama"/>
    <s v="The Banger SistersÂ "/>
    <s v="English"/>
    <s v="USA"/>
    <n v="10000000"/>
    <n v="5.6"/>
  </r>
  <r>
    <x v="245"/>
    <n v="101"/>
    <n v="29500000"/>
    <s v="Fantasy|Horror|Sci-Fi"/>
    <s v="Twilight Zone: The MovieÂ "/>
    <s v="English"/>
    <s v="USA"/>
    <n v="10000000"/>
    <n v="6.5"/>
  </r>
  <r>
    <x v="1171"/>
    <n v="114"/>
    <n v="30050028"/>
    <s v="Action|Thriller"/>
    <s v="Road HouseÂ "/>
    <s v="English"/>
    <s v="USA"/>
    <n v="17000000"/>
    <n v="6.5"/>
  </r>
  <r>
    <x v="323"/>
    <n v="100"/>
    <n v="29392418"/>
    <s v="Action|Comedy|Crime"/>
    <s v="A Low Down Dirty ShameÂ "/>
    <s v="English"/>
    <s v="USA"/>
    <n v="10000000"/>
    <n v="5.8"/>
  </r>
  <r>
    <x v="740"/>
    <n v="85"/>
    <n v="28563926"/>
    <s v="Drama|Thriller"/>
    <s v="SwimfanÂ "/>
    <s v="English"/>
    <s v="USA"/>
    <n v="8500000"/>
    <n v="5"/>
  </r>
  <r>
    <x v="1172"/>
    <n v="103"/>
    <n v="28435406"/>
    <s v="Comedy|Romance"/>
    <s v="Employee of the MonthÂ "/>
    <s v="English"/>
    <s v="USA"/>
    <n v="12000000"/>
    <n v="5.5"/>
  </r>
  <r>
    <x v="811"/>
    <n v="100"/>
    <n v="25339117"/>
    <s v="Comedy|Romance"/>
    <s v="Can't Hardly WaitÂ "/>
    <s v="English"/>
    <s v="USA"/>
    <n v="10000000"/>
    <n v="6.5"/>
  </r>
  <r>
    <x v="400"/>
    <n v="114"/>
    <n v="25600000"/>
    <s v="Crime|Drama"/>
    <s v="The OutsidersÂ "/>
    <s v="English"/>
    <s v="USA"/>
    <n v="10000000"/>
    <n v="7.2"/>
  </r>
  <r>
    <x v="1173"/>
    <n v="97"/>
    <n v="27736779"/>
    <s v="Horror|Mystery|Thriller"/>
    <s v="Sinister 2Â "/>
    <s v="English"/>
    <s v="USA"/>
    <n v="10000000"/>
    <n v="5.2"/>
  </r>
  <r>
    <x v="1174"/>
    <n v="116"/>
    <n v="24397469"/>
    <s v="Drama|Music"/>
    <s v="SparkleÂ "/>
    <s v="English"/>
    <s v="USA"/>
    <n v="17000000"/>
    <n v="5.7"/>
  </r>
  <r>
    <x v="1050"/>
    <n v="96"/>
    <n v="20384136"/>
    <s v="Horror|Mystery|Thriller"/>
    <s v="ValentineÂ "/>
    <s v="English"/>
    <s v="USA"/>
    <n v="10000000"/>
    <n v="4.7"/>
  </r>
  <r>
    <x v="1175"/>
    <n v="98"/>
    <n v="25464480"/>
    <s v="Mystery|Sci-Fi|Thriller"/>
    <s v="The Fourth KindÂ "/>
    <s v="English"/>
    <s v="USA"/>
    <n v="10000000"/>
    <n v="5.9"/>
  </r>
  <r>
    <x v="899"/>
    <n v="105"/>
    <n v="20338609"/>
    <s v="Comedy|Drama|Music"/>
    <s v="A Prairie Home CompanionÂ "/>
    <s v="English"/>
    <s v="USA"/>
    <n v="10000000"/>
    <n v="6.8"/>
  </r>
  <r>
    <x v="1176"/>
    <n v="123"/>
    <n v="18272447"/>
    <s v="Drama|Thriller"/>
    <s v="Sugar HillÂ "/>
    <s v="English"/>
    <s v="USA"/>
    <n v="10000000"/>
    <n v="5.9"/>
  </r>
  <r>
    <x v="448"/>
    <n v="93"/>
    <n v="17096053"/>
    <s v="Comedy|Drama"/>
    <s v="RushmoreÂ "/>
    <s v="English"/>
    <s v="USA"/>
    <n v="9000000"/>
    <n v="7.7"/>
  </r>
  <r>
    <x v="529"/>
    <n v="97"/>
    <n v="21371425"/>
    <s v="Action|Sci-Fi|Thriller"/>
    <s v="SkylineÂ "/>
    <s v="English"/>
    <s v="USA"/>
    <n v="10000000"/>
    <n v="4.4000000000000004"/>
  </r>
  <r>
    <x v="378"/>
    <n v="122"/>
    <n v="33071558"/>
    <s v="Comedy|Drama"/>
    <s v="The Second Best Exotic Marigold HotelÂ "/>
    <s v="English"/>
    <s v="UK"/>
    <n v="10000000"/>
    <n v="6.6"/>
  </r>
  <r>
    <x v="1177"/>
    <n v="101"/>
    <n v="17655201"/>
    <s v="Drama|Family"/>
    <s v="Kit Kittredge: An American GirlÂ "/>
    <s v="English"/>
    <s v="USA"/>
    <n v="10000000"/>
    <n v="6.7"/>
  </r>
  <r>
    <x v="893"/>
    <n v="100"/>
    <n v="16247775"/>
    <s v="Comedy|Family|Romance"/>
    <s v="The Perfect ManÂ "/>
    <s v="English"/>
    <s v="USA"/>
    <n v="25000000"/>
    <n v="5.5"/>
  </r>
  <r>
    <x v="416"/>
    <n v="129"/>
    <n v="16153600"/>
    <s v="Drama|Music|Romance"/>
    <s v="Mo' Better BluesÂ "/>
    <s v="English"/>
    <s v="USA"/>
    <n v="10000000"/>
    <n v="6.5"/>
  </r>
  <r>
    <x v="412"/>
    <n v="81"/>
    <n v="16033556"/>
    <s v="Action|Comedy"/>
    <s v="Kung Pow: Enter the FistÂ "/>
    <s v="English"/>
    <s v="USA"/>
    <n v="10000000"/>
    <n v="6.2"/>
  </r>
  <r>
    <x v="176"/>
    <n v="96"/>
    <n v="16667084"/>
    <s v="Comedy|Horror|Sci-Fi"/>
    <s v="TremorsÂ "/>
    <s v="English"/>
    <s v="USA"/>
    <n v="11000000"/>
    <n v="7.1"/>
  </r>
  <r>
    <x v="1178"/>
    <n v="84"/>
    <n v="15417771"/>
    <s v="Horror|Thriller"/>
    <s v="Wrong TurnÂ "/>
    <s v="English"/>
    <s v="USA"/>
    <n v="12600000"/>
    <n v="6.1"/>
  </r>
  <r>
    <x v="1017"/>
    <n v="110"/>
    <n v="15156200"/>
    <s v="Action|Crime|Drama|Mystery|Thriller"/>
    <s v="The CorruptorÂ "/>
    <s v="English"/>
    <s v="USA"/>
    <n v="30000000"/>
    <n v="6"/>
  </r>
  <r>
    <x v="922"/>
    <n v="130"/>
    <n v="21589307"/>
    <s v="Drama"/>
    <s v="MudÂ "/>
    <s v="English"/>
    <s v="USA"/>
    <n v="10000000"/>
    <n v="7.4"/>
  </r>
  <r>
    <x v="1179"/>
    <n v="84"/>
    <n v="20339754"/>
    <s v="Comedy|Crime"/>
    <s v="Reno 911!: MiamiÂ "/>
    <s v="English"/>
    <s v="USA"/>
    <n v="10000000"/>
    <n v="5.9"/>
  </r>
  <r>
    <x v="1180"/>
    <n v="106"/>
    <n v="28873374"/>
    <s v="Documentary|Music"/>
    <s v="One Direction: This Is UsÂ "/>
    <s v="English"/>
    <s v="USA"/>
    <n v="10000000"/>
    <n v="4.0999999999999996"/>
  </r>
  <r>
    <x v="1181"/>
    <n v="76"/>
    <n v="13684949"/>
    <s v="Adventure|Animation|Comedy|Family"/>
    <s v="Hey Arnold! The MovieÂ "/>
    <s v="English"/>
    <s v="USA"/>
    <n v="3000000"/>
    <n v="5.9"/>
  </r>
  <r>
    <x v="1148"/>
    <n v="99"/>
    <n v="14597405"/>
    <s v="Biography|Drama"/>
    <s v="My Week with MarilynÂ "/>
    <s v="English"/>
    <s v="UK"/>
    <n v="6400000"/>
    <n v="7"/>
  </r>
  <r>
    <x v="556"/>
    <n v="96"/>
    <n v="12570442"/>
    <s v="Comedy|Crime|Drama|Thriller"/>
    <s v="The MatadorÂ "/>
    <s v="English"/>
    <s v="USA"/>
    <n v="10000000"/>
    <n v="6.8"/>
  </r>
  <r>
    <x v="1182"/>
    <n v="104"/>
    <n v="12514138"/>
    <s v="Drama|Romance"/>
    <s v="Love JonesÂ "/>
    <s v="English"/>
    <s v="USA"/>
    <n v="10000000"/>
    <n v="7.4"/>
  </r>
  <r>
    <x v="1183"/>
    <n v="108"/>
    <n v="43771291"/>
    <s v="Mystery|Thriller"/>
    <s v="The GiftÂ "/>
    <s v="English"/>
    <s v="USA"/>
    <n v="5000000"/>
    <n v="7.1"/>
  </r>
  <r>
    <x v="1184"/>
    <n v="108"/>
    <n v="11703287"/>
    <s v="Adventure|Drama"/>
    <s v="End of the SpearÂ "/>
    <s v="English"/>
    <s v="USA"/>
    <n v="10000000"/>
    <n v="7"/>
  </r>
  <r>
    <x v="601"/>
    <n v="87"/>
    <n v="11560259"/>
    <s v="Comedy|Romance"/>
    <s v="Get Over ItÂ "/>
    <s v="English"/>
    <s v="USA"/>
    <n v="22000000"/>
    <n v="5.8"/>
  </r>
  <r>
    <x v="1105"/>
    <n v="89"/>
    <n v="10824921"/>
    <s v="Comedy"/>
    <s v="Office SpaceÂ "/>
    <s v="English"/>
    <s v="USA"/>
    <n v="10000000"/>
    <n v="7.8"/>
  </r>
  <r>
    <x v="1185"/>
    <n v="97"/>
    <n v="10561238"/>
    <s v="Comedy|Romance|Thriller"/>
    <s v="Drop Dead GorgeousÂ "/>
    <s v="English"/>
    <s v="Germany"/>
    <n v="10000000"/>
    <n v="6.5"/>
  </r>
  <r>
    <x v="23"/>
    <n v="106"/>
    <n v="14479776"/>
    <s v="Biography|Crime|Drama|Romance"/>
    <s v="Big EyesÂ "/>
    <s v="English"/>
    <s v="USA"/>
    <n v="10000000"/>
    <n v="7"/>
  </r>
  <r>
    <x v="20"/>
    <n v="100"/>
    <n v="9801782"/>
    <s v="Comedy|Crime|Thriller"/>
    <s v="Very Bad ThingsÂ "/>
    <s v="English"/>
    <s v="USA"/>
    <n v="10000000"/>
    <n v="6.3"/>
  </r>
  <r>
    <x v="953"/>
    <n v="89"/>
    <n v="8070311"/>
    <s v="Comedy|Romance"/>
    <s v="SleepoverÂ "/>
    <s v="English"/>
    <s v="USA"/>
    <n v="10000000"/>
    <n v="5.3"/>
  </r>
  <r>
    <x v="1186"/>
    <n v="95"/>
    <n v="8460995"/>
    <s v="Action|Comedy|Romance"/>
    <s v="MacGruberÂ "/>
    <s v="English"/>
    <s v="USA"/>
    <n v="10000000"/>
    <n v="5.5"/>
  </r>
  <r>
    <x v="465"/>
    <n v="97"/>
    <n v="8111360"/>
    <s v="Crime|Drama|Thriller"/>
    <s v="Dirty Pretty ThingsÂ "/>
    <s v="English"/>
    <s v="UK"/>
    <n v="10000000"/>
    <n v="7.4"/>
  </r>
  <r>
    <x v="699"/>
    <n v="94"/>
    <n v="8828771"/>
    <s v="Comedy"/>
    <s v="Movie 43Â "/>
    <s v="English"/>
    <s v="USA"/>
    <n v="6000000"/>
    <n v="4.3"/>
  </r>
  <r>
    <x v="1187"/>
    <n v="95"/>
    <n v="7563670"/>
    <s v="Comedy|Fantasy|Romance"/>
    <s v="Over Her Dead BodyÂ "/>
    <s v="English"/>
    <s v="USA"/>
    <n v="10000000"/>
    <n v="5.2"/>
  </r>
  <r>
    <x v="1188"/>
    <n v="101"/>
    <n v="6619173"/>
    <s v="Adventure|Comedy|Drama|Romance|Sci-Fi"/>
    <s v="Seeking a Friend for the End of the WorldÂ "/>
    <s v="English"/>
    <s v="USA"/>
    <n v="10000000"/>
    <n v="6.7"/>
  </r>
  <r>
    <x v="1189"/>
    <n v="101"/>
    <n v="6712241"/>
    <s v="Crime|Drama"/>
    <s v="American History XÂ "/>
    <s v="English"/>
    <s v="USA"/>
    <n v="7500000"/>
    <n v="8.6"/>
  </r>
  <r>
    <x v="1190"/>
    <n v="82"/>
    <n v="6842058"/>
    <s v="Action|Horror|Thriller"/>
    <s v="The CollectionÂ "/>
    <s v="English"/>
    <s v="USA"/>
    <n v="10000000"/>
    <n v="6.1"/>
  </r>
  <r>
    <x v="1191"/>
    <n v="74"/>
    <n v="6491350"/>
    <s v="Animation|Comedy|Family|Fantasy|Musical"/>
    <s v="Teacher's PetÂ "/>
    <s v="English"/>
    <s v="USA"/>
    <n v="10000000"/>
    <n v="5.8"/>
  </r>
  <r>
    <x v="1192"/>
    <n v="130"/>
    <n v="9473382"/>
    <s v="Drama|Music|Mystery|Romance"/>
    <s v="The Red ViolinÂ "/>
    <s v="French"/>
    <s v="Canada"/>
    <n v="10000000"/>
    <n v="7.7"/>
  </r>
  <r>
    <x v="480"/>
    <n v="112"/>
    <n v="6197866"/>
    <s v="Biography|Drama"/>
    <s v="The Straight StoryÂ "/>
    <s v="English"/>
    <s v="France"/>
    <n v="10000000"/>
    <n v="8"/>
  </r>
  <r>
    <x v="1193"/>
    <n v="96"/>
    <n v="6044618"/>
    <s v="Action|Crime|Drama"/>
    <s v="Deuces WildÂ "/>
    <s v="English"/>
    <s v="USA"/>
    <n v="10000000"/>
    <n v="5.6"/>
  </r>
  <r>
    <x v="1194"/>
    <n v="89"/>
    <n v="7764027"/>
    <s v="Comedy|Drama"/>
    <s v="Bad WordsÂ "/>
    <s v="English"/>
    <s v="USA"/>
    <n v="10000000"/>
    <n v="6.7"/>
  </r>
  <r>
    <x v="860"/>
    <n v="121"/>
    <n v="21569041"/>
    <s v="Drama"/>
    <s v="Black or WhiteÂ "/>
    <s v="English"/>
    <s v="USA"/>
    <n v="9000000"/>
    <n v="6.6"/>
  </r>
  <r>
    <x v="1195"/>
    <n v="85"/>
    <n v="4356743"/>
    <s v="Comedy|Family|Romance"/>
    <s v="On the LineÂ "/>
    <s v="English"/>
    <s v="USA"/>
    <n v="16000000"/>
    <n v="4.0999999999999996"/>
  </r>
  <r>
    <x v="783"/>
    <n v="120"/>
    <n v="5484375"/>
    <s v="Adventure|Biography|Drama|War"/>
    <s v="Rescue DawnÂ "/>
    <s v="English"/>
    <s v="USA"/>
    <n v="10000000"/>
    <n v="7.3"/>
  </r>
  <r>
    <x v="1196"/>
    <n v="106"/>
    <n v="5348317"/>
    <s v="Comedy|Drama|Music"/>
    <s v="Danny CollinsÂ "/>
    <s v="English"/>
    <s v="USA"/>
    <n v="10000000"/>
    <n v="7.1"/>
  </r>
  <r>
    <x v="1197"/>
    <n v="83"/>
    <n v="4244155"/>
    <s v="Comedy|Drama"/>
    <s v="Jeff, Who Lives at HomeÂ "/>
    <s v="English"/>
    <s v="USA"/>
    <n v="10000000"/>
    <n v="6.5"/>
  </r>
  <r>
    <x v="1198"/>
    <n v="120"/>
    <n v="5004648"/>
    <s v="Drama|Romance"/>
    <s v="I Am LoveÂ "/>
    <s v="Italian"/>
    <s v="Italy"/>
    <n v="10000000"/>
    <n v="7"/>
  </r>
  <r>
    <x v="1199"/>
    <n v="111"/>
    <n v="3333823"/>
    <s v="Drama|Mystery|Sci-Fi"/>
    <s v="Atlas Shrugged II: The StrikeÂ "/>
    <s v="English"/>
    <s v="USA"/>
    <n v="10000000"/>
    <n v="5.5"/>
  </r>
  <r>
    <x v="1200"/>
    <n v="100"/>
    <n v="3275585"/>
    <s v="Action|Crime|Drama|Thriller"/>
    <s v="Romeo Is BleedingÂ "/>
    <s v="English"/>
    <s v="UK"/>
    <n v="11500000"/>
    <n v="6.6"/>
  </r>
  <r>
    <x v="144"/>
    <n v="89"/>
    <n v="3193102"/>
    <s v="Crime|Drama|Mystery|Thriller"/>
    <s v="The LimeyÂ "/>
    <s v="English"/>
    <s v="USA"/>
    <n v="9000000"/>
    <n v="7.1"/>
  </r>
  <r>
    <x v="676"/>
    <n v="115"/>
    <n v="54557348"/>
    <s v="Crime|Drama|Thriller"/>
    <s v="CrashÂ "/>
    <s v="English"/>
    <s v="Germany"/>
    <n v="6500000"/>
    <n v="7.9"/>
  </r>
  <r>
    <x v="1201"/>
    <n v="135"/>
    <n v="3041803"/>
    <s v="Drama|Romance"/>
    <s v="The House of MirthÂ "/>
    <s v="English"/>
    <s v="UK"/>
    <n v="10000000"/>
    <n v="7.1"/>
  </r>
  <r>
    <x v="1202"/>
    <n v="92"/>
    <n v="3060858"/>
    <s v="Action|Drama|Thriller"/>
    <s v="MaloneÂ "/>
    <s v="English"/>
    <s v="USA"/>
    <n v="10000000"/>
    <n v="5.6"/>
  </r>
  <r>
    <x v="746"/>
    <n v="120"/>
    <n v="1055654"/>
    <s v="Drama|Romance|Sport"/>
    <s v="Peaceful WarriorÂ "/>
    <s v="English"/>
    <s v="Germany"/>
    <n v="10000000"/>
    <n v="7.3"/>
  </r>
  <r>
    <x v="1203"/>
    <n v="97"/>
    <n v="2331318"/>
    <s v="Comedy"/>
    <s v="Bucky Larson: Born to Be a StarÂ "/>
    <s v="English"/>
    <s v="USA"/>
    <n v="10000000"/>
    <n v="3.3"/>
  </r>
  <r>
    <x v="416"/>
    <n v="135"/>
    <n v="2185266"/>
    <s v="Comedy|Drama|Music"/>
    <s v="BamboozledÂ "/>
    <s v="English"/>
    <s v="USA"/>
    <n v="10000000"/>
    <n v="6.5"/>
  </r>
  <r>
    <x v="1204"/>
    <n v="93"/>
    <n v="26583369"/>
    <s v="Horror|Mystery|Thriller"/>
    <s v="The ForestÂ "/>
    <s v="English"/>
    <s v="USA"/>
    <n v="10000000"/>
    <n v="4.8"/>
  </r>
  <r>
    <x v="1205"/>
    <n v="118"/>
    <n v="800000"/>
    <s v="Adventure|Mystery|Thriller"/>
    <s v="SphinxÂ "/>
    <s v="English"/>
    <s v="USA"/>
    <n v="14000000"/>
    <n v="5.2"/>
  </r>
  <r>
    <x v="1206"/>
    <n v="97"/>
    <n v="7574066"/>
    <s v="Comedy|Drama"/>
    <s v="While We're YoungÂ "/>
    <s v="English"/>
    <s v="USA"/>
    <n v="10000000"/>
    <n v="6.3"/>
  </r>
  <r>
    <x v="18"/>
    <n v="98"/>
    <n v="1754319"/>
    <s v="Drama|Romance"/>
    <s v="A Better LifeÂ "/>
    <s v="English"/>
    <s v="USA"/>
    <n v="10000000"/>
    <n v="7.2"/>
  </r>
  <r>
    <x v="449"/>
    <n v="98"/>
    <n v="1641788"/>
    <s v="Drama|Mystery|Thriller"/>
    <s v="SpiderÂ "/>
    <s v="English"/>
    <s v="Canada"/>
    <n v="8000000"/>
    <n v="6.8"/>
  </r>
  <r>
    <x v="1207"/>
    <n v="101"/>
    <n v="1631839"/>
    <s v="Comedy|Crime|Romance"/>
    <s v="Gun ShyÂ "/>
    <s v="English"/>
    <s v="USA"/>
    <n v="10000000"/>
    <n v="5.7"/>
  </r>
  <r>
    <x v="792"/>
    <n v="132"/>
    <n v="1309849"/>
    <s v="Drama|Romance"/>
    <s v="Nicholas NicklebyÂ "/>
    <s v="English"/>
    <s v="UK"/>
    <n v="10000000"/>
    <n v="7.2"/>
  </r>
  <r>
    <x v="637"/>
    <n v="106"/>
    <n v="1939441"/>
    <s v="Biography|Crime|Drama"/>
    <s v="The IcemanÂ "/>
    <s v="English"/>
    <s v="USA"/>
    <n v="10000000"/>
    <n v="6.9"/>
  </r>
  <r>
    <x v="1081"/>
    <n v="87"/>
    <n v="1276984"/>
    <s v="Comedy|Crime|Thriller"/>
    <s v="Cecil B. DeMentedÂ "/>
    <s v="English"/>
    <s v="France"/>
    <n v="10000000"/>
    <n v="6.2"/>
  </r>
  <r>
    <x v="391"/>
    <n v="98"/>
    <n v="1987762"/>
    <s v="Crime|Drama|Romance|Thriller"/>
    <s v="Killer JoeÂ "/>
    <s v="English"/>
    <s v="USA"/>
    <n v="11000000"/>
    <n v="6.7"/>
  </r>
  <r>
    <x v="1208"/>
    <n v="96"/>
    <n v="1474508"/>
    <s v="Comedy|Drama"/>
    <s v="The JonesesÂ "/>
    <s v="English"/>
    <s v="USA"/>
    <n v="5000000"/>
    <n v="6.5"/>
  </r>
  <r>
    <x v="1209"/>
    <n v="104"/>
    <n v="1011054"/>
    <s v="Crime|Drama|Thriller"/>
    <s v="Owning MahownyÂ "/>
    <s v="English"/>
    <s v="Canada"/>
    <n v="10000000"/>
    <n v="7.2"/>
  </r>
  <r>
    <x v="1210"/>
    <n v="93"/>
    <n v="900926"/>
    <s v="Comedy"/>
    <s v="The Brothers SolomonÂ "/>
    <s v="English"/>
    <s v="USA"/>
    <n v="10000000"/>
    <n v="5.3"/>
  </r>
  <r>
    <x v="563"/>
    <n v="95"/>
    <n v="866778"/>
    <s v="Drama|Romance"/>
    <s v="My Blueberry NightsÂ "/>
    <s v="English"/>
    <s v="Hong Kong"/>
    <n v="10000000"/>
    <n v="6.7"/>
  </r>
  <r>
    <x v="123"/>
    <n v="89"/>
    <n v="598645"/>
    <s v="Comedy|Romance"/>
    <s v="Swept AwayÂ "/>
    <s v="English"/>
    <s v="UK"/>
    <n v="10000000"/>
    <n v="3.6"/>
  </r>
  <r>
    <x v="1211"/>
    <n v="107"/>
    <n v="578527"/>
    <s v="Action|Comedy|Thriller"/>
    <s v="War, Inc.Â "/>
    <s v="English"/>
    <s v="USA"/>
    <n v="10000000"/>
    <n v="5.7"/>
  </r>
  <r>
    <x v="863"/>
    <n v="85"/>
    <n v="488872"/>
    <s v="Action|Comedy|Sport"/>
    <s v="Shaolin SoccerÂ "/>
    <s v="Cantonese"/>
    <s v="Hong Kong"/>
    <n v="10000000"/>
    <n v="7.3"/>
  </r>
  <r>
    <x v="1212"/>
    <n v="93"/>
    <n v="365734"/>
    <s v="Drama"/>
    <s v="The Brown BunnyÂ "/>
    <s v="English"/>
    <s v="USA"/>
    <n v="10000000"/>
    <n v="5"/>
  </r>
  <r>
    <x v="1213"/>
    <n v="101"/>
    <n v="231417"/>
    <s v="Comedy|Crime|Thriller"/>
    <s v="The SwindleÂ "/>
    <s v="French"/>
    <s v="France"/>
    <n v="60000000"/>
    <n v="6.6"/>
  </r>
  <r>
    <x v="1214"/>
    <n v="103"/>
    <n v="3093491"/>
    <s v="Biography|Drama"/>
    <s v="RosewaterÂ "/>
    <s v="English"/>
    <s v="USA"/>
    <n v="5000000"/>
    <n v="6.6"/>
  </r>
  <r>
    <x v="1215"/>
    <n v="111"/>
    <n v="228524"/>
    <s v="Comedy|Drama"/>
    <s v="Imaginary HeroesÂ "/>
    <s v="English"/>
    <s v="USA"/>
    <n v="4000000"/>
    <n v="7.3"/>
  </r>
  <r>
    <x v="1216"/>
    <n v="86"/>
    <n v="226792"/>
    <s v="Action|Comedy|Drama"/>
    <s v="High Heels and Low LifesÂ "/>
    <s v="English"/>
    <s v="UK"/>
    <n v="10000000"/>
    <n v="6.2"/>
  </r>
  <r>
    <x v="1217"/>
    <n v="90"/>
    <n v="136432"/>
    <s v="Comedy|Horror|Thriller"/>
    <s v="SeveranceÂ "/>
    <s v="English"/>
    <s v="UK"/>
    <n v="5000000"/>
    <n v="6.6"/>
  </r>
  <r>
    <x v="1121"/>
    <n v="82"/>
    <n v="131617"/>
    <s v="Drama|Thriller"/>
    <s v="EdmondÂ "/>
    <s v="English"/>
    <s v="USA"/>
    <n v="10000000"/>
    <n v="6.3"/>
  </r>
  <r>
    <x v="1218"/>
    <n v="83"/>
    <n v="126247"/>
    <s v="Comedy|Crime"/>
    <s v="Police Academy: Mission to MoscowÂ "/>
    <s v="English"/>
    <s v="USA"/>
    <n v="6200000"/>
    <n v="3.3"/>
  </r>
  <r>
    <x v="1219"/>
    <n v="125"/>
    <n v="169379"/>
    <s v="Drama|History|War"/>
    <s v="Cinco de Mayo, La BatallaÂ "/>
    <s v="Spanish"/>
    <s v="Mexico"/>
    <n v="10000000"/>
    <n v="6.2"/>
  </r>
  <r>
    <x v="1220"/>
    <n v="86"/>
    <n v="15447"/>
    <s v="Comedy"/>
    <s v="An Alan Smithee Film: Burn Hollywood BurnÂ "/>
    <s v="English"/>
    <s v="USA"/>
    <n v="10000000"/>
    <n v="3.5"/>
  </r>
  <r>
    <x v="1221"/>
    <n v="91"/>
    <n v="19348"/>
    <s v="Comedy|Drama"/>
    <s v="The Open RoadÂ "/>
    <s v="English"/>
    <s v="USA"/>
    <n v="10000000"/>
    <n v="5.5"/>
  </r>
  <r>
    <x v="1222"/>
    <n v="90"/>
    <n v="100503"/>
    <s v="Comedy|Romance"/>
    <s v="The Good GuyÂ "/>
    <s v="English"/>
    <s v="USA"/>
    <n v="8000000"/>
    <n v="5.9"/>
  </r>
  <r>
    <x v="1223"/>
    <n v="90"/>
    <n v="92900"/>
    <s v="Comedy|Drama"/>
    <s v="MotherhoodÂ "/>
    <s v="English"/>
    <s v="USA"/>
    <n v="5000000"/>
    <n v="4.7"/>
  </r>
  <r>
    <x v="1224"/>
    <n v="93"/>
    <n v="5561"/>
    <s v="Comedy|Romance"/>
    <s v="Blonde AmbitionÂ "/>
    <s v="English"/>
    <s v="USA"/>
    <n v="10000000"/>
    <n v="3.9"/>
  </r>
  <r>
    <x v="1225"/>
    <n v="104"/>
    <n v="3607"/>
    <s v="Crime|Mystery|Thriller"/>
    <s v="The Oxford MurdersÂ "/>
    <s v="English"/>
    <s v="Spain"/>
    <n v="10000000"/>
    <n v="6.1"/>
  </r>
  <r>
    <x v="1226"/>
    <n v="85"/>
    <n v="70527"/>
    <s v="Comedy|Drama"/>
    <s v="EulogyÂ "/>
    <s v="English"/>
    <s v="USA"/>
    <n v="6500000"/>
    <n v="6.7"/>
  </r>
  <r>
    <x v="1227"/>
    <n v="81"/>
    <n v="11835"/>
    <s v="Comedy|Drama|Romance"/>
    <s v="Of Horses and MenÂ "/>
    <s v="Icelandic"/>
    <s v="Iceland"/>
    <n v="10000000"/>
    <n v="6.9"/>
  </r>
  <r>
    <x v="688"/>
    <n v="135"/>
    <n v="128486"/>
    <s v="Action|Adventure|Comedy|Western"/>
    <s v="The Good, the Bad, the WeirdÂ "/>
    <s v="Korean"/>
    <s v="South Korea"/>
    <n v="10000000"/>
    <n v="7.3"/>
  </r>
  <r>
    <x v="1228"/>
    <n v="144"/>
    <n v="2483955"/>
    <s v="Drama|Romance"/>
    <s v="The Lost CityÂ "/>
    <s v="English"/>
    <s v="USA"/>
    <n v="9600000"/>
    <n v="6.7"/>
  </r>
  <r>
    <x v="273"/>
    <n v="98"/>
    <n v="57176582"/>
    <s v="Comedy"/>
    <s v="Next FridayÂ "/>
    <s v="English"/>
    <s v="USA"/>
    <n v="9500000"/>
    <n v="6.1"/>
  </r>
  <r>
    <x v="638"/>
    <n v="117"/>
    <n v="43100000"/>
    <s v="Action|Adventure|Thriller"/>
    <s v="You Only Live TwiceÂ "/>
    <s v="English"/>
    <s v="UK"/>
    <n v="9500000"/>
    <n v="6.9"/>
  </r>
  <r>
    <x v="924"/>
    <n v="127"/>
    <n v="225377"/>
    <s v="Drama|Romance"/>
    <s v="AmourÂ "/>
    <s v="French"/>
    <s v="France"/>
    <n v="8900000"/>
    <n v="7.9"/>
  </r>
  <r>
    <x v="1229"/>
    <n v="98"/>
    <n v="14114488"/>
    <s v="Horror|Thriller"/>
    <s v="Poltergeist IIIÂ "/>
    <s v="English"/>
    <s v="USA"/>
    <n v="10500000"/>
    <n v="4.5"/>
  </r>
  <r>
    <x v="1230"/>
    <n v="197"/>
    <n v="46300000"/>
    <s v="Action|Adventure|Comedy|Crime"/>
    <s v="It's a Mad, Mad, Mad, Mad WorldÂ "/>
    <s v="English"/>
    <s v="USA"/>
    <n v="9400000"/>
    <n v="7.6"/>
  </r>
  <r>
    <x v="432"/>
    <n v="104"/>
    <n v="2600000"/>
    <s v="Drama|War"/>
    <s v="Richard IIIÂ "/>
    <s v="English"/>
    <s v="UK"/>
    <n v="6000000"/>
    <n v="7.5"/>
  </r>
  <r>
    <x v="1231"/>
    <n v="90"/>
    <n v="1602466"/>
    <s v="Action|Drama|Romance|Thriller"/>
    <s v="KitesÂ "/>
    <s v="English"/>
    <s v="India"/>
    <n v="600000000"/>
    <n v="6"/>
  </r>
  <r>
    <x v="1048"/>
    <n v="130"/>
    <n v="3029870"/>
    <s v="Drama|Sci-Fi"/>
    <s v="MelancholiaÂ "/>
    <s v="English"/>
    <s v="Denmark"/>
    <n v="7400000"/>
    <n v="7.1"/>
  </r>
  <r>
    <x v="1232"/>
    <n v="176"/>
    <n v="3047539"/>
    <s v="Drama|Romance"/>
    <s v="Jab Tak Hai JaanÂ "/>
    <s v="Hindi"/>
    <s v="India"/>
    <n v="7217600"/>
    <n v="6.9"/>
  </r>
  <r>
    <x v="17"/>
    <n v="116"/>
    <n v="78900000"/>
    <s v="Horror|Sci-Fi"/>
    <s v="AlienÂ "/>
    <s v="English"/>
    <s v="UK"/>
    <n v="11000000"/>
    <n v="8.5"/>
  </r>
  <r>
    <x v="591"/>
    <n v="88"/>
    <n v="30859000"/>
    <s v="Horror|Thriller"/>
    <s v="The Texas Chain Saw MassacreÂ "/>
    <s v="English"/>
    <s v="USA"/>
    <n v="83532"/>
    <n v="7.5"/>
  </r>
  <r>
    <x v="1233"/>
    <n v="106"/>
    <n v="3571735"/>
    <s v="Biography|Drama|Music"/>
    <s v="The RunawaysÂ "/>
    <s v="English"/>
    <s v="USA"/>
    <n v="10000000"/>
    <n v="6.6"/>
  </r>
  <r>
    <x v="564"/>
    <n v="181"/>
    <n v="50000000"/>
    <s v="Drama|Family|Musical|Romance"/>
    <s v="Fiddler on the RoofÂ "/>
    <s v="English"/>
    <s v="USA"/>
    <n v="9000000"/>
    <n v="8"/>
  </r>
  <r>
    <x v="1234"/>
    <n v="130"/>
    <n v="63600000"/>
    <s v="Action|Adventure|Thriller"/>
    <s v="ThunderballÂ "/>
    <s v="English"/>
    <s v="UK"/>
    <n v="9000000"/>
    <n v="7"/>
  </r>
  <r>
    <x v="259"/>
    <n v="123"/>
    <n v="36049108"/>
    <s v="Action|Crime|Drama|Romance|Thriller"/>
    <s v="Set It OffÂ "/>
    <s v="English"/>
    <s v="USA"/>
    <n v="9000000"/>
    <n v="6.8"/>
  </r>
  <r>
    <x v="714"/>
    <n v="120"/>
    <n v="34074895"/>
    <s v="Comedy|Drama"/>
    <s v="The Best ManÂ "/>
    <s v="English"/>
    <s v="USA"/>
    <n v="9000000"/>
    <n v="6.7"/>
  </r>
  <r>
    <x v="1055"/>
    <n v="87"/>
    <n v="33244684"/>
    <s v="Fantasy|Horror"/>
    <s v="Child's PlayÂ "/>
    <s v="English"/>
    <s v="USA"/>
    <n v="9000000"/>
    <n v="6.5"/>
  </r>
  <r>
    <x v="1235"/>
    <n v="123"/>
    <n v="24530513"/>
    <s v="Documentary|Drama"/>
    <s v="SickoÂ "/>
    <s v="English"/>
    <s v="USA"/>
    <n v="9000000"/>
    <n v="8"/>
  </r>
  <r>
    <x v="1163"/>
    <n v="103"/>
    <n v="71519230"/>
    <s v="Action|Horror|Sci-Fi|Thriller"/>
    <s v="The Purge: AnarchyÂ "/>
    <s v="English"/>
    <s v="USA"/>
    <n v="9000000"/>
    <n v="6.5"/>
  </r>
  <r>
    <x v="1236"/>
    <n v="91"/>
    <n v="20035310"/>
    <s v="Comedy|Drama|Romance"/>
    <s v="Down to YouÂ "/>
    <s v="English"/>
    <s v="USA"/>
    <n v="9000000"/>
    <n v="4.9000000000000004"/>
  </r>
  <r>
    <x v="1064"/>
    <n v="88"/>
    <n v="18225165"/>
    <s v="Adventure|Comedy"/>
    <s v="Harold &amp; Kumar Go to White CastleÂ "/>
    <s v="English"/>
    <s v="USA"/>
    <n v="9000000"/>
    <n v="7.1"/>
  </r>
  <r>
    <x v="363"/>
    <n v="126"/>
    <n v="17804273"/>
    <s v="Drama|Thriller"/>
    <s v="The ContenderÂ "/>
    <s v="English"/>
    <s v="USA"/>
    <n v="20000000"/>
    <n v="7"/>
  </r>
  <r>
    <x v="1237"/>
    <n v="120"/>
    <n v="16938179"/>
    <s v="Crime|Drama|Thriller"/>
    <s v="Boiler RoomÂ "/>
    <s v="English"/>
    <s v="USA"/>
    <n v="8000000"/>
    <n v="7"/>
  </r>
  <r>
    <x v="877"/>
    <n v="94"/>
    <n v="16235293"/>
    <s v="Horror"/>
    <s v="Black ChristmasÂ "/>
    <s v="English"/>
    <s v="USA"/>
    <n v="9000000"/>
    <n v="4.5"/>
  </r>
  <r>
    <x v="81"/>
    <n v="137"/>
    <n v="10161099"/>
    <s v="Action|Biography|Drama|History|Romance|War"/>
    <s v="Henry VÂ "/>
    <s v="English"/>
    <s v="UK"/>
    <n v="9000000"/>
    <n v="7.7"/>
  </r>
  <r>
    <x v="85"/>
    <n v="119"/>
    <n v="6047856"/>
    <s v="Action|Crime|Drama|Thriller"/>
    <s v="The Way of the GunÂ "/>
    <s v="English"/>
    <s v="USA"/>
    <n v="8500000"/>
    <n v="6.7"/>
  </r>
  <r>
    <x v="499"/>
    <n v="99"/>
    <n v="4681503"/>
    <s v="Comedy|Drama"/>
    <s v="Igby Goes DownÂ "/>
    <s v="English"/>
    <s v="USA"/>
    <n v="9000000"/>
    <n v="7"/>
  </r>
  <r>
    <x v="1238"/>
    <n v="79"/>
    <n v="4350774"/>
    <s v="Comedy"/>
    <s v="PCUÂ "/>
    <s v="English"/>
    <s v="USA"/>
    <n v="8000000"/>
    <n v="6.5"/>
  </r>
  <r>
    <x v="1060"/>
    <n v="95"/>
    <n v="2955039"/>
    <s v="Biography|Drama|Sport"/>
    <s v="GracieÂ "/>
    <s v="English"/>
    <s v="USA"/>
    <n v="9000000"/>
    <n v="6.2"/>
  </r>
  <r>
    <x v="914"/>
    <n v="103"/>
    <n v="1530535"/>
    <s v="Comedy|Drama|Romance"/>
    <s v="Trust the ManÂ "/>
    <s v="English"/>
    <s v="USA"/>
    <n v="9000000"/>
    <n v="5.7"/>
  </r>
  <r>
    <x v="850"/>
    <n v="92"/>
    <n v="4881867"/>
    <s v="Comedy|Music"/>
    <s v="Hamlet 2Â "/>
    <s v="English"/>
    <s v="USA"/>
    <n v="9000000"/>
    <n v="6.4"/>
  </r>
  <r>
    <x v="912"/>
    <n v="84"/>
    <n v="11860839"/>
    <s v="Documentary|Music"/>
    <s v="Glee: The 3D Concert MovieÂ "/>
    <s v="English"/>
    <s v="USA"/>
    <n v="9000000"/>
    <n v="5.4"/>
  </r>
  <r>
    <x v="1239"/>
    <n v="300"/>
    <n v="454255"/>
    <s v="Action|Adventure|Drama|History|War"/>
    <s v="The Legend of SuriyothaiÂ "/>
    <s v="Thai"/>
    <s v="Thailand"/>
    <n v="400000000"/>
    <n v="6.6"/>
  </r>
  <r>
    <x v="1240"/>
    <n v="120"/>
    <n v="349618"/>
    <s v="Horror"/>
    <s v="Two Evil EyesÂ "/>
    <s v="English"/>
    <s v="Italy"/>
    <n v="9000000"/>
    <n v="6.1"/>
  </r>
  <r>
    <x v="878"/>
    <n v="121"/>
    <n v="112935"/>
    <s v="Drama"/>
    <s v="All or NothingÂ "/>
    <s v="English"/>
    <s v="UK"/>
    <n v="9000000"/>
    <n v="7.6"/>
  </r>
  <r>
    <x v="1241"/>
    <n v="97"/>
    <n v="883887"/>
    <s v="Drama"/>
    <s v="Princess KaiulaniÂ "/>
    <s v="English"/>
    <s v="USA"/>
    <n v="9000000"/>
    <n v="6.2"/>
  </r>
  <r>
    <x v="1029"/>
    <n v="86"/>
    <n v="13751"/>
    <s v="Drama|Family"/>
    <s v="Opal DreamÂ "/>
    <s v="English"/>
    <s v="Australia"/>
    <n v="11400000"/>
    <n v="6.6"/>
  </r>
  <r>
    <x v="1242"/>
    <n v="45"/>
    <n v="145109"/>
    <s v="Drama|History|Thriller|War"/>
    <s v="Flame and CitronÂ "/>
    <s v="Danish"/>
    <s v="Denmark"/>
    <n v="45000000"/>
    <n v="7.3"/>
  </r>
  <r>
    <x v="1243"/>
    <n v="97"/>
    <n v="1046166"/>
    <s v="Comedy|Music|Romance"/>
    <s v="UndiscoveredÂ "/>
    <s v="English"/>
    <s v="Germany"/>
    <n v="9000000"/>
    <n v="4.2"/>
  </r>
  <r>
    <x v="1244"/>
    <n v="93"/>
    <n v="174635000"/>
    <s v="Adventure|Comedy"/>
    <s v="Crocodile DundeeÂ "/>
    <s v="English"/>
    <s v="Australia"/>
    <n v="8800000"/>
    <n v="6.5"/>
  </r>
  <r>
    <x v="1245"/>
    <n v="84"/>
    <n v="14373825"/>
    <s v="Crime|Mystery|Thriller"/>
    <s v="AwakeÂ "/>
    <s v="English"/>
    <s v="USA"/>
    <n v="8600000"/>
    <n v="6.5"/>
  </r>
  <r>
    <x v="1246"/>
    <n v="96"/>
    <n v="162"/>
    <s v="Action|Crime|Thriller"/>
    <s v="Skin TradeÂ "/>
    <s v="English"/>
    <s v="Thailand"/>
    <n v="9000000"/>
    <n v="5.7"/>
  </r>
  <r>
    <x v="402"/>
    <n v="112"/>
    <n v="39462438"/>
    <s v="Drama|Music|Romance"/>
    <s v="Crazy HeartÂ "/>
    <s v="English"/>
    <s v="USA"/>
    <n v="7000000"/>
    <n v="7.3"/>
  </r>
  <r>
    <x v="1247"/>
    <n v="125"/>
    <n v="29200000"/>
    <s v="Drama|Music|Romance"/>
    <s v="The RoseÂ "/>
    <s v="English"/>
    <s v="USA"/>
    <n v="8500000"/>
    <n v="6.9"/>
  </r>
  <r>
    <x v="1248"/>
    <n v="96"/>
    <n v="21564616"/>
    <s v="Comedy"/>
    <s v="Baggage ClaimÂ "/>
    <s v="English"/>
    <s v="USA"/>
    <n v="8500000"/>
    <n v="5"/>
  </r>
  <r>
    <x v="646"/>
    <n v="103"/>
    <n v="14879556"/>
    <s v="Comedy|Drama"/>
    <s v="ElectionÂ "/>
    <s v="English"/>
    <s v="USA"/>
    <n v="8000000"/>
    <n v="7.3"/>
  </r>
  <r>
    <x v="1249"/>
    <n v="101"/>
    <n v="34017854"/>
    <s v="Comedy"/>
    <s v="The DUFFÂ "/>
    <s v="English"/>
    <s v="USA"/>
    <n v="8500000"/>
    <n v="6.5"/>
  </r>
  <r>
    <x v="1250"/>
    <n v="104"/>
    <n v="4273372"/>
    <s v="Drama|Music|Romance"/>
    <s v="GlitterÂ "/>
    <s v="English"/>
    <s v="USA"/>
    <n v="22000000"/>
    <n v="2.1"/>
  </r>
  <r>
    <x v="1123"/>
    <n v="119"/>
    <n v="4440055"/>
    <s v="Biography|Drama|Romance"/>
    <s v="Bright StarÂ "/>
    <s v="English"/>
    <s v="UK"/>
    <n v="8500000"/>
    <n v="7"/>
  </r>
  <r>
    <x v="1156"/>
    <n v="128"/>
    <n v="4018695"/>
    <s v="Adventure|Drama|Thriller"/>
    <s v="My Name Is KhanÂ "/>
    <s v="Hindi"/>
    <s v="India"/>
    <n v="12000000"/>
    <n v="8"/>
  </r>
  <r>
    <x v="881"/>
    <n v="106"/>
    <n v="6262942"/>
    <s v="Action|Adventure|Drama"/>
    <s v="All Is LostÂ "/>
    <s v="English"/>
    <s v="USA"/>
    <n v="9000000"/>
    <n v="6.9"/>
  </r>
  <r>
    <x v="1251"/>
    <n v="126"/>
    <n v="1997807"/>
    <s v="Adventure|Drama|Thriller"/>
    <s v="LimboÂ "/>
    <s v="English"/>
    <s v="USA"/>
    <n v="8000000"/>
    <n v="7.1"/>
  </r>
  <r>
    <x v="1162"/>
    <n v="150"/>
    <n v="140244"/>
    <s v="Horror|Musical|Sci-Fi"/>
    <s v="Repo! The Genetic OperaÂ "/>
    <s v="English"/>
    <s v="USA"/>
    <n v="8500000"/>
    <n v="6.7"/>
  </r>
  <r>
    <x v="161"/>
    <n v="178"/>
    <n v="107930000"/>
    <s v="Crime|Drama"/>
    <s v="Pulp FictionÂ "/>
    <s v="English"/>
    <s v="USA"/>
    <n v="8000000"/>
    <n v="8.9"/>
  </r>
  <r>
    <x v="1252"/>
    <n v="117"/>
    <n v="32279955"/>
    <s v="Crime|Drama|Thriller"/>
    <s v="NightcrawlerÂ "/>
    <s v="English"/>
    <s v="USA"/>
    <n v="8500000"/>
    <n v="7.9"/>
  </r>
  <r>
    <x v="406"/>
    <n v="119"/>
    <n v="4992159"/>
    <s v="Comedy|Horror|Thriller"/>
    <s v="Club DreadÂ "/>
    <s v="English"/>
    <s v="USA"/>
    <n v="8550000"/>
    <n v="5.6"/>
  </r>
  <r>
    <x v="584"/>
    <n v="174"/>
    <n v="163214286"/>
    <s v="Biography|Drama|Family|Musical|Romance"/>
    <s v="The Sound of MusicÂ "/>
    <s v="English"/>
    <s v="USA"/>
    <n v="8200000"/>
    <n v="8"/>
  </r>
  <r>
    <x v="80"/>
    <n v="111"/>
    <n v="69800000"/>
    <s v="Comedy|Fantasy|Romance"/>
    <s v="SplashÂ "/>
    <s v="English"/>
    <s v="USA"/>
    <n v="8000000"/>
    <n v="6.2"/>
  </r>
  <r>
    <x v="1253"/>
    <n v="101"/>
    <n v="59889948"/>
    <s v="Comedy|Drama"/>
    <s v="Little Miss SunshineÂ "/>
    <s v="English"/>
    <s v="USA"/>
    <n v="8000000"/>
    <n v="7.9"/>
  </r>
  <r>
    <x v="324"/>
    <n v="89"/>
    <n v="52287414"/>
    <s v="Adventure|Drama"/>
    <s v="Stand by MeÂ "/>
    <s v="English"/>
    <s v="USA"/>
    <n v="8000000"/>
    <n v="8.1"/>
  </r>
  <r>
    <x v="442"/>
    <n v="113"/>
    <n v="45063889"/>
    <s v="Drama|Horror|Sci-Fi|Thriller"/>
    <s v="28 Days Later...Â "/>
    <s v="English"/>
    <s v="UK"/>
    <n v="8000000"/>
    <n v="7.6"/>
  </r>
  <r>
    <x v="1254"/>
    <n v="95"/>
    <n v="40066497"/>
    <s v="Drama|Music"/>
    <s v="You Got ServedÂ "/>
    <s v="English"/>
    <s v="USA"/>
    <n v="8000000"/>
    <n v="3.5"/>
  </r>
  <r>
    <x v="1255"/>
    <n v="112"/>
    <n v="36500000"/>
    <s v="Biography|Crime|Drama"/>
    <s v="Escape from AlcatrazÂ "/>
    <s v="English"/>
    <s v="USA"/>
    <n v="8000000"/>
    <n v="7.6"/>
  </r>
  <r>
    <x v="1052"/>
    <n v="109"/>
    <n v="27362712"/>
    <s v="Comedy|Drama|Music|Romance"/>
    <s v="Brown SugarÂ "/>
    <s v="English"/>
    <s v="USA"/>
    <n v="8000000"/>
    <n v="6.5"/>
  </r>
  <r>
    <x v="1256"/>
    <n v="108"/>
    <n v="34746109"/>
    <s v="Comedy|Crime|Drama|Romance|Thriller"/>
    <s v="A Thin Line Between Love and HateÂ "/>
    <s v="English"/>
    <s v="USA"/>
    <n v="8000000"/>
    <n v="5.6"/>
  </r>
  <r>
    <x v="647"/>
    <n v="100"/>
    <n v="34963967"/>
    <s v="Comedy|Drama|Romance"/>
    <s v="50/50Â "/>
    <s v="English"/>
    <s v="USA"/>
    <n v="8000000"/>
    <n v="7.7"/>
  </r>
  <r>
    <x v="1257"/>
    <n v="90"/>
    <n v="25926543"/>
    <s v="Horror|Mystery|Thriller"/>
    <s v="ShutterÂ "/>
    <s v="English"/>
    <s v="USA"/>
    <n v="8000000"/>
    <n v="5.2"/>
  </r>
  <r>
    <x v="1258"/>
    <n v="94"/>
    <n v="26049082"/>
    <s v="Comedy|Romance"/>
    <s v="That Awkward MomentÂ "/>
    <s v="English"/>
    <s v="USA"/>
    <n v="8000000"/>
    <n v="6.1"/>
  </r>
  <r>
    <x v="81"/>
    <n v="111"/>
    <n v="22551000"/>
    <s v="Comedy|Drama|Romance"/>
    <s v="Much Ado About NothingÂ "/>
    <s v="English"/>
    <s v="UK"/>
    <n v="8000000"/>
    <n v="7.4"/>
  </r>
  <r>
    <x v="1259"/>
    <n v="142"/>
    <n v="22800000"/>
    <s v="Action|Adventure|Thriller"/>
    <s v="On Her Majesty's Secret ServiceÂ "/>
    <s v="English"/>
    <s v="UK"/>
    <n v="7000000"/>
    <n v="6.8"/>
  </r>
  <r>
    <x v="519"/>
    <n v="107"/>
    <n v="18090181"/>
    <s v="Fantasy|Horror|Mystery|Thriller"/>
    <s v="New NightmareÂ "/>
    <s v="English"/>
    <s v="USA"/>
    <n v="8000000"/>
    <n v="6.4"/>
  </r>
  <r>
    <x v="484"/>
    <n v="91"/>
    <n v="17843379"/>
    <s v="Comedy|Drama|Romance"/>
    <s v="Drive Me CrazyÂ "/>
    <s v="English"/>
    <s v="USA"/>
    <n v="8000000"/>
    <n v="5.7"/>
  </r>
  <r>
    <x v="1106"/>
    <n v="82"/>
    <n v="17278980"/>
    <s v="Comedy|Crime"/>
    <s v="Half BakedÂ "/>
    <s v="English"/>
    <s v="USA"/>
    <n v="8000000"/>
    <n v="6.7"/>
  </r>
  <r>
    <x v="1260"/>
    <n v="97"/>
    <n v="16699684"/>
    <s v="Comedy|Romance"/>
    <s v="New in TownÂ "/>
    <s v="English"/>
    <s v="USA"/>
    <n v="8000000"/>
    <n v="5.6"/>
  </r>
  <r>
    <x v="1261"/>
    <n v="102"/>
    <n v="15047419"/>
    <s v="Crime|Drama"/>
    <s v="American PsychoÂ "/>
    <s v="English"/>
    <s v="USA"/>
    <n v="7000000"/>
    <n v="7.6"/>
  </r>
  <r>
    <x v="707"/>
    <n v="93"/>
    <n v="14015786"/>
    <s v="Drama|Romance"/>
    <s v="The Good GirlÂ "/>
    <s v="English"/>
    <s v="USA"/>
    <n v="5000000"/>
    <n v="6.5"/>
  </r>
  <r>
    <x v="1262"/>
    <n v="138"/>
    <n v="10269307"/>
    <s v="Action|Crime|Thriller"/>
    <s v="The Boondock Saints II: All Saints DayÂ "/>
    <s v="English"/>
    <s v="USA"/>
    <n v="8000000"/>
    <n v="6.3"/>
  </r>
  <r>
    <x v="1263"/>
    <n v="93"/>
    <n v="17536788"/>
    <s v="Comedy|Drama|Romance"/>
    <s v="Enough SaidÂ "/>
    <s v="English"/>
    <s v="USA"/>
    <n v="8000000"/>
    <n v="7.1"/>
  </r>
  <r>
    <x v="313"/>
    <n v="92"/>
    <n v="58401464"/>
    <s v="Comedy|Romance"/>
    <s v="Easy AÂ "/>
    <s v="English"/>
    <s v="USA"/>
    <n v="8000000"/>
    <n v="7.1"/>
  </r>
  <r>
    <x v="723"/>
    <n v="92"/>
    <n v="8279017"/>
    <s v="Drama|Horror"/>
    <s v="Shadow of the VampireÂ "/>
    <s v="English"/>
    <s v="UK"/>
    <n v="8000000"/>
    <n v="6.9"/>
  </r>
  <r>
    <x v="953"/>
    <n v="104"/>
    <n v="10106233"/>
    <s v="Comedy|Drama"/>
    <s v="PromÂ "/>
    <s v="English"/>
    <s v="USA"/>
    <n v="8000000"/>
    <n v="5.4"/>
  </r>
  <r>
    <x v="859"/>
    <n v="89"/>
    <n v="4692814"/>
    <s v="Comedy"/>
    <s v="Held UpÂ "/>
    <s v="English"/>
    <s v="USA"/>
    <n v="8000000"/>
    <n v="5.0999999999999996"/>
  </r>
  <r>
    <x v="1264"/>
    <n v="92"/>
    <n v="5018450"/>
    <s v="Comedy|Fantasy|Romance"/>
    <s v="Woman on TopÂ "/>
    <s v="English"/>
    <s v="USA"/>
    <n v="8000000"/>
    <n v="5.3"/>
  </r>
  <r>
    <x v="1265"/>
    <n v="90"/>
    <n v="3442820"/>
    <s v="Animation|Comedy|Drama|Romance"/>
    <s v="AnomalisaÂ "/>
    <s v="English"/>
    <s v="USA"/>
    <n v="8000000"/>
    <n v="7.3"/>
  </r>
  <r>
    <x v="878"/>
    <n v="129"/>
    <n v="3205244"/>
    <s v="Comedy|Drama"/>
    <s v="Another YearÂ "/>
    <s v="English"/>
    <s v="UK"/>
    <n v="10000000"/>
    <n v="7.3"/>
  </r>
  <r>
    <x v="1266"/>
    <n v="111"/>
    <n v="3076425"/>
    <s v="Comedy|Crime|Musical|Romance"/>
    <s v="8 WomenÂ "/>
    <s v="French"/>
    <s v="France"/>
    <n v="8000000"/>
    <n v="7.1"/>
  </r>
  <r>
    <x v="1010"/>
    <n v="79"/>
    <n v="2275557"/>
    <s v="Action|Comedy|Crime|Thriller"/>
    <s v="Showdown in Little TokyoÂ "/>
    <s v="English"/>
    <s v="USA"/>
    <n v="8000000"/>
    <n v="6"/>
  </r>
  <r>
    <x v="408"/>
    <n v="104"/>
    <n v="1789892"/>
    <s v="Comedy|Crime"/>
    <s v="Clay PigeonsÂ "/>
    <s v="English"/>
    <s v="Germany"/>
    <n v="8000000"/>
    <n v="6.6"/>
  </r>
  <r>
    <x v="1267"/>
    <n v="101"/>
    <n v="6350058"/>
    <s v="Comedy|Drama|Romance"/>
    <s v="It's Kind of a Funny StoryÂ "/>
    <s v="English"/>
    <s v="USA"/>
    <n v="8000000"/>
    <n v="7.2"/>
  </r>
  <r>
    <x v="756"/>
    <n v="113"/>
    <n v="1094798"/>
    <s v="Biography|Comedy|Drama|History"/>
    <s v="Made in DagenhamÂ "/>
    <s v="English"/>
    <s v="UK"/>
    <n v="7200000"/>
    <n v="7.2"/>
  </r>
  <r>
    <x v="896"/>
    <n v="92"/>
    <n v="1071240"/>
    <s v="Biography|Drama"/>
    <s v="When Did You Last See Your Father?Â "/>
    <s v="English"/>
    <s v="UK"/>
    <n v="8000000"/>
    <n v="6.9"/>
  </r>
  <r>
    <x v="1268"/>
    <n v="106"/>
    <n v="532190"/>
    <s v="Biography|Drama|Romance|Sport"/>
    <s v="PrefontaineÂ "/>
    <s v="English"/>
    <s v="USA"/>
    <n v="8000000"/>
    <n v="6.8"/>
  </r>
  <r>
    <x v="1269"/>
    <n v="75"/>
    <n v="686383"/>
    <s v="Adventure|Animation|Family|Fantasy"/>
    <s v="The Secret of KellsÂ "/>
    <s v="English"/>
    <s v="France"/>
    <n v="6500000"/>
    <n v="7.7"/>
  </r>
  <r>
    <x v="1270"/>
    <n v="104"/>
    <n v="16168741"/>
    <s v="Drama|Music"/>
    <s v="Begin AgainÂ "/>
    <s v="English"/>
    <s v="USA"/>
    <n v="8000000"/>
    <n v="7.4"/>
  </r>
  <r>
    <x v="1271"/>
    <n v="108"/>
    <n v="568695"/>
    <s v="Drama|Romance|Thriller"/>
    <s v="Down in the ValleyÂ "/>
    <s v="English"/>
    <s v="USA"/>
    <n v="8000000"/>
    <n v="6.5"/>
  </r>
  <r>
    <x v="1272"/>
    <n v="99"/>
    <n v="398420"/>
    <s v="Crime|Drama"/>
    <s v="Brooklyn RulesÂ "/>
    <s v="English"/>
    <s v="USA"/>
    <n v="8000000"/>
    <n v="6.4"/>
  </r>
  <r>
    <x v="1273"/>
    <n v="109"/>
    <n v="336456"/>
    <s v="Comedy|Crime|Musical|Mystery"/>
    <s v="The Singing DetectiveÂ "/>
    <s v="English"/>
    <s v="USA"/>
    <n v="8000000"/>
    <n v="5.6"/>
  </r>
  <r>
    <x v="1274"/>
    <n v="93"/>
    <n v="298110"/>
    <s v="Comedy|Drama|Horror|Sci-Fi"/>
    <s v="FidoÂ "/>
    <s v="English"/>
    <s v="Canada"/>
    <n v="8000000"/>
    <n v="6.8"/>
  </r>
  <r>
    <x v="1275"/>
    <n v="99"/>
    <n v="127144"/>
    <s v="Comedy|Drama|Romance"/>
    <s v="The Wendell Baker StoryÂ "/>
    <s v="English"/>
    <s v="USA"/>
    <n v="8000000"/>
    <n v="5.5"/>
  </r>
  <r>
    <x v="561"/>
    <n v="98"/>
    <n v="117190"/>
    <s v="Action|Comedy|Crime"/>
    <s v="Wild TargetÂ "/>
    <s v="English"/>
    <s v="UK"/>
    <n v="8000000"/>
    <n v="6.9"/>
  </r>
  <r>
    <x v="1276"/>
    <n v="95"/>
    <n v="108662"/>
    <s v="Crime|Horror|Thriller"/>
    <s v="PathologyÂ "/>
    <s v="English"/>
    <s v="USA"/>
    <n v="8000000"/>
    <n v="6"/>
  </r>
  <r>
    <x v="1277"/>
    <n v="107"/>
    <n v="53481"/>
    <s v="Crime|Drama|Thriller"/>
    <s v="10th &amp; WolfÂ "/>
    <s v="English"/>
    <s v="USA"/>
    <n v="8000000"/>
    <n v="6.4"/>
  </r>
  <r>
    <x v="1278"/>
    <n v="102"/>
    <n v="23106"/>
    <s v="Comedy|Crime|Drama|Romance"/>
    <s v="Dear WendyÂ "/>
    <s v="English"/>
    <s v="Italy"/>
    <n v="50000000"/>
    <n v="6.6"/>
  </r>
  <r>
    <x v="1279"/>
    <n v="97"/>
    <n v="52961"/>
    <s v="Drama"/>
    <s v="AloftÂ "/>
    <s v="English"/>
    <s v="Spain"/>
    <n v="8000000"/>
    <n v="5.3"/>
  </r>
  <r>
    <x v="890"/>
    <n v="124"/>
    <n v="439162"/>
    <s v="Action|Animation|Sci-Fi"/>
    <s v="AkiraÂ "/>
    <s v="Japanese"/>
    <s v="Japan"/>
    <n v="1100000000"/>
    <n v="8.1"/>
  </r>
  <r>
    <x v="1280"/>
    <n v="90"/>
    <n v="671240"/>
    <s v="Comedy|Drama|Romance"/>
    <s v="Imagine Me &amp; YouÂ "/>
    <s v="English"/>
    <s v="UK"/>
    <n v="7900000"/>
    <n v="6.9"/>
  </r>
  <r>
    <x v="1281"/>
    <n v="90"/>
    <n v="882290"/>
    <s v="Action|Sci-Fi|Sport"/>
    <s v="The Blood of HeroesÂ "/>
    <s v="English"/>
    <s v="Australia"/>
    <n v="10000000"/>
    <n v="6.5"/>
  </r>
  <r>
    <x v="516"/>
    <n v="99"/>
    <n v="106593296"/>
    <s v="Comedy|Drama|Family"/>
    <s v="Driving Miss DaisyÂ "/>
    <s v="English"/>
    <s v="USA"/>
    <n v="7500000"/>
    <n v="7.4"/>
  </r>
  <r>
    <x v="615"/>
    <n v="115"/>
    <n v="43490057"/>
    <s v="Comedy|Drama"/>
    <s v="Soul FoodÂ "/>
    <s v="English"/>
    <s v="USA"/>
    <n v="7500000"/>
    <n v="6.9"/>
  </r>
  <r>
    <x v="1282"/>
    <n v="89"/>
    <n v="32333860"/>
    <s v="Action|Comedy"/>
    <s v="Rumble in the BronxÂ "/>
    <s v="Cantonese"/>
    <s v="Hong Kong"/>
    <n v="7500000"/>
    <n v="6.7"/>
  </r>
  <r>
    <x v="645"/>
    <n v="92"/>
    <n v="24792061"/>
    <s v="Comedy|Drama"/>
    <s v="Thank You for SmokingÂ "/>
    <s v="English"/>
    <s v="USA"/>
    <n v="6500000"/>
    <n v="7.6"/>
  </r>
  <r>
    <x v="1283"/>
    <n v="94"/>
    <n v="17544812"/>
    <s v="Horror"/>
    <s v="Hostel: Part IIÂ "/>
    <s v="English"/>
    <s v="USA"/>
    <n v="10000000"/>
    <n v="5.4"/>
  </r>
  <r>
    <x v="1015"/>
    <n v="100"/>
    <n v="12574715"/>
    <s v="Drama"/>
    <s v="An EducationÂ "/>
    <s v="English"/>
    <s v="UK"/>
    <n v="4500000"/>
    <n v="7.3"/>
  </r>
  <r>
    <x v="1284"/>
    <n v="109"/>
    <n v="5100000"/>
    <s v="Comedy|Drama|Romance"/>
    <s v="The Hotel New HampshireÂ "/>
    <s v="English"/>
    <s v="UK"/>
    <n v="7500000"/>
    <n v="6"/>
  </r>
  <r>
    <x v="739"/>
    <n v="105"/>
    <n v="10460089"/>
    <s v="Crime|Drama|Mystery|Thriller"/>
    <s v="NarcÂ "/>
    <s v="English"/>
    <s v="USA"/>
    <n v="7500000"/>
    <n v="7.2"/>
  </r>
  <r>
    <x v="1285"/>
    <n v="102"/>
    <n v="4239767"/>
    <s v="Comedy|Drama|Romance|Sport"/>
    <s v="Men with BroomsÂ "/>
    <s v="English"/>
    <s v="Canada"/>
    <n v="7500000"/>
    <n v="6"/>
  </r>
  <r>
    <x v="1286"/>
    <n v="97"/>
    <n v="4131640"/>
    <s v="Comedy|Crime"/>
    <s v="Witless ProtectionÂ "/>
    <s v="English"/>
    <s v="USA"/>
    <n v="7500000"/>
    <n v="3.1"/>
  </r>
  <r>
    <x v="1287"/>
    <n v="118"/>
    <n v="3347439"/>
    <s v="Drama|Romance"/>
    <s v="The Work and the GloryÂ "/>
    <s v="English"/>
    <s v="USA"/>
    <n v="7500000"/>
    <n v="6.9"/>
  </r>
  <r>
    <x v="1105"/>
    <n v="92"/>
    <n v="10814185"/>
    <s v="Comedy|Crime|Romance"/>
    <s v="ExtractÂ "/>
    <s v="English"/>
    <s v="USA"/>
    <n v="8000000"/>
    <n v="6.2"/>
  </r>
  <r>
    <x v="1288"/>
    <n v="103"/>
    <n v="206400"/>
    <s v="Comedy|Crime|Drama|Romance|Thriller"/>
    <s v="Alias BettyÂ "/>
    <s v="French"/>
    <s v="France"/>
    <n v="50000000"/>
    <n v="6.9"/>
  </r>
  <r>
    <x v="1023"/>
    <n v="93"/>
    <n v="197148"/>
    <s v="Drama|Romance|Sci-Fi|Thriller"/>
    <s v="Code 46Â "/>
    <s v="English"/>
    <s v="UK"/>
    <n v="7500000"/>
    <n v="6.3"/>
  </r>
  <r>
    <x v="1289"/>
    <n v="113"/>
    <n v="3014541"/>
    <s v="Drama"/>
    <s v="Albert NobbsÂ "/>
    <s v="English"/>
    <s v="UK"/>
    <n v="8000000"/>
    <n v="6.7"/>
  </r>
  <r>
    <x v="1290"/>
    <n v="153"/>
    <n v="872643"/>
    <s v="Comedy|Family|Romance"/>
    <s v="Ta Ra Rum PumÂ "/>
    <s v="Hindi"/>
    <s v="USA"/>
    <n v="6000000"/>
    <n v="5.4"/>
  </r>
  <r>
    <x v="1291"/>
    <n v="89"/>
    <n v="4443403"/>
    <s v="Animation|Biography|Drama|War"/>
    <s v="PersepolisÂ "/>
    <s v="French"/>
    <s v="France"/>
    <n v="7300000"/>
    <n v="8"/>
  </r>
  <r>
    <x v="995"/>
    <n v="118"/>
    <n v="1330827"/>
    <s v="Horror|Thriller"/>
    <s v="The Neon DemonÂ "/>
    <s v="English"/>
    <s v="France"/>
    <n v="7000000"/>
    <n v="7"/>
  </r>
  <r>
    <x v="1292"/>
    <n v="97"/>
    <n v="1818681"/>
    <s v="Action|Crime|Drama|Thriller"/>
    <s v="Harry BrownÂ "/>
    <s v="English"/>
    <s v="UK"/>
    <n v="7300000"/>
    <n v="7.2"/>
  </r>
  <r>
    <x v="1293"/>
    <n v="100"/>
    <n v="12610552"/>
    <s v="Action|Adventure|Fantasy|Sci-Fi|Thriller"/>
    <s v="The Omega CodeÂ "/>
    <s v="English"/>
    <s v="USA"/>
    <n v="7500000"/>
    <n v="3.5"/>
  </r>
  <r>
    <x v="645"/>
    <n v="96"/>
    <n v="143492840"/>
    <s v="Comedy|Drama|Romance"/>
    <s v="JunoÂ "/>
    <s v="English"/>
    <s v="USA"/>
    <n v="7500000"/>
    <n v="7.5"/>
  </r>
  <r>
    <x v="1294"/>
    <n v="120"/>
    <n v="43800000"/>
    <s v="Action|Adventure|Thriller"/>
    <s v="Diamonds Are ForeverÂ "/>
    <s v="English"/>
    <s v="UK"/>
    <n v="7200000"/>
    <n v="6.7"/>
  </r>
  <r>
    <x v="400"/>
    <n v="175"/>
    <n v="134821952"/>
    <s v="Crime|Drama"/>
    <s v="The GodfatherÂ "/>
    <s v="English"/>
    <s v="USA"/>
    <n v="6000000"/>
    <n v="9.1999999999999993"/>
  </r>
  <r>
    <x v="429"/>
    <n v="95"/>
    <n v="94900000"/>
    <s v="Drama|Music|Romance"/>
    <s v="FlashdanceÂ "/>
    <s v="English"/>
    <s v="USA"/>
    <n v="4000000"/>
    <n v="6.1"/>
  </r>
  <r>
    <x v="16"/>
    <n v="95"/>
    <n v="32391374"/>
    <s v="Comedy|Drama|Romance"/>
    <s v="500 Days of SummerÂ "/>
    <s v="English"/>
    <s v="USA"/>
    <n v="7500000"/>
    <n v="7.7"/>
  </r>
  <r>
    <x v="1123"/>
    <n v="121"/>
    <n v="40158000"/>
    <s v="Drama|Music|Romance"/>
    <s v="The PianoÂ "/>
    <s v="English"/>
    <s v="New Zealand"/>
    <n v="7000000"/>
    <n v="7.6"/>
  </r>
  <r>
    <x v="144"/>
    <n v="110"/>
    <n v="113709992"/>
    <s v="Comedy|Drama"/>
    <s v="Magic MikeÂ "/>
    <s v="English"/>
    <s v="USA"/>
    <n v="7000000"/>
    <n v="6.1"/>
  </r>
  <r>
    <x v="84"/>
    <n v="96"/>
    <n v="32131483"/>
    <s v="Horror|Mystery|Thriller"/>
    <s v="Darkness FallsÂ "/>
    <s v="English"/>
    <s v="USA"/>
    <n v="11000000"/>
    <n v="4.9000000000000004"/>
  </r>
  <r>
    <x v="1294"/>
    <n v="121"/>
    <n v="35400000"/>
    <s v="Action|Adventure|Thriller"/>
    <s v="Live and Let DieÂ "/>
    <s v="English"/>
    <s v="UK"/>
    <n v="7000000"/>
    <n v="6.8"/>
  </r>
  <r>
    <x v="336"/>
    <n v="95"/>
    <n v="34099640"/>
    <s v="Drama|Family|Sport"/>
    <s v="My Dog SkipÂ "/>
    <s v="English"/>
    <s v="USA"/>
    <n v="5000000"/>
    <n v="7"/>
  </r>
  <r>
    <x v="1174"/>
    <n v="112"/>
    <n v="37295394"/>
    <s v="Comedy|Drama"/>
    <s v="Jumping the BroomÂ "/>
    <s v="English"/>
    <s v="USA"/>
    <n v="6600000"/>
    <n v="5.7"/>
  </r>
  <r>
    <x v="284"/>
    <n v="93"/>
    <n v="31501218"/>
    <s v="Biography|Drama|History"/>
    <s v="Good Night, and Good Luck.Â "/>
    <s v="English"/>
    <s v="USA"/>
    <n v="7500000"/>
    <n v="7.5"/>
  </r>
  <r>
    <x v="421"/>
    <n v="110"/>
    <n v="28747570"/>
    <s v="Biography|Crime|Drama"/>
    <s v="CapoteÂ "/>
    <s v="English"/>
    <s v="Canada"/>
    <n v="7000000"/>
    <n v="7.4"/>
  </r>
  <r>
    <x v="403"/>
    <n v="104"/>
    <n v="25625110"/>
    <s v="Action|Crime|Thriller"/>
    <s v="DesperadoÂ "/>
    <s v="English"/>
    <s v="USA"/>
    <n v="7000000"/>
    <n v="7.2"/>
  </r>
  <r>
    <x v="1295"/>
    <n v="119"/>
    <n v="25000000"/>
    <s v="Action|Adventure|Sci-Fi"/>
    <s v="Logan's RunÂ "/>
    <s v="English"/>
    <s v="USA"/>
    <n v="9000000"/>
    <n v="6.8"/>
  </r>
  <r>
    <x v="1294"/>
    <n v="125"/>
    <n v="21000000"/>
    <s v="Action|Adventure|Thriller"/>
    <s v="The Man with the Golden GunÂ "/>
    <s v="English"/>
    <s v="UK"/>
    <n v="13000000"/>
    <n v="6.8"/>
  </r>
  <r>
    <x v="775"/>
    <n v="96"/>
    <n v="20257000"/>
    <s v="Action|Comedy|Crime|Thriller"/>
    <s v="Action JacksonÂ "/>
    <s v="English"/>
    <s v="USA"/>
    <n v="7000000"/>
    <n v="5.2"/>
  </r>
  <r>
    <x v="626"/>
    <n v="100"/>
    <n v="26005908"/>
    <s v="Adventure|Horror|Thriller"/>
    <s v="The DescentÂ "/>
    <s v="English"/>
    <s v="UK"/>
    <n v="3500000"/>
    <n v="7.2"/>
  </r>
  <r>
    <x v="1296"/>
    <n v="89"/>
    <n v="15818967"/>
    <s v="Horror|Mystery"/>
    <s v="Devil's DueÂ "/>
    <s v="English"/>
    <s v="USA"/>
    <n v="7000000"/>
    <n v="4"/>
  </r>
  <r>
    <x v="347"/>
    <n v="92"/>
    <n v="14891000"/>
    <s v="Comedy"/>
    <s v="Flirting with DisasterÂ "/>
    <s v="English"/>
    <s v="USA"/>
    <n v="7000000"/>
    <n v="6.8"/>
  </r>
  <r>
    <x v="991"/>
    <n v="109"/>
    <n v="16901126"/>
    <s v="Crime|Horror"/>
    <s v="The Devil's RejectsÂ "/>
    <s v="English"/>
    <s v="USA"/>
    <n v="7000000"/>
    <n v="6.9"/>
  </r>
  <r>
    <x v="1052"/>
    <n v="103"/>
    <n v="17474107"/>
    <s v="Comedy|Crime|Drama"/>
    <s v="DopeÂ "/>
    <s v="English"/>
    <s v="USA"/>
    <n v="7000000"/>
    <n v="7.3"/>
  </r>
  <r>
    <x v="597"/>
    <n v="95"/>
    <n v="14003141"/>
    <s v="Crime|Drama|Thriller"/>
    <s v="In Too DeepÂ "/>
    <s v="English"/>
    <s v="USA"/>
    <n v="7000000"/>
    <n v="6.1"/>
  </r>
  <r>
    <x v="991"/>
    <n v="105"/>
    <n v="12583510"/>
    <s v="Horror"/>
    <s v="House of 1000 CorpsesÂ "/>
    <s v="English"/>
    <s v="USA"/>
    <n v="7000000"/>
    <n v="6"/>
  </r>
  <r>
    <x v="574"/>
    <n v="106"/>
    <n v="9190525"/>
    <s v="Comedy|Drama"/>
    <s v="A Serious ManÂ "/>
    <s v="English"/>
    <s v="USA"/>
    <n v="7000000"/>
    <n v="7"/>
  </r>
  <r>
    <x v="1297"/>
    <n v="100"/>
    <n v="9176553"/>
    <s v="Drama|Mystery"/>
    <s v="Get LowÂ "/>
    <s v="English"/>
    <s v="USA"/>
    <n v="7500000"/>
    <n v="7.1"/>
  </r>
  <r>
    <x v="569"/>
    <n v="103"/>
    <n v="9094451"/>
    <s v="Action|Fantasy|Horror|Thriller"/>
    <s v="WarlockÂ "/>
    <s v="English"/>
    <s v="USA"/>
    <n v="7000000"/>
    <n v="6.2"/>
  </r>
  <r>
    <x v="998"/>
    <n v="116"/>
    <n v="14612840"/>
    <s v="Drama|Music"/>
    <s v="Beyond the LightsÂ "/>
    <s v="English"/>
    <s v="USA"/>
    <n v="7000000"/>
    <n v="6.9"/>
  </r>
  <r>
    <x v="1298"/>
    <n v="99"/>
    <n v="9166863"/>
    <s v="Drama|Romance"/>
    <s v="A Single ManÂ "/>
    <s v="English"/>
    <s v="USA"/>
    <n v="7000000"/>
    <n v="7.6"/>
  </r>
  <r>
    <x v="46"/>
    <n v="164"/>
    <n v="8373585"/>
    <s v="Drama"/>
    <s v="The Last Temptation of ChristÂ "/>
    <s v="English"/>
    <s v="USA"/>
    <n v="7000000"/>
    <n v="7.6"/>
  </r>
  <r>
    <x v="1272"/>
    <n v="96"/>
    <n v="7292175"/>
    <s v="Comedy|Drama|Romance"/>
    <s v="Outside ProvidenceÂ "/>
    <s v="English"/>
    <s v="USA"/>
    <n v="7000000"/>
    <n v="6.4"/>
  </r>
  <r>
    <x v="1299"/>
    <n v="122"/>
    <n v="6601079"/>
    <s v="Comedy|Drama|Musical|Romance"/>
    <s v="Bride &amp; PrejudiceÂ "/>
    <s v="English"/>
    <s v="UK"/>
    <n v="7000000"/>
    <n v="6.2"/>
  </r>
  <r>
    <x v="115"/>
    <n v="94"/>
    <n v="6165429"/>
    <s v="Adventure|Biography|Drama|History"/>
    <s v="Rabbit-Proof FenceÂ "/>
    <s v="Aboriginal"/>
    <s v="Australia"/>
    <n v="6000000"/>
    <n v="7.5"/>
  </r>
  <r>
    <x v="763"/>
    <n v="93"/>
    <n v="5694308"/>
    <s v="Comedy|Sport"/>
    <s v="Who's Your Caddy?Â "/>
    <s v="English"/>
    <s v="USA"/>
    <n v="7000000"/>
    <n v="2"/>
  </r>
  <r>
    <x v="1300"/>
    <n v="96"/>
    <n v="5430822"/>
    <s v="Action|Crime|Horror|Sci-Fi|Thriller"/>
    <s v="Split SecondÂ "/>
    <s v="English"/>
    <s v="UK"/>
    <n v="7000000"/>
    <n v="6.2"/>
  </r>
  <r>
    <x v="1301"/>
    <n v="113"/>
    <n v="4720371"/>
    <s v="Adventure|Biography|Drama"/>
    <s v="The Other Side of HeavenÂ "/>
    <s v="English"/>
    <s v="USA"/>
    <n v="7000000"/>
    <n v="6.5"/>
  </r>
  <r>
    <x v="1232"/>
    <n v="192"/>
    <n v="2921738"/>
    <s v="Drama|Musical|Romance"/>
    <s v="Veer-ZaaraÂ "/>
    <s v="Hindi"/>
    <s v="India"/>
    <n v="7000000"/>
    <n v="7.9"/>
  </r>
  <r>
    <x v="178"/>
    <n v="99"/>
    <n v="2344847"/>
    <s v="Drama|Sport"/>
    <s v="RedbeltÂ "/>
    <s v="English"/>
    <s v="USA"/>
    <n v="7000000"/>
    <n v="6.8"/>
  </r>
  <r>
    <x v="1197"/>
    <n v="91"/>
    <n v="7455447"/>
    <s v="Comedy|Drama|Romance"/>
    <s v="CyrusÂ "/>
    <s v="English"/>
    <s v="USA"/>
    <n v="7000000"/>
    <n v="6.3"/>
  </r>
  <r>
    <x v="1302"/>
    <n v="100"/>
    <n v="2148212"/>
    <s v="Drama|Family"/>
    <s v="A Dog of FlandersÂ "/>
    <s v="English"/>
    <s v="USA"/>
    <n v="7000000"/>
    <n v="6.3"/>
  </r>
  <r>
    <x v="1303"/>
    <n v="105"/>
    <n v="2062066"/>
    <s v="Biography|Crime|Drama"/>
    <s v="Auto FocusÂ "/>
    <s v="English"/>
    <s v="USA"/>
    <n v="7000000"/>
    <n v="6.6"/>
  </r>
  <r>
    <x v="1099"/>
    <n v="99"/>
    <n v="1654367"/>
    <s v="Biography|Drama"/>
    <s v="Factory GirlÂ "/>
    <s v="English"/>
    <s v="USA"/>
    <n v="7000000"/>
    <n v="6.4"/>
  </r>
  <r>
    <x v="1304"/>
    <n v="112"/>
    <n v="1738692"/>
    <s v="Drama|Thriller"/>
    <s v="We Need to Talk About KevinÂ "/>
    <s v="English"/>
    <s v="UK"/>
    <n v="7000000"/>
    <n v="7.5"/>
  </r>
  <r>
    <x v="1305"/>
    <n v="99"/>
    <n v="1889522"/>
    <s v="Drama|Sport"/>
    <s v="The Mighty MacsÂ "/>
    <s v="English"/>
    <s v="USA"/>
    <n v="7000000"/>
    <n v="6.5"/>
  </r>
  <r>
    <x v="1289"/>
    <n v="125"/>
    <n v="1110286"/>
    <s v="Drama|Romance"/>
    <s v="Mother and ChildÂ "/>
    <s v="English"/>
    <s v="USA"/>
    <n v="4825000"/>
    <n v="7.2"/>
  </r>
  <r>
    <x v="1306"/>
    <n v="107"/>
    <n v="1000000"/>
    <s v="Adventure|Drama|Romance|War"/>
    <s v="March or DieÂ "/>
    <s v="English"/>
    <s v="UK"/>
    <n v="9000000"/>
    <n v="6.3"/>
  </r>
  <r>
    <x v="553"/>
    <n v="107"/>
    <n v="700000"/>
    <s v="Comedy|Fantasy|Sci-Fi"/>
    <s v="Les visiteursÂ "/>
    <s v="French"/>
    <s v="France"/>
    <n v="50000000"/>
    <n v="7"/>
  </r>
  <r>
    <x v="542"/>
    <n v="97"/>
    <n v="1768416"/>
    <s v="Comedy|Drama"/>
    <s v="SomewhereÂ "/>
    <s v="English"/>
    <s v="USA"/>
    <n v="7000000"/>
    <n v="6.3"/>
  </r>
  <r>
    <x v="1307"/>
    <n v="95"/>
    <n v="306715"/>
    <s v="Comedy"/>
    <s v="Chairman of the BoardÂ "/>
    <s v="English"/>
    <s v="USA"/>
    <n v="10000000"/>
    <n v="2.2999999999999998"/>
  </r>
  <r>
    <x v="1308"/>
    <n v="106"/>
    <n v="382946"/>
    <s v="Drama"/>
    <s v="HesherÂ "/>
    <s v="English"/>
    <s v="USA"/>
    <n v="7000000"/>
    <n v="7.1"/>
  </r>
  <r>
    <x v="497"/>
    <n v="103"/>
    <n v="236266"/>
    <s v="Adventure|Drama|Mystery"/>
    <s v="GerryÂ "/>
    <s v="English"/>
    <s v="USA"/>
    <n v="3500000"/>
    <n v="6.2"/>
  </r>
  <r>
    <x v="1309"/>
    <n v="96"/>
    <n v="196067"/>
    <s v="Drama|Romance"/>
    <s v="The Heart of MeÂ "/>
    <s v="English"/>
    <s v="UK"/>
    <n v="7000000"/>
    <n v="6.7"/>
  </r>
  <r>
    <x v="1169"/>
    <n v="103"/>
    <n v="532988"/>
    <s v="Biography|Drama|Romance"/>
    <s v="FreeheldÂ "/>
    <s v="English"/>
    <s v="USA"/>
    <n v="7000000"/>
    <n v="6.5"/>
  </r>
  <r>
    <x v="1310"/>
    <n v="108"/>
    <n v="453079"/>
    <s v="Comedy"/>
    <s v="The Extra ManÂ "/>
    <s v="English"/>
    <s v="USA"/>
    <n v="7000000"/>
    <n v="5.9"/>
  </r>
  <r>
    <x v="1311"/>
    <n v="118"/>
    <n v="46451"/>
    <s v="Comedy|Crime|Thriller"/>
    <s v="Ca$hÂ "/>
    <s v="English"/>
    <s v="USA"/>
    <n v="7000000"/>
    <n v="6"/>
  </r>
  <r>
    <x v="1312"/>
    <n v="97"/>
    <n v="233103"/>
    <s v="Drama"/>
    <s v="Wah-WahÂ "/>
    <s v="English"/>
    <s v="UK"/>
    <n v="7000000"/>
    <n v="6.9"/>
  </r>
  <r>
    <x v="310"/>
    <n v="115"/>
    <n v="41400000"/>
    <s v="Western"/>
    <s v="Pale RiderÂ "/>
    <s v="English"/>
    <s v="USA"/>
    <n v="6900000"/>
    <n v="7.3"/>
  </r>
  <r>
    <x v="722"/>
    <n v="102"/>
    <n v="7993039"/>
    <s v="Comedy"/>
    <s v="Dazed and ConfusedÂ "/>
    <s v="English"/>
    <s v="USA"/>
    <n v="6900000"/>
    <n v="7.7"/>
  </r>
  <r>
    <x v="1313"/>
    <n v="125"/>
    <n v="927107"/>
    <s v="Biography|Drama|Romance|War"/>
    <s v="Aimee &amp; JaguarÂ "/>
    <s v="German"/>
    <s v="Germany"/>
    <n v="15000000"/>
    <n v="7.3"/>
  </r>
  <r>
    <x v="1314"/>
    <n v="108"/>
    <n v="49526"/>
    <s v="Comedy|Drama"/>
    <s v="The ChumscrubberÂ "/>
    <s v="English"/>
    <s v="USA"/>
    <n v="6800000"/>
    <n v="7"/>
  </r>
  <r>
    <x v="1315"/>
    <n v="101"/>
    <n v="10696"/>
    <s v="Crime|Thriller"/>
    <s v="ShadeÂ "/>
    <s v="English"/>
    <s v="USA"/>
    <n v="6800000"/>
    <n v="6.4"/>
  </r>
  <r>
    <x v="1316"/>
    <n v="101"/>
    <n v="31607598"/>
    <s v="Drama|Horror|Thriller"/>
    <s v="House at the End of the StreetÂ "/>
    <s v="English"/>
    <s v="Canada"/>
    <n v="6900000"/>
    <n v="5.6"/>
  </r>
  <r>
    <x v="469"/>
    <n v="139"/>
    <n v="6857096"/>
    <s v="Drama|Mystery|War"/>
    <s v="IncendiesÂ "/>
    <s v="French"/>
    <s v="Canada"/>
    <n v="6800000"/>
    <n v="8.1999999999999993"/>
  </r>
  <r>
    <x v="384"/>
    <n v="125"/>
    <n v="223878"/>
    <s v="Comedy|Drama|Romance"/>
    <s v="Remember Me, My LoveÂ "/>
    <s v="Italian"/>
    <s v="Italy"/>
    <n v="5000000"/>
    <n v="6.5"/>
  </r>
  <r>
    <x v="133"/>
    <n v="115"/>
    <n v="8060"/>
    <s v="Action|Crime|Drama|Thriller"/>
    <s v="Elite SquadÂ "/>
    <s v="Portuguese"/>
    <s v="Brazil"/>
    <n v="4000000"/>
    <n v="8.1"/>
  </r>
  <r>
    <x v="663"/>
    <n v="99"/>
    <n v="84263837"/>
    <s v="Horror|Mystery"/>
    <s v="AnnabelleÂ "/>
    <s v="English"/>
    <s v="USA"/>
    <n v="6500000"/>
    <n v="5.4"/>
  </r>
  <r>
    <x v="1317"/>
    <n v="88"/>
    <n v="110029"/>
    <s v="Comedy|Drama|Musical"/>
    <s v="Bran Nue DaeÂ "/>
    <s v="English"/>
    <s v="Australia"/>
    <n v="6500000"/>
    <n v="6.3"/>
  </r>
  <r>
    <x v="250"/>
    <n v="112"/>
    <n v="57504069"/>
    <s v="Crime|Drama"/>
    <s v="Boyz n the HoodÂ "/>
    <s v="English"/>
    <s v="USA"/>
    <n v="6000000"/>
    <n v="7.8"/>
  </r>
  <r>
    <x v="1318"/>
    <n v="108"/>
    <n v="54215416"/>
    <s v="Biography|Drama|Music"/>
    <s v="La BambaÂ "/>
    <s v="English"/>
    <s v="USA"/>
    <n v="6500000"/>
    <n v="6.8"/>
  </r>
  <r>
    <x v="200"/>
    <n v="104"/>
    <n v="31899000"/>
    <s v="Mystery|Romance|Thriller"/>
    <s v="Dressed to KillÂ "/>
    <s v="English"/>
    <s v="USA"/>
    <n v="6500000"/>
    <n v="7.1"/>
  </r>
  <r>
    <x v="52"/>
    <n v="108"/>
    <n v="24103594"/>
    <s v="Adventure|Comedy|Drama|Family"/>
    <s v="The Adventures of Huck FinnÂ "/>
    <s v="English"/>
    <s v="USA"/>
    <n v="6500000"/>
    <n v="6.2"/>
  </r>
  <r>
    <x v="50"/>
    <n v="102"/>
    <n v="16842303"/>
    <s v="Comedy|Crime"/>
    <s v="GoÂ "/>
    <s v="English"/>
    <s v="USA"/>
    <n v="6500000"/>
    <n v="7.3"/>
  </r>
  <r>
    <x v="1263"/>
    <n v="88"/>
    <n v="13367101"/>
    <s v="Comedy|Drama|Romance"/>
    <s v="Friends with MoneyÂ "/>
    <s v="English"/>
    <s v="USA"/>
    <n v="6500000"/>
    <n v="5.9"/>
  </r>
  <r>
    <x v="1319"/>
    <n v="91"/>
    <n v="10149779"/>
    <s v="Horror|Sci-Fi|Thriller"/>
    <s v="BatsÂ "/>
    <s v="English"/>
    <s v="USA"/>
    <n v="6500000"/>
    <n v="3.6"/>
  </r>
  <r>
    <x v="1320"/>
    <n v="141"/>
    <n v="6173485"/>
    <s v="Biography|Drama"/>
    <s v="Nowhere in AfricaÂ "/>
    <s v="English"/>
    <s v="Germany"/>
    <n v="7000000"/>
    <n v="7.7"/>
  </r>
  <r>
    <x v="832"/>
    <n v="101"/>
    <n v="4000304"/>
    <s v="Drama"/>
    <s v="ShameÂ "/>
    <s v="English"/>
    <s v="UK"/>
    <n v="6500000"/>
    <n v="7.3"/>
  </r>
  <r>
    <x v="65"/>
    <n v="105"/>
    <n v="2338695"/>
    <s v="Crime|Drama|Thriller"/>
    <s v="Layer CakeÂ "/>
    <s v="English"/>
    <s v="UK"/>
    <n v="4000000"/>
    <n v="7.4"/>
  </r>
  <r>
    <x v="1321"/>
    <n v="100"/>
    <n v="2024854"/>
    <s v="Drama|Western"/>
    <s v="The Work and the Glory II: American ZionÂ "/>
    <s v="English"/>
    <s v="USA"/>
    <n v="6500000"/>
    <n v="6.6"/>
  </r>
  <r>
    <x v="1322"/>
    <n v="116"/>
    <n v="2268296"/>
    <s v="Drama|Thriller"/>
    <s v="The EastÂ "/>
    <s v="English"/>
    <s v="UK"/>
    <n v="6500000"/>
    <n v="6.9"/>
  </r>
  <r>
    <x v="1002"/>
    <n v="97"/>
    <n v="1029017"/>
    <s v="Drama|Romance"/>
    <s v="A Home at the End of the WorldÂ "/>
    <s v="English"/>
    <s v="USA"/>
    <n v="6500000"/>
    <n v="6.8"/>
  </r>
  <r>
    <x v="1323"/>
    <n v="106"/>
    <n v="64148"/>
    <s v="Drama"/>
    <s v="AberdeenÂ "/>
    <s v="English"/>
    <s v="UK"/>
    <n v="6500000"/>
    <n v="7.3"/>
  </r>
  <r>
    <x v="1324"/>
    <n v="105"/>
    <n v="66637"/>
    <s v="Drama|Romance|War"/>
    <s v="The MessengerÂ "/>
    <s v="English"/>
    <s v="USA"/>
    <n v="6500000"/>
    <n v="7.2"/>
  </r>
  <r>
    <x v="843"/>
    <n v="122"/>
    <n v="871577"/>
    <s v="Biography|Drama|Music"/>
    <s v="ControlÂ "/>
    <s v="English"/>
    <s v="UK"/>
    <n v="4500000"/>
    <n v="7.7"/>
  </r>
  <r>
    <x v="0"/>
    <n v="107"/>
    <n v="38400000"/>
    <s v="Action|Sci-Fi"/>
    <s v="The TerminatorÂ "/>
    <s v="English"/>
    <s v="UK"/>
    <n v="6500000"/>
    <n v="8.1"/>
  </r>
  <r>
    <x v="1325"/>
    <n v="121"/>
    <n v="4063859"/>
    <s v="Drama|Romance"/>
    <s v="Good Bye Lenin!Â "/>
    <s v="German"/>
    <s v="Germany"/>
    <n v="4800000"/>
    <n v="7.7"/>
  </r>
  <r>
    <x v="307"/>
    <n v="98"/>
    <n v="449558"/>
    <s v="Biography|Drama|Sport"/>
    <s v="The Damned UnitedÂ "/>
    <s v="English"/>
    <s v="UK"/>
    <n v="10000000"/>
    <n v="7.6"/>
  </r>
  <r>
    <x v="576"/>
    <n v="123"/>
    <n v="2122561"/>
    <s v="Comedy|Romance"/>
    <s v="MallratsÂ "/>
    <s v="English"/>
    <s v="USA"/>
    <n v="6000000"/>
    <n v="7.2"/>
  </r>
  <r>
    <x v="1051"/>
    <n v="110"/>
    <n v="181360000"/>
    <s v="Musical|Romance"/>
    <s v="GreaseÂ "/>
    <s v="English"/>
    <s v="USA"/>
    <n v="6000000"/>
    <n v="7.2"/>
  </r>
  <r>
    <x v="74"/>
    <n v="120"/>
    <n v="137963328"/>
    <s v="Drama|War"/>
    <s v="PlatoonÂ "/>
    <s v="English"/>
    <s v="UK"/>
    <n v="6000000"/>
    <n v="8.1"/>
  </r>
  <r>
    <x v="1235"/>
    <n v="122"/>
    <n v="119078393"/>
    <s v="Documentary|Drama|War"/>
    <s v="Fahrenheit 9/11Â "/>
    <s v="English"/>
    <s v="USA"/>
    <n v="6000000"/>
    <n v="7.5"/>
  </r>
  <r>
    <x v="1326"/>
    <n v="110"/>
    <n v="102308900"/>
    <s v="Biography|Crime|Drama|Western"/>
    <s v="Butch Cassidy and the Sundance KidÂ "/>
    <s v="English"/>
    <s v="USA"/>
    <n v="6000000"/>
    <n v="8.1"/>
  </r>
  <r>
    <x v="1327"/>
    <n v="139"/>
    <n v="102300000"/>
    <s v="Comedy|Family|Fantasy|Musical"/>
    <s v="Mary PoppinsÂ "/>
    <s v="English"/>
    <s v="USA"/>
    <n v="6000000"/>
    <n v="7.8"/>
  </r>
  <r>
    <x v="335"/>
    <n v="124"/>
    <n v="54800000"/>
    <s v="Drama"/>
    <s v="Ordinary PeopleÂ "/>
    <s v="English"/>
    <s v="USA"/>
    <n v="6000000"/>
    <n v="7.8"/>
  </r>
  <r>
    <x v="1328"/>
    <n v="152"/>
    <n v="43650000"/>
    <s v="Crime|Drama|Musical|Romance|Thriller"/>
    <s v="West Side StoryÂ "/>
    <s v="English"/>
    <s v="USA"/>
    <n v="6000000"/>
    <n v="7.6"/>
  </r>
  <r>
    <x v="354"/>
    <n v="98"/>
    <n v="39800000"/>
    <s v="Comedy|Sport"/>
    <s v="CaddyshackÂ "/>
    <s v="English"/>
    <s v="USA"/>
    <n v="6000000"/>
    <n v="7.4"/>
  </r>
  <r>
    <x v="1329"/>
    <n v="106"/>
    <n v="27457409"/>
    <s v="Comedy|Drama"/>
    <s v="The BrothersÂ "/>
    <s v="English"/>
    <s v="USA"/>
    <n v="6000000"/>
    <n v="6.3"/>
  </r>
  <r>
    <x v="1052"/>
    <n v="106"/>
    <n v="25047631"/>
    <s v="Comedy|Drama|Romance"/>
    <s v="The WoodÂ "/>
    <s v="English"/>
    <s v="USA"/>
    <n v="6000000"/>
    <n v="6.9"/>
  </r>
  <r>
    <x v="10"/>
    <n v="106"/>
    <n v="23272306"/>
    <s v="Crime|Drama|Mystery|Thriller"/>
    <s v="The Usual SuspectsÂ "/>
    <s v="English"/>
    <s v="USA"/>
    <n v="6000000"/>
    <n v="8.6"/>
  </r>
  <r>
    <x v="237"/>
    <n v="89"/>
    <n v="22168359"/>
    <s v="Fantasy|Horror|Romance|Thriller"/>
    <s v="A Nightmare on Elm Street 5: The Dream ChildÂ "/>
    <s v="English"/>
    <s v="USA"/>
    <n v="8000000"/>
    <n v="5.0999999999999996"/>
  </r>
  <r>
    <x v="196"/>
    <n v="94"/>
    <n v="21005329"/>
    <s v="Comedy|Romance"/>
    <s v="Van Wilder: Party LiaisonÂ "/>
    <s v="English"/>
    <s v="Germany"/>
    <n v="6000000"/>
    <n v="6.4"/>
  </r>
  <r>
    <x v="116"/>
    <n v="109"/>
    <n v="26236603"/>
    <s v="Drama|Sport"/>
    <s v="The WrestlerÂ "/>
    <s v="English"/>
    <s v="USA"/>
    <n v="6000000"/>
    <n v="7.9"/>
  </r>
  <r>
    <x v="1330"/>
    <n v="144"/>
    <n v="20400000"/>
    <s v="Drama|Romance|Western"/>
    <s v="Duel in the SunÂ "/>
    <s v="English"/>
    <s v="USA"/>
    <n v="8000000"/>
    <n v="6.9"/>
  </r>
  <r>
    <x v="1122"/>
    <n v="90"/>
    <n v="18621249"/>
    <s v="Comedy"/>
    <s v="Best in ShowÂ "/>
    <s v="English"/>
    <s v="USA"/>
    <n v="6000000"/>
    <n v="7.5"/>
  </r>
  <r>
    <x v="447"/>
    <n v="106"/>
    <n v="25244700"/>
    <s v="Action|Sci-Fi"/>
    <s v="Escape from New YorkÂ "/>
    <s v="English"/>
    <s v="UK"/>
    <n v="6000000"/>
    <n v="7.2"/>
  </r>
  <r>
    <x v="416"/>
    <n v="121"/>
    <n v="14545844"/>
    <s v="Comedy|Drama|Musical"/>
    <s v="School DazeÂ "/>
    <s v="English"/>
    <s v="USA"/>
    <n v="6500000"/>
    <n v="5.8"/>
  </r>
  <r>
    <x v="1331"/>
    <n v="89"/>
    <n v="13235267"/>
    <s v="Comedy|Family"/>
    <s v="Daddy Day CampÂ "/>
    <s v="English"/>
    <s v="USA"/>
    <n v="6000000"/>
    <n v="2.9"/>
  </r>
  <r>
    <x v="355"/>
    <n v="104"/>
    <n v="12793213"/>
    <s v="Comedy|Drama|Romance"/>
    <s v="Mystic PizzaÂ "/>
    <s v="English"/>
    <s v="USA"/>
    <n v="6000000"/>
    <n v="6.2"/>
  </r>
  <r>
    <x v="478"/>
    <n v="99"/>
    <n v="11883495"/>
    <s v="Comedy|Drama|Fantasy|Romance"/>
    <s v="Sliding DoorsÂ "/>
    <s v="English"/>
    <s v="UK"/>
    <n v="9000000"/>
    <n v="6.8"/>
  </r>
  <r>
    <x v="1332"/>
    <n v="98"/>
    <n v="11797927"/>
    <s v="Comedy|Horror|Thriller"/>
    <s v="Tales from the HoodÂ "/>
    <s v="English"/>
    <s v="USA"/>
    <n v="6000000"/>
    <n v="6.1"/>
  </r>
  <r>
    <x v="1333"/>
    <n v="121"/>
    <n v="17605861"/>
    <s v="Biography|Drama|History|Thriller"/>
    <s v="The Last King of ScotlandÂ "/>
    <s v="English"/>
    <s v="UK"/>
    <n v="6000000"/>
    <n v="7.7"/>
  </r>
  <r>
    <x v="1334"/>
    <n v="96"/>
    <n v="11642254"/>
    <s v="Horror|Thriller"/>
    <s v="Halloween 5Â "/>
    <s v="English"/>
    <s v="USA"/>
    <n v="3000000"/>
    <n v="5.2"/>
  </r>
  <r>
    <x v="722"/>
    <n v="99"/>
    <n v="9203192"/>
    <s v="Comedy|Crime|Drama"/>
    <s v="BernieÂ "/>
    <s v="English"/>
    <s v="USA"/>
    <n v="5000000"/>
    <n v="6.8"/>
  </r>
  <r>
    <x v="1335"/>
    <n v="42"/>
    <n v="7518876"/>
    <s v="Adventure|Documentary|Short"/>
    <s v="Dolphins and Whales 3D: Tribes of the OceanÂ "/>
    <s v="English"/>
    <s v="UK"/>
    <n v="6000000"/>
    <n v="6.5"/>
  </r>
  <r>
    <x v="1336"/>
    <n v="122"/>
    <n v="8596914"/>
    <s v="Biography|Drama"/>
    <s v="PollockÂ "/>
    <s v="English"/>
    <s v="USA"/>
    <n v="6000000"/>
    <n v="7"/>
  </r>
  <r>
    <x v="1337"/>
    <n v="101"/>
    <n v="6851636"/>
    <s v="Comedy|Drama|Romance"/>
    <s v="200 CigarettesÂ "/>
    <s v="English"/>
    <s v="USA"/>
    <n v="6000000"/>
    <n v="5.9"/>
  </r>
  <r>
    <x v="1338"/>
    <n v="102"/>
    <n v="11434867"/>
    <s v="Drama|Mystery|Romance|Thriller"/>
    <s v="The WordsÂ "/>
    <s v="English"/>
    <s v="USA"/>
    <n v="6000000"/>
    <n v="7.1"/>
  </r>
  <r>
    <x v="1339"/>
    <n v="84"/>
    <n v="5895238"/>
    <s v="Comedy|Western"/>
    <s v="Casa de mi PadreÂ "/>
    <s v="Spanish"/>
    <s v="USA"/>
    <n v="6000000"/>
    <n v="5.5"/>
  </r>
  <r>
    <x v="1340"/>
    <n v="104"/>
    <n v="6670712"/>
    <s v="Comedy|Drama"/>
    <s v="City IslandÂ "/>
    <s v="English"/>
    <s v="USA"/>
    <n v="6000000"/>
    <n v="7.4"/>
  </r>
  <r>
    <x v="1341"/>
    <n v="96"/>
    <n v="5359774"/>
    <s v="Comedy|Crime|Thriller"/>
    <s v="The GuardÂ "/>
    <s v="English"/>
    <s v="Ireland"/>
    <n v="6000000"/>
    <n v="7.3"/>
  </r>
  <r>
    <x v="1342"/>
    <n v="94"/>
    <n v="4693919"/>
    <s v="Comedy"/>
    <s v="CollegeÂ "/>
    <s v="English"/>
    <s v="USA"/>
    <n v="6500000"/>
    <n v="4.5999999999999996"/>
  </r>
  <r>
    <x v="542"/>
    <n v="90"/>
    <n v="4859475"/>
    <s v="Drama|Romance"/>
    <s v="The Virgin SuicidesÂ "/>
    <s v="English"/>
    <s v="USA"/>
    <n v="6000000"/>
    <n v="7.2"/>
  </r>
  <r>
    <x v="1343"/>
    <n v="90"/>
    <n v="4542775"/>
    <s v="Comedy|Romance"/>
    <s v="Miss MarchÂ "/>
    <s v="English"/>
    <s v="USA"/>
    <n v="6000000"/>
    <n v="5.0999999999999996"/>
  </r>
  <r>
    <x v="1344"/>
    <n v="106"/>
    <n v="3588432"/>
    <s v="Comedy|Drama"/>
    <s v="Wish I Was HereÂ "/>
    <s v="English"/>
    <s v="USA"/>
    <n v="6000000"/>
    <n v="6.7"/>
  </r>
  <r>
    <x v="1345"/>
    <n v="96"/>
    <n v="4394936"/>
    <s v="Comedy|Drama|Fantasy|Romance"/>
    <s v="Simply IrresistibleÂ "/>
    <s v="English"/>
    <s v="Germany"/>
    <n v="6000000"/>
    <n v="5.3"/>
  </r>
  <r>
    <x v="1346"/>
    <n v="95"/>
    <n v="3029081"/>
    <s v="Comedy|Drama|Music|Musical"/>
    <s v="Hedwig and the Angry InchÂ "/>
    <s v="English"/>
    <s v="USA"/>
    <n v="6000000"/>
    <n v="7.8"/>
  </r>
  <r>
    <x v="960"/>
    <n v="99"/>
    <n v="3273588"/>
    <s v="Action|Drama"/>
    <s v="Only the StrongÂ "/>
    <s v="English"/>
    <s v="USA"/>
    <n v="6000000"/>
    <n v="6.7"/>
  </r>
  <r>
    <x v="1347"/>
    <n v="99"/>
    <n v="2207975"/>
    <s v="Drama|History"/>
    <s v="Shattered GlassÂ "/>
    <s v="English"/>
    <s v="USA"/>
    <n v="6000000"/>
    <n v="7.2"/>
  </r>
  <r>
    <x v="1348"/>
    <n v="95"/>
    <n v="2025238"/>
    <s v="Comedy|Crime|Drama|Thriller"/>
    <s v="NovocaineÂ "/>
    <s v="English"/>
    <s v="USA"/>
    <n v="6000000"/>
    <n v="5.8"/>
  </r>
  <r>
    <x v="647"/>
    <n v="99"/>
    <n v="2077046"/>
    <s v="Comedy|Drama|Romance"/>
    <s v="The WacknessÂ "/>
    <s v="English"/>
    <s v="USA"/>
    <n v="6000000"/>
    <n v="7"/>
  </r>
  <r>
    <x v="1349"/>
    <n v="107"/>
    <n v="869325"/>
    <s v="Action|Adventure|Fantasy|Sci-Fi"/>
    <s v="Beastmaster 2: Through the Portal of TimeÂ "/>
    <s v="English"/>
    <s v="USA"/>
    <n v="6000000"/>
    <n v="3.8"/>
  </r>
  <r>
    <x v="1350"/>
    <n v="90"/>
    <n v="399611"/>
    <s v="Biography|Drama|Sport"/>
    <s v="The 5th QuarterÂ "/>
    <s v="English"/>
    <s v="USA"/>
    <n v="6000000"/>
    <n v="5.7"/>
  </r>
  <r>
    <x v="858"/>
    <n v="96"/>
    <n v="115862"/>
    <s v="Drama|Romance"/>
    <s v="The GreatestÂ "/>
    <s v="English"/>
    <s v="USA"/>
    <n v="6000000"/>
    <n v="6.7"/>
  </r>
  <r>
    <x v="383"/>
    <n v="104"/>
    <n v="1346503"/>
    <s v="Drama|History"/>
    <s v="Snow Flower and the Secret FanÂ "/>
    <s v="English"/>
    <s v="China"/>
    <n v="6000000"/>
    <n v="6.1"/>
  </r>
  <r>
    <x v="1351"/>
    <n v="97"/>
    <n v="117560"/>
    <s v="Drama|Romance"/>
    <s v="Come Early MorningÂ "/>
    <s v="English"/>
    <s v="USA"/>
    <n v="6000000"/>
    <n v="6.2"/>
  </r>
  <r>
    <x v="1029"/>
    <n v="107"/>
    <n v="54606"/>
    <s v="Comedy|Crime|Romance"/>
    <s v="Lucky BreakÂ "/>
    <s v="English"/>
    <s v="UK"/>
    <n v="6000000"/>
    <n v="6.2"/>
  </r>
  <r>
    <x v="1352"/>
    <n v="85"/>
    <n v="36497"/>
    <s v="Comedy"/>
    <s v="Surfer, DudeÂ "/>
    <s v="English"/>
    <s v="USA"/>
    <n v="6000000"/>
    <n v="4.7"/>
  </r>
  <r>
    <x v="1044"/>
    <n v="95"/>
    <n v="65804"/>
    <s v="Crime|Drama|Thriller"/>
    <s v="DeadfallÂ "/>
    <s v="English"/>
    <s v="USA"/>
    <n v="12000000"/>
    <n v="6.3"/>
  </r>
  <r>
    <x v="1353"/>
    <n v="111"/>
    <n v="3895664"/>
    <s v="Comedy|Drama"/>
    <s v="L'auberge espagnoleÂ "/>
    <s v="French"/>
    <s v="France"/>
    <n v="5300000"/>
    <n v="7.3"/>
  </r>
  <r>
    <x v="1354"/>
    <n v="86"/>
    <n v="20200"/>
    <s v="Drama|Music"/>
    <s v="Song OneÂ "/>
    <s v="English"/>
    <s v="USA"/>
    <n v="6000000"/>
    <n v="5.8"/>
  </r>
  <r>
    <x v="1355"/>
    <n v="103"/>
    <n v="542860"/>
    <s v="Drama|History|War"/>
    <s v="Winter in WartimeÂ "/>
    <s v="Dutch"/>
    <s v="Netherlands"/>
    <n v="4000000"/>
    <n v="7.1"/>
  </r>
  <r>
    <x v="1356"/>
    <n v="111"/>
    <n v="11905519"/>
    <s v="Action|Crime|Drama|Thriller"/>
    <s v="The ProtectorÂ "/>
    <s v="Thai"/>
    <s v="Thailand"/>
    <n v="200000000"/>
    <n v="7.1"/>
  </r>
  <r>
    <x v="1299"/>
    <n v="112"/>
    <n v="32541719"/>
    <s v="Comedy|Drama|Romance|Sport"/>
    <s v="Bend It Like BeckhamÂ "/>
    <s v="English"/>
    <s v="UK"/>
    <n v="3500159"/>
    <n v="6.7"/>
  </r>
  <r>
    <x v="1251"/>
    <n v="141"/>
    <n v="3064356"/>
    <s v="Drama|Romance"/>
    <s v="Sunshine StateÂ "/>
    <s v="English"/>
    <s v="USA"/>
    <n v="5600000"/>
    <n v="6.9"/>
  </r>
  <r>
    <x v="1070"/>
    <n v="95"/>
    <n v="7009668"/>
    <s v="Action|Sport"/>
    <s v="CrossoverÂ "/>
    <s v="English"/>
    <s v="USA"/>
    <n v="5600000"/>
    <n v="2.1"/>
  </r>
  <r>
    <x v="1158"/>
    <n v="85"/>
    <n v="27024"/>
    <s v="Horror"/>
    <s v="[Rec] 2Â "/>
    <s v="Spanish"/>
    <s v="Spain"/>
    <n v="5600000"/>
    <n v="6.6"/>
  </r>
  <r>
    <x v="1326"/>
    <n v="129"/>
    <n v="159600000"/>
    <s v="Comedy|Crime|Drama"/>
    <s v="The StingÂ "/>
    <s v="English"/>
    <s v="USA"/>
    <n v="5500000"/>
    <n v="8.3000000000000007"/>
  </r>
  <r>
    <x v="617"/>
    <n v="125"/>
    <n v="58800000"/>
    <s v="Biography|Drama|Sport"/>
    <s v="Chariots of FireÂ "/>
    <s v="English"/>
    <s v="UK"/>
    <n v="5500000"/>
    <n v="7.2"/>
  </r>
  <r>
    <x v="1357"/>
    <n v="116"/>
    <n v="50382128"/>
    <s v="Comedy|Drama|Romance"/>
    <s v="Diary of a Mad Black WomanÂ "/>
    <s v="English"/>
    <s v="USA"/>
    <n v="5500000"/>
    <n v="5.6"/>
  </r>
  <r>
    <x v="581"/>
    <n v="105"/>
    <n v="35811509"/>
    <s v="Biography|Drama|Music|Romance"/>
    <s v="ShineÂ "/>
    <s v="English"/>
    <s v="Australia"/>
    <n v="5500000"/>
    <n v="7.7"/>
  </r>
  <r>
    <x v="1358"/>
    <n v="90"/>
    <n v="24475193"/>
    <s v="Comedy|Drama|Romance"/>
    <s v="Don JonÂ "/>
    <s v="English"/>
    <s v="USA"/>
    <n v="3000000"/>
    <n v="6.6"/>
  </r>
  <r>
    <x v="904"/>
    <n v="111"/>
    <n v="6200756"/>
    <s v="Comedy|Drama"/>
    <s v="Ghost WorldÂ "/>
    <s v="English"/>
    <s v="USA"/>
    <n v="7000000"/>
    <n v="7.4"/>
  </r>
  <r>
    <x v="716"/>
    <n v="91"/>
    <n v="1292119"/>
    <s v="Biography|Drama|Romance"/>
    <s v="IrisÂ "/>
    <s v="English"/>
    <s v="UK"/>
    <n v="5500000"/>
    <n v="7.1"/>
  </r>
  <r>
    <x v="1359"/>
    <n v="97"/>
    <n v="3629758"/>
    <s v="Drama|Music"/>
    <s v="The ChorusÂ "/>
    <s v="French"/>
    <s v="France"/>
    <n v="5500000"/>
    <n v="7.9"/>
  </r>
  <r>
    <x v="1360"/>
    <n v="92"/>
    <n v="6239558"/>
    <s v="Comedy|Drama"/>
    <s v="Mambo ItalianoÂ "/>
    <s v="English"/>
    <s v="Canada"/>
    <n v="5000000"/>
    <n v="6.7"/>
  </r>
  <r>
    <x v="1361"/>
    <n v="104"/>
    <n v="1056102"/>
    <s v="Crime|Drama|Mystery|Thriller"/>
    <s v="WonderlandÂ "/>
    <s v="English"/>
    <s v="USA"/>
    <n v="5000000"/>
    <n v="6.6"/>
  </r>
  <r>
    <x v="416"/>
    <n v="120"/>
    <n v="27545445"/>
    <s v="Drama"/>
    <s v="Do the Right ThingÂ "/>
    <s v="English"/>
    <s v="USA"/>
    <n v="6500000"/>
    <n v="7.9"/>
  </r>
  <r>
    <x v="1362"/>
    <n v="99"/>
    <n v="56007"/>
    <s v="Comedy|Crime|Drama|Romance|Thriller"/>
    <s v="Harvard ManÂ "/>
    <s v="English"/>
    <s v="USA"/>
    <n v="5500000"/>
    <n v="4.9000000000000004"/>
  </r>
  <r>
    <x v="1363"/>
    <n v="93"/>
    <n v="611709"/>
    <s v="Comedy|Drama"/>
    <s v="Le HavreÂ "/>
    <s v="French"/>
    <s v="Finland"/>
    <n v="3850000"/>
    <n v="7.2"/>
  </r>
  <r>
    <x v="1364"/>
    <n v="99"/>
    <n v="22770"/>
    <s v="Comedy|Drama"/>
    <s v="R100Â "/>
    <s v="Japanese"/>
    <s v="Japan"/>
    <n v="5500000"/>
    <n v="6.1"/>
  </r>
  <r>
    <x v="1365"/>
    <n v="96"/>
    <n v="27445"/>
    <s v="Action|Comedy|Drama|Thriller"/>
    <s v="Salvation BoulevardÂ "/>
    <s v="English"/>
    <s v="USA"/>
    <n v="9000000"/>
    <n v="5.3"/>
  </r>
  <r>
    <x v="706"/>
    <n v="96"/>
    <n v="766487"/>
    <s v="Comedy|Romance"/>
    <s v="The TenÂ "/>
    <s v="English"/>
    <s v="USA"/>
    <n v="5250000"/>
    <n v="5"/>
  </r>
  <r>
    <x v="981"/>
    <n v="100"/>
    <n v="1196752"/>
    <s v="Crime|Drama|Thriller"/>
    <s v="HeadhuntersÂ "/>
    <s v="Norwegian"/>
    <s v="Norway"/>
    <n v="30300000"/>
    <n v="7.6"/>
  </r>
  <r>
    <x v="1366"/>
    <n v="98"/>
    <n v="795126"/>
    <s v="Comedy|Drama|Sport"/>
    <s v="Saint RalphÂ "/>
    <s v="English"/>
    <s v="Canada"/>
    <n v="6000000"/>
    <n v="7.6"/>
  </r>
  <r>
    <x v="32"/>
    <n v="106"/>
    <n v="83574831"/>
    <s v="Fantasy|Horror|Thriller"/>
    <s v="Insidious: Chapter 2Â "/>
    <s v="English"/>
    <s v="USA"/>
    <n v="5000000"/>
    <n v="6.6"/>
  </r>
  <r>
    <x v="1162"/>
    <n v="95"/>
    <n v="87025093"/>
    <s v="Horror|Mystery"/>
    <s v="Saw IIÂ "/>
    <s v="English"/>
    <s v="USA"/>
    <n v="4000000"/>
    <n v="6.6"/>
  </r>
  <r>
    <x v="1367"/>
    <n v="104"/>
    <n v="71897215"/>
    <s v="Drama|Horror|Mystery|Sci-Fi|Thriller"/>
    <s v="10 Cloverfield LaneÂ "/>
    <s v="English"/>
    <s v="USA"/>
    <n v="15000000"/>
    <n v="7.3"/>
  </r>
  <r>
    <x v="830"/>
    <n v="87"/>
    <n v="64267897"/>
    <s v="Comedy|Documentary"/>
    <s v="Jackass: The MovieÂ "/>
    <s v="English"/>
    <s v="USA"/>
    <n v="5000000"/>
    <n v="6.6"/>
  </r>
  <r>
    <x v="1368"/>
    <n v="81"/>
    <n v="56536016"/>
    <s v="Horror"/>
    <s v="Lights OutÂ "/>
    <s v="English"/>
    <s v="USA"/>
    <n v="4900000"/>
    <n v="6.9"/>
  </r>
  <r>
    <x v="856"/>
    <n v="94"/>
    <n v="104007828"/>
    <s v="Horror"/>
    <s v="Paranormal Activity 3Â "/>
    <s v="English"/>
    <s v="USA"/>
    <n v="5000000"/>
    <n v="5.8"/>
  </r>
  <r>
    <x v="1369"/>
    <n v="89"/>
    <n v="50820940"/>
    <s v="Fantasy|Horror"/>
    <s v="OuijaÂ "/>
    <s v="English"/>
    <s v="USA"/>
    <n v="5000000"/>
    <n v="4.4000000000000004"/>
  </r>
  <r>
    <x v="160"/>
    <n v="88"/>
    <n v="44793200"/>
    <s v="Action|Fantasy|Horror|Thriller"/>
    <s v="A Nightmare on Elm Street 3: Dream WarriorsÂ "/>
    <s v="English"/>
    <s v="USA"/>
    <n v="4500000"/>
    <n v="6.6"/>
  </r>
  <r>
    <x v="1370"/>
    <n v="115"/>
    <n v="44456509"/>
    <s v="Comedy|Drama"/>
    <s v="Instructions Not IncludedÂ "/>
    <s v="Spanish"/>
    <s v="Mexico"/>
    <n v="5000000"/>
    <n v="7.6"/>
  </r>
  <r>
    <x v="856"/>
    <n v="96"/>
    <n v="53884821"/>
    <s v="Horror"/>
    <s v="Paranormal Activity 4Â "/>
    <s v="English"/>
    <s v="USA"/>
    <n v="5000000"/>
    <n v="4.5999999999999996"/>
  </r>
  <r>
    <x v="1371"/>
    <n v="135"/>
    <n v="36000000"/>
    <s v="Drama|History"/>
    <s v="The RobeÂ "/>
    <s v="English"/>
    <s v="USA"/>
    <n v="5000000"/>
    <n v="6.8"/>
  </r>
  <r>
    <x v="778"/>
    <n v="93"/>
    <n v="34872293"/>
    <s v="Comedy|Fantasy|Horror|Thriller"/>
    <s v="Freddy's Dead: The Final NightmareÂ "/>
    <s v="English"/>
    <s v="USA"/>
    <n v="8500000"/>
    <n v="4.9000000000000004"/>
  </r>
  <r>
    <x v="1372"/>
    <n v="109"/>
    <n v="34468224"/>
    <s v="Biography|Crime|Drama|Thriller"/>
    <s v="MonsterÂ "/>
    <s v="English"/>
    <s v="USA"/>
    <n v="4500000"/>
    <n v="7.3"/>
  </r>
  <r>
    <x v="1373"/>
    <n v="101"/>
    <n v="32453345"/>
    <s v="Fantasy|Horror|Thriller"/>
    <s v="Paranormal Activity: The Marked OnesÂ "/>
    <s v="English"/>
    <s v="USA"/>
    <n v="5000000"/>
    <n v="5"/>
  </r>
  <r>
    <x v="607"/>
    <n v="117"/>
    <n v="27296514"/>
    <s v="Biography|Drama"/>
    <s v="Dallas Buyers ClubÂ "/>
    <s v="English"/>
    <s v="USA"/>
    <n v="5000000"/>
    <n v="8"/>
  </r>
  <r>
    <x v="1374"/>
    <n v="83"/>
    <n v="25799043"/>
    <s v="Horror|Sci-Fi|Thriller"/>
    <s v="The Lazarus EffectÂ "/>
    <s v="English"/>
    <s v="USA"/>
    <n v="3300000"/>
    <n v="5.2"/>
  </r>
  <r>
    <x v="3"/>
    <n v="113"/>
    <n v="25530884"/>
    <s v="Mystery|Thriller"/>
    <s v="MementoÂ "/>
    <s v="English"/>
    <s v="USA"/>
    <n v="9000000"/>
    <n v="8.5"/>
  </r>
  <r>
    <x v="1375"/>
    <n v="104"/>
    <n v="27689474"/>
    <s v="Horror|Mystery"/>
    <s v="OculusÂ "/>
    <s v="English"/>
    <s v="USA"/>
    <n v="5000000"/>
    <n v="6.5"/>
  </r>
  <r>
    <x v="576"/>
    <n v="97"/>
    <n v="24138847"/>
    <s v="Comedy"/>
    <s v="Clerks IIÂ "/>
    <s v="English"/>
    <s v="USA"/>
    <n v="5000000"/>
    <n v="7.4"/>
  </r>
  <r>
    <x v="535"/>
    <n v="110"/>
    <n v="21994911"/>
    <s v="Drama|Music"/>
    <s v="Billy ElliotÂ "/>
    <s v="English"/>
    <s v="UK"/>
    <n v="5000000"/>
    <n v="7.7"/>
  </r>
  <r>
    <x v="1376"/>
    <n v="103"/>
    <n v="21501098"/>
    <s v="Comedy|Drama"/>
    <s v="The Way Way BackÂ "/>
    <s v="English"/>
    <s v="USA"/>
    <n v="5000000"/>
    <n v="7.4"/>
  </r>
  <r>
    <x v="1377"/>
    <n v="94"/>
    <n v="19281235"/>
    <s v="Comedy|Drama|Music|Romance"/>
    <s v="House Party 2Â "/>
    <s v="English"/>
    <s v="USA"/>
    <n v="5000000"/>
    <n v="5.0999999999999996"/>
  </r>
  <r>
    <x v="1378"/>
    <n v="77"/>
    <n v="19421271"/>
    <s v="Animation|Comedy|Family"/>
    <s v="Doug's 1st MovieÂ "/>
    <s v="English"/>
    <s v="USA"/>
    <n v="5000000"/>
    <n v="5"/>
  </r>
  <r>
    <x v="1379"/>
    <n v="134"/>
    <n v="20733485"/>
    <s v="Drama"/>
    <s v="The ApostleÂ "/>
    <s v="English"/>
    <s v="USA"/>
    <n v="5000000"/>
    <n v="7.2"/>
  </r>
  <r>
    <x v="1380"/>
    <n v="90"/>
    <n v="24809547"/>
    <s v="Comedy|Drama"/>
    <s v="Our Idiot BrotherÂ "/>
    <s v="English"/>
    <s v="USA"/>
    <n v="5000000"/>
    <n v="6.4"/>
  </r>
  <r>
    <x v="1381"/>
    <n v="104"/>
    <n v="23031390"/>
    <s v="Comedy|Drama"/>
    <s v="The Players ClubÂ "/>
    <s v="English"/>
    <s v="USA"/>
    <n v="4500000"/>
    <n v="5.6"/>
  </r>
  <r>
    <x v="1108"/>
    <n v="93"/>
    <n v="21197315"/>
    <s v="Horror|Mystery|Thriller"/>
    <s v="As Above, So BelowÂ "/>
    <s v="English"/>
    <s v="USA"/>
    <n v="5000000"/>
    <n v="6.1"/>
  </r>
  <r>
    <x v="907"/>
    <n v="106"/>
    <n v="17382982"/>
    <s v="Drama|Thriller"/>
    <s v="AddictedÂ "/>
    <s v="Spanish"/>
    <s v="USA"/>
    <n v="5000000"/>
    <n v="5.2"/>
  </r>
  <r>
    <x v="931"/>
    <n v="109"/>
    <n v="14821531"/>
    <s v="Drama"/>
    <s v="Eve's BayouÂ "/>
    <s v="English"/>
    <s v="USA"/>
    <n v="6000000"/>
    <n v="7.3"/>
  </r>
  <r>
    <x v="1382"/>
    <n v="101"/>
    <n v="18656400"/>
    <s v="Drama"/>
    <s v="Still AliceÂ "/>
    <s v="English"/>
    <s v="USA"/>
    <n v="5000000"/>
    <n v="7.5"/>
  </r>
  <r>
    <x v="1383"/>
    <n v="100"/>
    <n v="14343976"/>
    <s v="Adventure|Horror"/>
    <s v="Friday the 13th Part VIII: Jason Takes ManhattanÂ "/>
    <s v="English"/>
    <s v="USA"/>
    <n v="5000000"/>
    <n v="4.5"/>
  </r>
  <r>
    <x v="475"/>
    <n v="95"/>
    <n v="241437427"/>
    <s v="Comedy|Family|Romance"/>
    <s v="My Big Fat Greek WeddingÂ "/>
    <s v="English"/>
    <s v="USA"/>
    <n v="5000000"/>
    <n v="6.6"/>
  </r>
  <r>
    <x v="1384"/>
    <n v="94"/>
    <n v="14123773"/>
    <s v="Crime|Drama"/>
    <s v="Spring BreakersÂ "/>
    <s v="English"/>
    <s v="USA"/>
    <n v="5000000"/>
    <n v="5.3"/>
  </r>
  <r>
    <x v="1385"/>
    <n v="93"/>
    <n v="15126948"/>
    <s v="Horror|Thriller"/>
    <s v="Halloween: The Curse of Michael MyersÂ "/>
    <s v="English"/>
    <s v="USA"/>
    <n v="5000000"/>
    <n v="4.9000000000000004"/>
  </r>
  <r>
    <x v="117"/>
    <n v="106"/>
    <n v="13622333"/>
    <s v="Adventure|Comedy|Drama|Romance"/>
    <s v="Y Tu MamÃ¡ TambiÃ©nÂ "/>
    <s v="Spanish"/>
    <s v="Mexico"/>
    <n v="2000000"/>
    <n v="7.7"/>
  </r>
  <r>
    <x v="219"/>
    <n v="99"/>
    <n v="13464388"/>
    <s v="Comedy|Horror"/>
    <s v="Shaun of the DeadÂ "/>
    <s v="English"/>
    <s v="UK"/>
    <n v="4000000"/>
    <n v="8"/>
  </r>
  <r>
    <x v="1386"/>
    <n v="82"/>
    <n v="13350177"/>
    <s v="Drama|Horror|Thriller"/>
    <s v="The Haunting of Molly HartleyÂ "/>
    <s v="English"/>
    <s v="USA"/>
    <n v="5000000"/>
    <n v="3.8"/>
  </r>
  <r>
    <x v="1251"/>
    <n v="135"/>
    <n v="13269963"/>
    <s v="Drama|Mystery"/>
    <s v="Lone StarÂ "/>
    <s v="English"/>
    <s v="USA"/>
    <n v="5000000"/>
    <n v="7.6"/>
  </r>
  <r>
    <x v="749"/>
    <n v="88"/>
    <n v="17768000"/>
    <s v="Horror|Thriller"/>
    <s v="Halloween 4: The Return of Michael MyersÂ "/>
    <s v="English"/>
    <s v="USA"/>
    <n v="5000000"/>
    <n v="5.9"/>
  </r>
  <r>
    <x v="1387"/>
    <n v="89"/>
    <n v="12947763"/>
    <s v="Horror|Mystery"/>
    <s v="April Fool's DayÂ "/>
    <s v="English"/>
    <s v="USA"/>
    <n v="5000000"/>
    <n v="6.2"/>
  </r>
  <r>
    <x v="263"/>
    <n v="110"/>
    <n v="14100000"/>
    <s v="Comedy|Drama"/>
    <s v="DinerÂ "/>
    <s v="English"/>
    <s v="USA"/>
    <n v="5000000"/>
    <n v="7.2"/>
  </r>
  <r>
    <x v="1388"/>
    <n v="107"/>
    <n v="12200000"/>
    <s v="Action|Crime|Drama|Thriller|Western"/>
    <s v="Lone Wolf McQuadeÂ "/>
    <s v="English"/>
    <s v="USA"/>
    <n v="5000000"/>
    <n v="6.3"/>
  </r>
  <r>
    <x v="1389"/>
    <n v="86"/>
    <n v="17683670"/>
    <s v="Horror|Mystery|Sci-Fi|Thriller"/>
    <s v="Apollo 18Â "/>
    <s v="English"/>
    <s v="USA"/>
    <n v="5000000"/>
    <n v="5.2"/>
  </r>
  <r>
    <x v="1390"/>
    <n v="91"/>
    <n v="12055108"/>
    <s v="Comedy|Drama"/>
    <s v="Sunshine CleaningÂ "/>
    <s v="English"/>
    <s v="USA"/>
    <n v="8000000"/>
    <n v="6.9"/>
  </r>
  <r>
    <x v="1108"/>
    <n v="103"/>
    <n v="27285953"/>
    <s v="Action|Thriller"/>
    <s v="No EscapeÂ "/>
    <s v="English"/>
    <s v="USA"/>
    <n v="5000000"/>
    <n v="6.8"/>
  </r>
  <r>
    <x v="1391"/>
    <n v="92"/>
    <n v="11675178"/>
    <s v="Comedy"/>
    <s v="Fifty Shades of BlackÂ "/>
    <s v="English"/>
    <s v="USA"/>
    <n v="5000000"/>
    <n v="3.5"/>
  </r>
  <r>
    <x v="1392"/>
    <n v="99"/>
    <n v="10572742"/>
    <s v="Drama|Romance"/>
    <s v="Not Easily BrokenÂ "/>
    <s v="English"/>
    <s v="USA"/>
    <n v="8000000"/>
    <n v="6.1"/>
  </r>
  <r>
    <x v="907"/>
    <n v="96"/>
    <n v="9658370"/>
    <s v="Comedy|Romance"/>
    <s v="The Perfect MatchÂ "/>
    <s v="English"/>
    <s v="USA"/>
    <n v="5000000"/>
    <n v="4.5"/>
  </r>
  <r>
    <x v="1393"/>
    <n v="82"/>
    <n v="9628751"/>
    <s v="Action|Adventure|Animation|Family|Sci-Fi"/>
    <s v="Digimon: The MovieÂ "/>
    <s v="English"/>
    <s v="USA"/>
    <n v="5000000"/>
    <n v="5.9"/>
  </r>
  <r>
    <x v="1394"/>
    <n v="92"/>
    <n v="8786715"/>
    <s v="Comedy|Drama"/>
    <s v="Saved!Â "/>
    <s v="English"/>
    <s v="USA"/>
    <n v="5000000"/>
    <n v="6.9"/>
  </r>
  <r>
    <x v="1395"/>
    <n v="112"/>
    <n v="3432342"/>
    <s v="Comedy|Crime|Drama|Mystery|Romance"/>
    <s v="The Barbarian InvasionsÂ "/>
    <s v="French"/>
    <s v="Canada"/>
    <n v="6000000"/>
    <n v="7.7"/>
  </r>
  <r>
    <x v="1396"/>
    <n v="90"/>
    <n v="6755271"/>
    <s v="Horror|Thriller"/>
    <s v="The ForsakenÂ "/>
    <s v="English"/>
    <s v="USA"/>
    <n v="5000000"/>
    <n v="5.3"/>
  </r>
  <r>
    <x v="1397"/>
    <n v="150"/>
    <n v="6157157"/>
    <s v="Comedy|Drama"/>
    <s v="UHFÂ "/>
    <s v="English"/>
    <s v="USA"/>
    <n v="5000000"/>
    <n v="7"/>
  </r>
  <r>
    <x v="1398"/>
    <n v="91"/>
    <n v="5480318"/>
    <s v="Comedy|Drama"/>
    <s v="Slums of Beverly HillsÂ "/>
    <s v="English"/>
    <s v="USA"/>
    <n v="5000000"/>
    <n v="6.6"/>
  </r>
  <r>
    <x v="45"/>
    <n v="95"/>
    <n v="5308707"/>
    <s v="Comedy|Crime|Drama|Thriller"/>
    <s v="MadeÂ "/>
    <s v="English"/>
    <s v="USA"/>
    <n v="5000000"/>
    <n v="6.4"/>
  </r>
  <r>
    <x v="71"/>
    <n v="97"/>
    <n v="5009677"/>
    <s v="Drama|Mystery|Sci-Fi"/>
    <s v="MoonÂ "/>
    <s v="English"/>
    <s v="UK"/>
    <n v="5000000"/>
    <n v="7.9"/>
  </r>
  <r>
    <x v="1399"/>
    <n v="41"/>
    <n v="4074023"/>
    <s v="Documentary"/>
    <s v="Sea Rex 3D: Journey to a Prehistoric WorldÂ "/>
    <s v="English"/>
    <s v="UK"/>
    <n v="5000000"/>
    <n v="6.9"/>
  </r>
  <r>
    <x v="780"/>
    <n v="112"/>
    <n v="4306697"/>
    <s v="Drama"/>
    <s v="The Sweet HereafterÂ "/>
    <s v="English"/>
    <s v="Canada"/>
    <n v="5000000"/>
    <n v="7.7"/>
  </r>
  <r>
    <x v="1400"/>
    <n v="122"/>
    <n v="3950029"/>
    <s v="Drama"/>
    <s v="Of Gods and MenÂ "/>
    <s v="French"/>
    <s v="France"/>
    <n v="4000000"/>
    <n v="7.2"/>
  </r>
  <r>
    <x v="1401"/>
    <n v="110"/>
    <n v="4040588"/>
    <s v="Comedy|Drama"/>
    <s v="Bottle ShockÂ "/>
    <s v="English"/>
    <s v="USA"/>
    <n v="5000000"/>
    <n v="6.8"/>
  </r>
  <r>
    <x v="15"/>
    <n v="108"/>
    <n v="3049135"/>
    <s v="Biography|Crime|Drama|Romance|Thriller"/>
    <s v="Heavenly CreaturesÂ "/>
    <s v="English"/>
    <s v="New Zealand"/>
    <n v="5000000"/>
    <n v="7.4"/>
  </r>
  <r>
    <x v="1077"/>
    <n v="121"/>
    <n v="4700361"/>
    <s v="Drama"/>
    <s v="90 Minutes in HeavenÂ "/>
    <s v="English"/>
    <s v="USA"/>
    <n v="5000000"/>
    <n v="4.5999999999999996"/>
  </r>
  <r>
    <x v="1402"/>
    <n v="97"/>
    <n v="2711210"/>
    <s v="Comedy|Drama"/>
    <s v="Everything Must GoÂ "/>
    <s v="English"/>
    <s v="USA"/>
    <n v="5000000"/>
    <n v="6.4"/>
  </r>
  <r>
    <x v="532"/>
    <n v="116"/>
    <n v="1980338"/>
    <s v="Comedy|Crime|Drama|Mystery|Thriller"/>
    <s v="Zero EffectÂ "/>
    <s v="English"/>
    <s v="USA"/>
    <n v="5000000"/>
    <n v="7"/>
  </r>
  <r>
    <x v="1035"/>
    <n v="94"/>
    <n v="1082044"/>
    <s v="Drama|Thriller"/>
    <s v="The MachinistÂ "/>
    <s v="English"/>
    <s v="Spain"/>
    <n v="5000000"/>
    <n v="7.7"/>
  </r>
  <r>
    <x v="1303"/>
    <n v="103"/>
    <n v="1100000"/>
    <s v="Crime|Drama"/>
    <s v="Light SleeperÂ "/>
    <s v="English"/>
    <s v="USA"/>
    <n v="5000000"/>
    <n v="6.8"/>
  </r>
  <r>
    <x v="1403"/>
    <n v="112"/>
    <n v="2445646"/>
    <s v="Biography|Crime|Drama|Mystery|Thriller"/>
    <s v="Kill the MessengerÂ "/>
    <s v="English"/>
    <s v="USA"/>
    <n v="5000000"/>
    <n v="7"/>
  </r>
  <r>
    <x v="1346"/>
    <n v="91"/>
    <n v="2221809"/>
    <s v="Drama"/>
    <s v="Rabbit HoleÂ "/>
    <s v="English"/>
    <s v="USA"/>
    <n v="5000000"/>
    <n v="7"/>
  </r>
  <r>
    <x v="1404"/>
    <n v="98"/>
    <n v="296665"/>
    <s v="Biography|Crime|Drama|Thriller"/>
    <s v="Party MonsterÂ "/>
    <s v="English"/>
    <s v="USA"/>
    <n v="5000000"/>
    <n v="6.3"/>
  </r>
  <r>
    <x v="1405"/>
    <n v="95"/>
    <n v="3219029"/>
    <s v="Crime|Horror|Music|Thriller"/>
    <s v="Green RoomÂ "/>
    <s v="English"/>
    <s v="USA"/>
    <n v="5000000"/>
    <n v="7.1"/>
  </r>
  <r>
    <x v="1406"/>
    <n v="99"/>
    <n v="830210"/>
    <s v="Drama|Mystery|Sci-Fi"/>
    <s v="Atlas Shrugged: Who Is John Galt?Â "/>
    <s v="English"/>
    <s v="USA"/>
    <n v="5000000"/>
    <n v="4.4000000000000004"/>
  </r>
  <r>
    <x v="448"/>
    <n v="91"/>
    <n v="1040879"/>
    <s v="Comedy|Crime|Drama"/>
    <s v="Bottle RocketÂ "/>
    <s v="English"/>
    <s v="USA"/>
    <n v="7000000"/>
    <n v="7.1"/>
  </r>
  <r>
    <x v="793"/>
    <n v="97"/>
    <n v="326308"/>
    <s v="Crime|Drama|Thriller"/>
    <s v="Albino AlligatorÂ "/>
    <s v="English"/>
    <s v="USA"/>
    <n v="5000000"/>
    <n v="6.1"/>
  </r>
  <r>
    <x v="1407"/>
    <n v="90"/>
    <n v="124720"/>
    <s v="Drama|Romance"/>
    <s v="Lovely, StillÂ "/>
    <s v="English"/>
    <s v="USA"/>
    <n v="5000000"/>
    <n v="7.3"/>
  </r>
  <r>
    <x v="1408"/>
    <n v="90"/>
    <n v="99147"/>
    <s v="Drama"/>
    <s v="Desert BlueÂ "/>
    <s v="English"/>
    <s v="USA"/>
    <n v="2000000"/>
    <n v="6.2"/>
  </r>
  <r>
    <x v="89"/>
    <n v="94"/>
    <n v="65069140"/>
    <s v="Horror|Thriller"/>
    <s v="The VisitÂ "/>
    <s v="English"/>
    <s v="USA"/>
    <n v="5000000"/>
    <n v="6.2"/>
  </r>
  <r>
    <x v="200"/>
    <n v="90"/>
    <n v="65087"/>
    <s v="Crime|Thriller|War"/>
    <s v="RedactedÂ "/>
    <s v="English"/>
    <s v="USA"/>
    <n v="5000000"/>
    <n v="6.2"/>
  </r>
  <r>
    <x v="1409"/>
    <n v="103"/>
    <n v="16066"/>
    <s v="Mystery|Romance|Thriller"/>
    <s v="FascinationÂ "/>
    <s v="English"/>
    <s v="Germany"/>
    <n v="5000000"/>
    <n v="3.3"/>
  </r>
  <r>
    <x v="1410"/>
    <n v="105"/>
    <n v="37440"/>
    <s v="Comedy|Drama|Music"/>
    <s v="RudderlessÂ "/>
    <s v="English"/>
    <s v="USA"/>
    <n v="5000000"/>
    <n v="7.5"/>
  </r>
  <r>
    <x v="1411"/>
    <n v="113"/>
    <n v="617228"/>
    <s v="Comedy|Drama|Romance|War"/>
    <s v="I Served the King of EnglandÂ "/>
    <s v="Czech"/>
    <s v="Czech Republic"/>
    <n v="84450000"/>
    <n v="7.4"/>
  </r>
  <r>
    <x v="1412"/>
    <n v="99"/>
    <n v="274385"/>
    <s v="Comedy|Drama"/>
    <s v="Soul KitchenÂ "/>
    <s v="German"/>
    <s v="Germany"/>
    <n v="4000000"/>
    <n v="7.3"/>
  </r>
  <r>
    <x v="488"/>
    <n v="148"/>
    <n v="24475416"/>
    <s v="Drama"/>
    <s v="Sling BladeÂ "/>
    <s v="English"/>
    <s v="USA"/>
    <n v="890000"/>
    <n v="8"/>
  </r>
  <r>
    <x v="1283"/>
    <n v="93"/>
    <n v="47277326"/>
    <s v="Horror"/>
    <s v="HostelÂ "/>
    <s v="English"/>
    <s v="USA"/>
    <n v="4800000"/>
    <n v="5.9"/>
  </r>
  <r>
    <x v="1023"/>
    <n v="94"/>
    <n v="1247453"/>
    <s v="Comedy|Drama"/>
    <s v="Tristram Shandy: A Cock and Bull StoryÂ "/>
    <s v="English"/>
    <s v="UK"/>
    <n v="2800000"/>
    <n v="6.8"/>
  </r>
  <r>
    <x v="922"/>
    <n v="121"/>
    <n v="1729969"/>
    <s v="Drama|Thriller"/>
    <s v="Take ShelterÂ "/>
    <s v="English"/>
    <s v="USA"/>
    <n v="5000000"/>
    <n v="7.4"/>
  </r>
  <r>
    <x v="1413"/>
    <n v="118"/>
    <n v="1705139"/>
    <s v="Fantasy|Horror|Mystery|Thriller"/>
    <s v="Lady in WhiteÂ "/>
    <s v="English"/>
    <s v="USA"/>
    <n v="4700000"/>
    <n v="6.7"/>
  </r>
  <r>
    <x v="591"/>
    <n v="101"/>
    <n v="8025872"/>
    <s v="Comedy|Horror"/>
    <s v="The Texas Chainsaw Massacre 2Â "/>
    <s v="English"/>
    <s v="USA"/>
    <n v="4700000"/>
    <n v="5.5"/>
  </r>
  <r>
    <x v="995"/>
    <n v="90"/>
    <n v="778565"/>
    <s v="Crime|Drama"/>
    <s v="Only God ForgivesÂ "/>
    <s v="English"/>
    <s v="Denmark"/>
    <n v="4800000"/>
    <n v="5.7"/>
  </r>
  <r>
    <x v="1414"/>
    <n v="100"/>
    <n v="513836"/>
    <s v="Comedy|Drama|Romance"/>
    <s v="The Names of LoveÂ "/>
    <s v="French"/>
    <s v="France"/>
    <n v="4600000"/>
    <n v="7.2"/>
  </r>
  <r>
    <x v="1415"/>
    <n v="97"/>
    <n v="434417"/>
    <s v="Drama"/>
    <s v="Savage GraceÂ "/>
    <s v="English"/>
    <s v="Spain"/>
    <n v="4600000"/>
    <n v="5.9"/>
  </r>
  <r>
    <x v="598"/>
    <n v="96"/>
    <n v="81200000"/>
    <s v="Comedy"/>
    <s v="Police AcademyÂ "/>
    <s v="English"/>
    <s v="USA"/>
    <n v="4500000"/>
    <n v="6.7"/>
  </r>
  <r>
    <x v="35"/>
    <n v="117"/>
    <n v="52700832"/>
    <s v="Comedy|Drama|Romance"/>
    <s v="Four Weddings and a FuneralÂ "/>
    <s v="English"/>
    <s v="UK"/>
    <n v="4500000"/>
    <n v="7.1"/>
  </r>
  <r>
    <x v="416"/>
    <n v="108"/>
    <n v="13060843"/>
    <s v="Drama"/>
    <s v="25th HourÂ "/>
    <s v="English"/>
    <s v="USA"/>
    <n v="15000000"/>
    <n v="7.7"/>
  </r>
  <r>
    <x v="42"/>
    <n v="109"/>
    <n v="3798532"/>
    <s v="Crime|Drama|Romance|Thriller"/>
    <s v="BoundÂ "/>
    <s v="English"/>
    <s v="USA"/>
    <n v="4500000"/>
    <n v="7.4"/>
  </r>
  <r>
    <x v="116"/>
    <n v="102"/>
    <n v="3609278"/>
    <s v="Drama"/>
    <s v="Requiem for a DreamÂ "/>
    <s v="English"/>
    <s v="USA"/>
    <n v="4500000"/>
    <n v="8.4"/>
  </r>
  <r>
    <x v="1416"/>
    <n v="115"/>
    <n v="1687311"/>
    <s v="Drama|Musical"/>
    <s v="TangoÂ "/>
    <s v="Spanish"/>
    <s v="Spain"/>
    <n v="700000000"/>
    <n v="7.2"/>
  </r>
  <r>
    <x v="1417"/>
    <n v="98"/>
    <n v="10429707"/>
    <s v="Comedy"/>
    <s v="Moms' Night OutÂ "/>
    <s v="English"/>
    <s v="USA"/>
    <n v="5000000"/>
    <n v="5.4"/>
  </r>
  <r>
    <x v="766"/>
    <n v="133"/>
    <n v="727883"/>
    <s v="Drama|Sci-Fi|Thriller"/>
    <s v="Donnie DarkoÂ "/>
    <s v="English"/>
    <s v="USA"/>
    <n v="4500000"/>
    <n v="8.1"/>
  </r>
  <r>
    <x v="1418"/>
    <n v="122"/>
    <n v="713413"/>
    <s v="Crime|Drama|Mystery"/>
    <s v="CharacterÂ "/>
    <s v="Dutch"/>
    <s v="Netherlands"/>
    <n v="4500000"/>
    <n v="7.8"/>
  </r>
  <r>
    <x v="1419"/>
    <n v="106"/>
    <n v="410241"/>
    <s v="Comedy|Crime|Drama"/>
    <s v="SpunÂ "/>
    <s v="English"/>
    <s v="USA"/>
    <n v="2000000"/>
    <n v="6.8"/>
  </r>
  <r>
    <x v="1129"/>
    <n v="112"/>
    <n v="211667"/>
    <s v="Crime|Drama"/>
    <s v="Lady VengeanceÂ "/>
    <s v="Korean"/>
    <s v="South Korea"/>
    <n v="4200000000"/>
    <n v="7.7"/>
  </r>
  <r>
    <x v="1420"/>
    <n v="99"/>
    <n v="92191"/>
    <s v="Comedy|Drama|Sport"/>
    <s v="Mean MachineÂ "/>
    <s v="English"/>
    <s v="UK"/>
    <n v="2500000"/>
    <n v="6.5"/>
  </r>
  <r>
    <x v="1421"/>
    <n v="110"/>
    <n v="49413"/>
    <s v="Action|Crime|Thriller"/>
    <s v="ExiledÂ "/>
    <s v="Cantonese"/>
    <s v="Hong Kong"/>
    <n v="35000000"/>
    <n v="7.3"/>
  </r>
  <r>
    <x v="1422"/>
    <n v="104"/>
    <n v="108229"/>
    <s v="Drama|Horror|Mystery|Thriller"/>
    <s v="After.LifeÂ "/>
    <s v="English"/>
    <s v="USA"/>
    <n v="4500000"/>
    <n v="5.9"/>
  </r>
  <r>
    <x v="409"/>
    <n v="133"/>
    <n v="112000000"/>
    <s v="Drama"/>
    <s v="One Flew Over the Cuckoo's NestÂ "/>
    <s v="English"/>
    <s v="USA"/>
    <n v="4400000"/>
    <n v="8.6999999999999993"/>
  </r>
  <r>
    <x v="1423"/>
    <n v="103"/>
    <n v="8691"/>
    <s v="Action|Adventure"/>
    <s v="Falcon RisingÂ "/>
    <s v="English"/>
    <s v="USA"/>
    <n v="4500000"/>
    <n v="5.8"/>
  </r>
  <r>
    <x v="1424"/>
    <n v="112"/>
    <n v="26345"/>
    <s v="Action|Crime|Drama"/>
    <s v="The SweeneyÂ "/>
    <s v="English"/>
    <s v="UK"/>
    <n v="3000000"/>
    <n v="6.1"/>
  </r>
  <r>
    <x v="681"/>
    <n v="101"/>
    <n v="20772796"/>
    <s v="Drama|Family"/>
    <s v="Whale RiderÂ "/>
    <s v="English"/>
    <s v="New Zealand"/>
    <n v="6000000"/>
    <n v="7.6"/>
  </r>
  <r>
    <x v="1425"/>
    <n v="133"/>
    <n v="199228"/>
    <s v="Comedy|Drama"/>
    <s v="PaaÂ "/>
    <s v="Hindi"/>
    <s v="India"/>
    <n v="150000000"/>
    <n v="7.2"/>
  </r>
  <r>
    <x v="256"/>
    <n v="104"/>
    <n v="1487477"/>
    <s v="Fantasy|Thriller"/>
    <s v="Night WatchÂ "/>
    <s v="Russian"/>
    <s v="Russia"/>
    <n v="4200000"/>
    <n v="6.5"/>
  </r>
  <r>
    <x v="414"/>
    <n v="112"/>
    <n v="62549000"/>
    <s v="Crime|Drama|Romance|Thriller"/>
    <s v="The Crying GameÂ "/>
    <s v="English"/>
    <s v="UK"/>
    <n v="2300000"/>
    <n v="7.3"/>
  </r>
  <r>
    <x v="874"/>
    <n v="94"/>
    <n v="105500000"/>
    <s v="Comedy"/>
    <s v="Porky'sÂ "/>
    <s v="English"/>
    <s v="Canada"/>
    <n v="4000000"/>
    <n v="6.2"/>
  </r>
  <r>
    <x v="901"/>
    <n v="90"/>
    <n v="101055"/>
    <s v="Horror"/>
    <s v="Survival of the DeadÂ "/>
    <s v="English"/>
    <s v="USA"/>
    <n v="4000000"/>
    <n v="5"/>
  </r>
  <r>
    <x v="542"/>
    <n v="101"/>
    <n v="44566004"/>
    <s v="Drama"/>
    <s v="Lost in TranslationÂ "/>
    <s v="English"/>
    <s v="USA"/>
    <n v="4000000"/>
    <n v="7.8"/>
  </r>
  <r>
    <x v="653"/>
    <n v="93"/>
    <n v="39200000"/>
    <s v="Comedy|Romance"/>
    <s v="Annie HallÂ "/>
    <s v="English"/>
    <s v="USA"/>
    <n v="4000000"/>
    <n v="8.1"/>
  </r>
  <r>
    <x v="1426"/>
    <n v="152"/>
    <n v="36000000"/>
    <s v="Drama|Family|Romance"/>
    <s v="The Greatest Show on EarthÂ "/>
    <s v="English"/>
    <s v="USA"/>
    <n v="4000000"/>
    <n v="6.7"/>
  </r>
  <r>
    <x v="11"/>
    <n v="112"/>
    <n v="31252964"/>
    <s v="Drama|Romance"/>
    <s v="Monster's BallÂ "/>
    <s v="English"/>
    <s v="USA"/>
    <n v="4000000"/>
    <n v="7.1"/>
  </r>
  <r>
    <x v="1427"/>
    <n v="95"/>
    <n v="131175"/>
    <s v="Drama|Horror"/>
    <s v="MaggieÂ "/>
    <s v="English"/>
    <s v="USA"/>
    <n v="8500000"/>
    <n v="5.6"/>
  </r>
  <r>
    <x v="1428"/>
    <n v="111"/>
    <n v="31968347"/>
    <s v="Drama|Romance"/>
    <s v="Leaving Las VegasÂ "/>
    <s v="English"/>
    <s v="USA"/>
    <n v="3600000"/>
    <n v="7.6"/>
  </r>
  <r>
    <x v="47"/>
    <n v="91"/>
    <n v="35385560"/>
    <s v="Mystery|Thriller"/>
    <s v="The Boy Next DoorÂ "/>
    <s v="English"/>
    <s v="USA"/>
    <n v="4000000"/>
    <n v="4.5999999999999996"/>
  </r>
  <r>
    <x v="1429"/>
    <n v="106"/>
    <n v="20803237"/>
    <s v="Comedy|Drama"/>
    <s v="The Kids Are All RightÂ "/>
    <s v="English"/>
    <s v="USA"/>
    <n v="3500000"/>
    <n v="7.1"/>
  </r>
  <r>
    <x v="447"/>
    <n v="93"/>
    <n v="13008928"/>
    <s v="Horror|Sci-Fi|Thriller"/>
    <s v="They LiveÂ "/>
    <s v="English"/>
    <s v="USA"/>
    <n v="4000000"/>
    <n v="7.3"/>
  </r>
  <r>
    <x v="1430"/>
    <n v="93"/>
    <n v="15152879"/>
    <s v="Drama|Horror|Thriller"/>
    <s v="The Last Exorcism Part IIÂ "/>
    <s v="English"/>
    <s v="France"/>
    <n v="5000000"/>
    <n v="4"/>
  </r>
  <r>
    <x v="722"/>
    <n v="165"/>
    <n v="25359200"/>
    <s v="Drama"/>
    <s v="BoyhoodÂ "/>
    <s v="English"/>
    <s v="USA"/>
    <n v="4000000"/>
    <n v="8"/>
  </r>
  <r>
    <x v="653"/>
    <n v="96"/>
    <n v="10515579"/>
    <s v="Comedy|Crime|Mystery"/>
    <s v="ScoopÂ "/>
    <s v="English"/>
    <s v="UK"/>
    <n v="4000000"/>
    <n v="6.7"/>
  </r>
  <r>
    <x v="1431"/>
    <n v="93"/>
    <n v="10097096"/>
    <s v="Comedy"/>
    <s v="The WashÂ "/>
    <s v="English"/>
    <s v="USA"/>
    <n v="4000000"/>
    <n v="4.5999999999999996"/>
  </r>
  <r>
    <x v="1431"/>
    <n v="82"/>
    <n v="9821335"/>
    <s v="Comedy"/>
    <s v="3 StrikesÂ "/>
    <s v="English"/>
    <s v="USA"/>
    <n v="6000000"/>
    <n v="4"/>
  </r>
  <r>
    <x v="945"/>
    <n v="101"/>
    <n v="8243880"/>
    <s v="Crime|Drama|Fantasy|Romance"/>
    <s v="The CoolerÂ "/>
    <s v="English"/>
    <s v="USA"/>
    <n v="3200000"/>
    <n v="7"/>
  </r>
  <r>
    <x v="1432"/>
    <n v="81"/>
    <n v="7825820"/>
    <s v="Crime|Mystery|Thriller"/>
    <s v="The Night ListenerÂ "/>
    <s v="English"/>
    <s v="USA"/>
    <n v="4000000"/>
    <n v="5.9"/>
  </r>
  <r>
    <x v="544"/>
    <n v="105"/>
    <n v="7159147"/>
    <s v="Drama|Mystery|Thriller"/>
    <s v="The OrphanageÂ "/>
    <s v="Spanish"/>
    <s v="Spain"/>
    <n v="3400000"/>
    <n v="7.5"/>
  </r>
  <r>
    <x v="1391"/>
    <n v="86"/>
    <n v="17314483"/>
    <s v="Comedy|Fantasy"/>
    <s v="A Haunted House 2Â "/>
    <s v="English"/>
    <s v="USA"/>
    <n v="4000000"/>
    <n v="4.7"/>
  </r>
  <r>
    <x v="1433"/>
    <n v="110"/>
    <n v="6525762"/>
    <s v="Comedy|Drama|Romance"/>
    <s v="The Rules of AttractionÂ "/>
    <s v="English"/>
    <s v="USA"/>
    <n v="4000000"/>
    <n v="6.7"/>
  </r>
  <r>
    <x v="1434"/>
    <n v="110"/>
    <n v="4301331"/>
    <s v="Comedy|Fantasy"/>
    <s v="Four RoomsÂ "/>
    <s v="English"/>
    <s v="USA"/>
    <n v="4000000"/>
    <n v="6.7"/>
  </r>
  <r>
    <x v="951"/>
    <n v="104"/>
    <n v="4046737"/>
    <s v="Comedy|Drama|Romance"/>
    <s v="SecretaryÂ "/>
    <s v="English"/>
    <s v="USA"/>
    <n v="4000000"/>
    <n v="7.1"/>
  </r>
  <r>
    <x v="1435"/>
    <n v="96"/>
    <n v="3713002"/>
    <s v="Documentary"/>
    <s v="The Real CancunÂ "/>
    <s v="English"/>
    <s v="USA"/>
    <n v="8000000"/>
    <n v="2.7"/>
  </r>
  <r>
    <x v="74"/>
    <n v="110"/>
    <n v="3468572"/>
    <s v="Drama"/>
    <s v="Talk RadioÂ "/>
    <s v="English"/>
    <s v="USA"/>
    <n v="4000000"/>
    <n v="7.3"/>
  </r>
  <r>
    <x v="1122"/>
    <n v="84"/>
    <n v="2892582"/>
    <s v="Comedy"/>
    <s v="Waiting for GuffmanÂ "/>
    <s v="English"/>
    <s v="USA"/>
    <n v="4000000"/>
    <n v="7.6"/>
  </r>
  <r>
    <x v="1436"/>
    <n v="94"/>
    <n v="2800000"/>
    <s v="Comedy"/>
    <s v="Love StinksÂ "/>
    <s v="English"/>
    <s v="USA"/>
    <n v="4000000"/>
    <n v="5.8"/>
  </r>
  <r>
    <x v="371"/>
    <n v="93"/>
    <n v="2426851"/>
    <s v="Comedy|Crime|Romance|Thriller"/>
    <s v="You Kill MeÂ "/>
    <s v="English"/>
    <s v="USA"/>
    <n v="4000000"/>
    <n v="6.5"/>
  </r>
  <r>
    <x v="1437"/>
    <n v="96"/>
    <n v="1325073"/>
    <s v="Comedy|Drama"/>
    <s v="ThumbsuckerÂ "/>
    <s v="English"/>
    <s v="USA"/>
    <n v="4000000"/>
    <n v="6.6"/>
  </r>
  <r>
    <x v="1438"/>
    <n v="101"/>
    <n v="864959"/>
    <s v="Adventure|Fantasy"/>
    <s v="MirrormaskÂ "/>
    <s v="English"/>
    <s v="UK"/>
    <n v="4000000"/>
    <n v="6.9"/>
  </r>
  <r>
    <x v="1439"/>
    <n v="102"/>
    <n v="2601847"/>
    <s v="Documentary|Music"/>
    <s v="SamsaraÂ "/>
    <s v="None"/>
    <s v="USA"/>
    <n v="4000000"/>
    <n v="8.5"/>
  </r>
  <r>
    <x v="1440"/>
    <n v="87"/>
    <n v="800000"/>
    <s v="Adventure|Fantasy"/>
    <s v="The BarbariansÂ "/>
    <s v="English"/>
    <s v="USA"/>
    <n v="4000000"/>
    <n v="4.8"/>
  </r>
  <r>
    <x v="1441"/>
    <n v="99"/>
    <n v="562059"/>
    <s v="Drama|Thriller"/>
    <s v="Poolhall JunkiesÂ "/>
    <s v="English"/>
    <s v="USA"/>
    <n v="4000000"/>
    <n v="7"/>
  </r>
  <r>
    <x v="1428"/>
    <n v="106"/>
    <n v="399793"/>
    <s v="Drama"/>
    <s v="The Loss of Sexual InnocenceÂ "/>
    <s v="English"/>
    <s v="USA"/>
    <n v="4000000"/>
    <n v="5.4"/>
  </r>
  <r>
    <x v="451"/>
    <n v="117"/>
    <n v="371897"/>
    <s v="Drama"/>
    <s v="JoeÂ "/>
    <s v="English"/>
    <s v="USA"/>
    <n v="4000000"/>
    <n v="6.9"/>
  </r>
  <r>
    <x v="1442"/>
    <n v="99"/>
    <n v="302204"/>
    <s v="Comedy|Crime|Romance"/>
    <s v="Shooting FishÂ "/>
    <s v="English"/>
    <s v="UK"/>
    <n v="3000000"/>
    <n v="6.6"/>
  </r>
  <r>
    <x v="192"/>
    <n v="102"/>
    <n v="354704"/>
    <s v="Crime|Drama|Horror|Thriller"/>
    <s v="PrisonÂ "/>
    <s v="English"/>
    <s v="USA"/>
    <n v="1300000"/>
    <n v="5.9"/>
  </r>
  <r>
    <x v="1443"/>
    <n v="85"/>
    <n v="265107"/>
    <s v="Comedy|Horror|Mystery"/>
    <s v="Psycho Beach PartyÂ "/>
    <s v="English"/>
    <s v="Australia"/>
    <n v="1500000"/>
    <n v="6.3"/>
  </r>
  <r>
    <x v="727"/>
    <n v="86"/>
    <n v="185577"/>
    <s v="Comedy"/>
    <s v="The Big TeaseÂ "/>
    <s v="English"/>
    <s v="UK"/>
    <n v="4000000"/>
    <n v="6.3"/>
  </r>
  <r>
    <x v="1444"/>
    <n v="120"/>
    <n v="100412"/>
    <s v="Drama"/>
    <s v="Buen DÃ­a, RamÃ³nÂ "/>
    <s v="German"/>
    <s v="Mexico"/>
    <n v="4000000"/>
    <n v="7.7"/>
  </r>
  <r>
    <x v="1445"/>
    <n v="106"/>
    <n v="58214"/>
    <s v="Crime|Drama|Thriller"/>
    <s v="TrustÂ "/>
    <s v="English"/>
    <s v="USA"/>
    <n v="9500000"/>
    <n v="7"/>
  </r>
  <r>
    <x v="263"/>
    <n v="103"/>
    <n v="75078"/>
    <s v="Comedy"/>
    <s v="An Everlasting PieceÂ "/>
    <s v="English"/>
    <s v="USA"/>
    <n v="14000000"/>
    <n v="6.3"/>
  </r>
  <r>
    <x v="1074"/>
    <n v="93"/>
    <n v="64359"/>
    <s v="Comedy|Romance"/>
    <s v="Among GiantsÂ "/>
    <s v="English"/>
    <s v="UK"/>
    <n v="2500000"/>
    <n v="5.9"/>
  </r>
  <r>
    <x v="803"/>
    <n v="112"/>
    <n v="317125"/>
    <s v="Drama|Romance"/>
    <s v="AdoreÂ "/>
    <s v="English"/>
    <s v="Australia"/>
    <n v="16000000"/>
    <n v="6.2"/>
  </r>
  <r>
    <x v="1446"/>
    <n v="113"/>
    <n v="146402"/>
    <s v="Comedy|Drama"/>
    <s v="Mondays in the SunÂ "/>
    <s v="Spanish"/>
    <s v="Spain"/>
    <n v="4000000"/>
    <n v="7.7"/>
  </r>
  <r>
    <x v="1447"/>
    <n v="98"/>
    <n v="18469"/>
    <s v="Drama|Horror|Sci-Fi"/>
    <s v="Stake LandÂ "/>
    <s v="English"/>
    <s v="USA"/>
    <n v="650000"/>
    <n v="6.5"/>
  </r>
  <r>
    <x v="543"/>
    <n v="92"/>
    <n v="12836"/>
    <s v="Biography|Drama"/>
    <s v="The Last Time I Committed SuicideÂ "/>
    <s v="English"/>
    <s v="USA"/>
    <n v="4000000"/>
    <n v="5.8"/>
  </r>
  <r>
    <x v="1448"/>
    <n v="106"/>
    <n v="20262"/>
    <s v="Drama"/>
    <s v="Futuro BeachÂ "/>
    <s v="Portuguese"/>
    <s v="Brazil"/>
    <n v="4000000"/>
    <n v="6.1"/>
  </r>
  <r>
    <x v="1449"/>
    <n v="93"/>
    <n v="4063"/>
    <s v="Drama|Mystery|Romance|Thriller"/>
    <s v="InescapableÂ "/>
    <s v="English"/>
    <s v="Canada"/>
    <n v="4000000"/>
    <n v="5.2"/>
  </r>
  <r>
    <x v="1450"/>
    <n v="226"/>
    <n v="198655278"/>
    <s v="Drama|History|Romance|War"/>
    <s v="Gone with the WindÂ "/>
    <s v="English"/>
    <s v="USA"/>
    <n v="3977000"/>
    <n v="8.1999999999999993"/>
  </r>
  <r>
    <x v="1451"/>
    <n v="104"/>
    <n v="143653"/>
    <s v="Biography|Drama"/>
    <s v="Desert DancerÂ "/>
    <s v="English"/>
    <s v="UK"/>
    <n v="4000000"/>
    <n v="6"/>
  </r>
  <r>
    <x v="1452"/>
    <n v="152"/>
    <n v="14873"/>
    <s v="Adventure|War|Western"/>
    <s v="Major DundeeÂ "/>
    <s v="English"/>
    <s v="USA"/>
    <n v="3800000"/>
    <n v="6.8"/>
  </r>
  <r>
    <x v="1453"/>
    <n v="107"/>
    <n v="8000000"/>
    <s v="Biography|Comedy|Musical|Romance|Western"/>
    <s v="Annie Get Your GunÂ "/>
    <s v="English"/>
    <s v="USA"/>
    <n v="3768785"/>
    <n v="7"/>
  </r>
  <r>
    <x v="1454"/>
    <n v="95"/>
    <n v="37606"/>
    <s v="Comedy|Crime|Drama"/>
    <s v="DefendorÂ "/>
    <s v="English"/>
    <s v="Canada"/>
    <n v="3500000"/>
    <n v="6.8"/>
  </r>
  <r>
    <x v="1455"/>
    <n v="102"/>
    <n v="2956000"/>
    <s v="Adventure|Comedy|Musical|Romance"/>
    <s v="The PirateÂ "/>
    <s v="English"/>
    <s v="USA"/>
    <n v="3700000"/>
    <n v="7.1"/>
  </r>
  <r>
    <x v="1456"/>
    <n v="99"/>
    <n v="19959"/>
    <s v="Drama"/>
    <s v="The Good HeartÂ "/>
    <s v="English"/>
    <s v="Iceland"/>
    <n v="3800000"/>
    <n v="6.9"/>
  </r>
  <r>
    <x v="913"/>
    <n v="109"/>
    <n v="2706659"/>
    <s v="Comedy|Drama"/>
    <s v="The History BoysÂ "/>
    <s v="English"/>
    <s v="UK"/>
    <n v="2000000"/>
    <n v="6.9"/>
  </r>
  <r>
    <x v="1029"/>
    <n v="91"/>
    <n v="45857453"/>
    <s v="Comedy|Drama|Music"/>
    <s v="The Full MontyÂ "/>
    <s v="English"/>
    <s v="UK"/>
    <n v="3500000"/>
    <n v="7.2"/>
  </r>
  <r>
    <x v="1457"/>
    <n v="88"/>
    <n v="83400000"/>
    <s v="Comedy"/>
    <s v="Airplane!Â "/>
    <s v="English"/>
    <s v="USA"/>
    <n v="3500000"/>
    <n v="7.8"/>
  </r>
  <r>
    <x v="259"/>
    <n v="97"/>
    <n v="27900000"/>
    <s v="Comedy|Drama"/>
    <s v="FridayÂ "/>
    <s v="English"/>
    <s v="USA"/>
    <n v="3500000"/>
    <n v="7.3"/>
  </r>
  <r>
    <x v="230"/>
    <n v="97"/>
    <n v="27900000"/>
    <s v="Crime|Drama|Thriller"/>
    <s v="Menace II SocietyÂ "/>
    <s v="English"/>
    <s v="USA"/>
    <n v="3500000"/>
    <n v="7.5"/>
  </r>
  <r>
    <x v="1458"/>
    <n v="85"/>
    <n v="14000000"/>
    <s v="Comedy|Fantasy|Horror|Thriller"/>
    <s v="Creepshow 2Â "/>
    <s v="English"/>
    <s v="USA"/>
    <n v="3500000"/>
    <n v="6"/>
  </r>
  <r>
    <x v="1459"/>
    <n v="92"/>
    <n v="25138292"/>
    <s v="Horror|Mystery"/>
    <s v="The WitchÂ "/>
    <s v="English"/>
    <s v="USA"/>
    <n v="3500000"/>
    <n v="6.8"/>
  </r>
  <r>
    <x v="1460"/>
    <n v="93"/>
    <n v="10305534"/>
    <s v="Comedy"/>
    <s v="I Got the Hook UpÂ "/>
    <s v="English"/>
    <s v="USA"/>
    <n v="3500000"/>
    <n v="3.9"/>
  </r>
  <r>
    <x v="1461"/>
    <n v="96"/>
    <n v="9449219"/>
    <s v="Comedy|Drama|Romance"/>
    <s v="She's the OneÂ "/>
    <s v="English"/>
    <s v="USA"/>
    <n v="3500000"/>
    <n v="6.1"/>
  </r>
  <r>
    <x v="107"/>
    <n v="105"/>
    <n v="6390032"/>
    <s v="Biography|Drama"/>
    <s v="Gods and MonstersÂ "/>
    <s v="English"/>
    <s v="USA"/>
    <n v="3500000"/>
    <n v="7.5"/>
  </r>
  <r>
    <x v="1462"/>
    <n v="129"/>
    <n v="20167424"/>
    <s v="Drama|Mystery|Thriller"/>
    <s v="The Secret in Their EyesÂ "/>
    <s v="Spanish"/>
    <s v="Argentina"/>
    <n v="2000000"/>
    <n v="8.1999999999999993"/>
  </r>
  <r>
    <x v="5"/>
    <n v="37"/>
    <n v="5923044"/>
    <s v="Comedy|Fantasy|Horror|Thriller"/>
    <s v="Evil Dead IIÂ "/>
    <s v="English"/>
    <s v="USA"/>
    <n v="3600000"/>
    <n v="7.8"/>
  </r>
  <r>
    <x v="1463"/>
    <n v="81"/>
    <n v="3293258"/>
    <s v="Action|Adventure|Comedy|Musical"/>
    <s v="Pootie TangÂ "/>
    <s v="English"/>
    <s v="USA"/>
    <n v="3000000"/>
    <n v="5.2"/>
  </r>
  <r>
    <x v="1464"/>
    <n v="106"/>
    <n v="886410"/>
    <s v="Drama|History"/>
    <s v="La otra conquistaÂ "/>
    <s v="Spanish"/>
    <s v="Mexico"/>
    <n v="3500000"/>
    <n v="6.8"/>
  </r>
  <r>
    <x v="1465"/>
    <n v="103"/>
    <n v="252652"/>
    <s v="Comedy|Drama|Fantasy|Horror"/>
    <s v="TrollhunterÂ "/>
    <s v="Norwegian"/>
    <s v="Norway"/>
    <n v="19900000"/>
    <n v="7"/>
  </r>
  <r>
    <x v="1466"/>
    <n v="101"/>
    <n v="220234"/>
    <s v="Comedy|Romance"/>
    <s v="Ira &amp; AbbyÂ "/>
    <s v="English"/>
    <s v="USA"/>
    <n v="3500000"/>
    <n v="6.5"/>
  </r>
  <r>
    <x v="1467"/>
    <n v="98"/>
    <n v="101228"/>
    <s v="Comedy|Drama"/>
    <s v="Winter PassingÂ "/>
    <s v="English"/>
    <s v="USA"/>
    <n v="3500000"/>
    <n v="6.4"/>
  </r>
  <r>
    <x v="426"/>
    <n v="91"/>
    <n v="96793"/>
    <s v="Action|Comedy|Romance"/>
    <s v="D.E.B.S.Â "/>
    <s v="English"/>
    <s v="USA"/>
    <n v="3500000"/>
    <n v="5.3"/>
  </r>
  <r>
    <x v="1468"/>
    <n v="105"/>
    <n v="123777"/>
    <s v="Action|Biography|Crime|Drama|Family|Fantasy"/>
    <s v="The Masked SaintÂ "/>
    <s v="English"/>
    <s v="Canada"/>
    <n v="3500000"/>
    <n v="4.7"/>
  </r>
  <r>
    <x v="1469"/>
    <n v="100"/>
    <n v="29233"/>
    <s v="Documentary"/>
    <s v="Time to ChooseÂ "/>
    <s v="English"/>
    <s v="USA"/>
    <n v="3500000"/>
    <n v="7"/>
  </r>
  <r>
    <x v="1470"/>
    <n v="80"/>
    <n v="77413017"/>
    <s v="Documentary"/>
    <s v="March of the PenguinsÂ "/>
    <s v="French"/>
    <s v="France"/>
    <n v="8000000"/>
    <n v="7.6"/>
  </r>
  <r>
    <x v="881"/>
    <n v="107"/>
    <n v="5354039"/>
    <s v="Biography|Drama|Thriller"/>
    <s v="Margin CallÂ "/>
    <s v="English"/>
    <s v="USA"/>
    <n v="3500000"/>
    <n v="7.1"/>
  </r>
  <r>
    <x v="1471"/>
    <n v="92"/>
    <n v="2926565"/>
    <s v="Comedy|Drama"/>
    <s v="ChokeÂ "/>
    <s v="English"/>
    <s v="USA"/>
    <n v="3000000"/>
    <n v="6.5"/>
  </r>
  <r>
    <x v="1472"/>
    <n v="107"/>
    <n v="13092000"/>
    <s v="Drama|Music"/>
    <s v="WhiplashÂ "/>
    <s v="English"/>
    <s v="USA"/>
    <n v="3300000"/>
    <n v="8.5"/>
  </r>
  <r>
    <x v="732"/>
    <n v="135"/>
    <n v="7563397"/>
    <s v="Crime|Drama"/>
    <s v="City of GodÂ "/>
    <s v="Portuguese"/>
    <s v="Brazil"/>
    <n v="3300000"/>
    <n v="8.6999999999999993"/>
  </r>
  <r>
    <x v="1473"/>
    <n v="99"/>
    <n v="104257"/>
    <s v="Comedy|Music"/>
    <s v="Human TrafficÂ "/>
    <s v="English"/>
    <s v="UK"/>
    <n v="2200000"/>
    <n v="7.1"/>
  </r>
  <r>
    <x v="1278"/>
    <n v="115"/>
    <n v="610968"/>
    <s v="Drama"/>
    <s v="The HuntÂ "/>
    <s v="Danish"/>
    <s v="Denmark"/>
    <n v="3800000"/>
    <n v="8.3000000000000007"/>
  </r>
  <r>
    <x v="879"/>
    <n v="91"/>
    <n v="8108247"/>
    <s v="Drama|Romance"/>
    <s v="BellaÂ "/>
    <s v="English"/>
    <s v="USA"/>
    <n v="3300000"/>
    <n v="7.4"/>
  </r>
  <r>
    <x v="1474"/>
    <n v="92"/>
    <n v="7680"/>
    <s v="Drama|Romance"/>
    <s v="Dreaming of Joseph LeesÂ "/>
    <s v="English"/>
    <s v="USA"/>
    <n v="2000000"/>
    <n v="6.4"/>
  </r>
  <r>
    <x v="1475"/>
    <n v="101"/>
    <n v="6517198"/>
    <s v="Crime|Drama"/>
    <s v="Maria Full of GraceÂ "/>
    <s v="Spanish"/>
    <s v="Colombia"/>
    <n v="3000000"/>
    <n v="7.5"/>
  </r>
  <r>
    <x v="1437"/>
    <n v="105"/>
    <n v="5776314"/>
    <s v="Comedy|Drama|Romance"/>
    <s v="BeginnersÂ "/>
    <s v="English"/>
    <s v="USA"/>
    <n v="3200000"/>
    <n v="7.2"/>
  </r>
  <r>
    <x v="437"/>
    <n v="109"/>
    <n v="141600000"/>
    <s v="Comedy"/>
    <s v="Animal HouseÂ "/>
    <s v="English"/>
    <s v="USA"/>
    <n v="3000000"/>
    <n v="7.6"/>
  </r>
  <r>
    <x v="1294"/>
    <n v="110"/>
    <n v="51100000"/>
    <s v="Action|Adventure|Thriller"/>
    <s v="GoldfingerÂ "/>
    <s v="English"/>
    <s v="UK"/>
    <n v="3000000"/>
    <n v="7.8"/>
  </r>
  <r>
    <x v="442"/>
    <n v="94"/>
    <n v="16501785"/>
    <s v="Drama"/>
    <s v="TrainspottingÂ "/>
    <s v="English"/>
    <s v="UK"/>
    <n v="3500000"/>
    <n v="8.1999999999999993"/>
  </r>
  <r>
    <x v="416"/>
    <n v="115"/>
    <n v="38168022"/>
    <s v="Comedy|Documentary"/>
    <s v="The Original Kings of ComedyÂ "/>
    <s v="English"/>
    <s v="USA"/>
    <n v="3000000"/>
    <n v="6.6"/>
  </r>
  <r>
    <x v="1476"/>
    <n v="98"/>
    <n v="84749884"/>
    <s v="Horror"/>
    <s v="Paranormal Activity 2Â "/>
    <s v="English"/>
    <s v="USA"/>
    <n v="3000000"/>
    <n v="5.7"/>
  </r>
  <r>
    <x v="573"/>
    <n v="91"/>
    <n v="24788807"/>
    <s v="Comedy"/>
    <s v="Waking Ned DevineÂ "/>
    <s v="English"/>
    <s v="UK"/>
    <n v="3000000"/>
    <n v="7.4"/>
  </r>
  <r>
    <x v="1235"/>
    <n v="120"/>
    <n v="21244913"/>
    <s v="Crime|Documentary|Drama"/>
    <s v="Bowling for ColumbineÂ "/>
    <s v="English"/>
    <s v="Germany"/>
    <n v="4000000"/>
    <n v="8"/>
  </r>
  <r>
    <x v="1477"/>
    <n v="87"/>
    <n v="30000000"/>
    <s v="Fantasy|Horror"/>
    <s v="A Nightmare on Elm Street 2: Freddy's RevengeÂ "/>
    <s v="English"/>
    <s v="USA"/>
    <n v="2200000"/>
    <n v="5.4"/>
  </r>
  <r>
    <x v="972"/>
    <n v="117"/>
    <n v="20966644"/>
    <s v="Drama|Romance"/>
    <s v="A Room with a ViewÂ "/>
    <s v="English"/>
    <s v="UK"/>
    <n v="3000000"/>
    <n v="7.4"/>
  </r>
  <r>
    <x v="1163"/>
    <n v="85"/>
    <n v="64423650"/>
    <s v="Horror|Sci-Fi|Thriller"/>
    <s v="The PurgeÂ "/>
    <s v="English"/>
    <s v="USA"/>
    <n v="3000000"/>
    <n v="5.7"/>
  </r>
  <r>
    <x v="233"/>
    <n v="110"/>
    <n v="48056940"/>
    <s v="Horror|Mystery"/>
    <s v="SinisterÂ "/>
    <s v="English"/>
    <s v="USA"/>
    <n v="3000000"/>
    <n v="6.8"/>
  </r>
  <r>
    <x v="1024"/>
    <n v="113"/>
    <n v="19184015"/>
    <s v="Biography|Comedy|Documentary"/>
    <s v="Martin Lawrence Live: RunteldatÂ "/>
    <s v="English"/>
    <s v="USA"/>
    <n v="3000000"/>
    <n v="5.4"/>
  </r>
  <r>
    <x v="578"/>
    <n v="98"/>
    <n v="24629916"/>
    <s v="Comedy|Drama|Family|Sport"/>
    <s v="Air BudÂ "/>
    <s v="English"/>
    <s v="USA"/>
    <n v="3000000"/>
    <n v="5.0999999999999996"/>
  </r>
  <r>
    <x v="1478"/>
    <n v="86"/>
    <n v="19472057"/>
    <s v="Horror|Thriller"/>
    <s v="Jason Lives: Friday the 13th Part VIÂ "/>
    <s v="English"/>
    <s v="USA"/>
    <n v="3000000"/>
    <n v="5.9"/>
  </r>
  <r>
    <x v="715"/>
    <n v="161"/>
    <n v="27200000"/>
    <s v="Adventure|Drama|War"/>
    <s v="The Bridge on the River KwaiÂ "/>
    <s v="English"/>
    <s v="UK"/>
    <n v="3000000"/>
    <n v="8.1999999999999993"/>
  </r>
  <r>
    <x v="454"/>
    <n v="100"/>
    <n v="15369573"/>
    <s v="Adventure|Comedy|Sci-Fi"/>
    <s v="Spaced InvadersÂ "/>
    <s v="English"/>
    <s v="USA"/>
    <n v="3000000"/>
    <n v="5.3"/>
  </r>
  <r>
    <x v="1479"/>
    <n v="91"/>
    <n v="15935068"/>
    <s v="Fantasy|Horror|Thriller"/>
    <s v="Jason Goes to Hell: The Final FridayÂ "/>
    <s v="English"/>
    <s v="USA"/>
    <n v="2500000"/>
    <n v="4.3"/>
  </r>
  <r>
    <x v="145"/>
    <n v="100"/>
    <n v="11694528"/>
    <s v="Comedy|Documentary|Music"/>
    <s v="Dave Chappelle's Block PartyÂ "/>
    <s v="English"/>
    <s v="USA"/>
    <n v="3000000"/>
    <n v="7.2"/>
  </r>
  <r>
    <x v="1480"/>
    <n v="84"/>
    <n v="10017041"/>
    <s v="Action|Comedy|Crime"/>
    <s v="Next Day AirÂ "/>
    <s v="English"/>
    <s v="USA"/>
    <n v="3000000"/>
    <n v="5.9"/>
  </r>
  <r>
    <x v="1481"/>
    <n v="99"/>
    <n v="7059537"/>
    <s v="Comedy"/>
    <s v="Phat GirlzÂ "/>
    <s v="English"/>
    <s v="USA"/>
    <n v="3000000"/>
    <n v="3"/>
  </r>
  <r>
    <x v="722"/>
    <n v="109"/>
    <n v="8114507"/>
    <s v="Drama|Romance"/>
    <s v="Before MidnightÂ "/>
    <s v="English"/>
    <s v="USA"/>
    <n v="3000000"/>
    <n v="7.9"/>
  </r>
  <r>
    <x v="1482"/>
    <n v="95"/>
    <n v="7888703"/>
    <s v="Comedy|Fantasy"/>
    <s v="Teen Wolf TooÂ "/>
    <s v="English"/>
    <s v="USA"/>
    <n v="3000000"/>
    <n v="3.2"/>
  </r>
  <r>
    <x v="1483"/>
    <n v="97"/>
    <n v="7282851"/>
    <s v="Action|Fantasy|Horror|Sci-Fi|Thriller"/>
    <s v="Phantasm IIÂ "/>
    <s v="English"/>
    <s v="USA"/>
    <n v="3000000"/>
    <n v="6.5"/>
  </r>
  <r>
    <x v="1484"/>
    <n v="90"/>
    <n v="5844929"/>
    <s v="Comedy|Drama"/>
    <s v="Real Women Have CurvesÂ "/>
    <s v="English"/>
    <s v="USA"/>
    <n v="3000000"/>
    <n v="7"/>
  </r>
  <r>
    <x v="1485"/>
    <n v="96"/>
    <n v="4170647"/>
    <s v="Comedy|Drama"/>
    <s v="East Is EastÂ "/>
    <s v="English"/>
    <s v="UK"/>
    <n v="1900000"/>
    <n v="6.9"/>
  </r>
  <r>
    <x v="1486"/>
    <n v="82"/>
    <n v="4142507"/>
    <s v="Comedy|Romance"/>
    <s v="WhippedÂ "/>
    <s v="English"/>
    <s v="USA"/>
    <n v="3000000"/>
    <n v="4.4000000000000004"/>
  </r>
  <r>
    <x v="804"/>
    <n v="109"/>
    <n v="4109095"/>
    <s v="Crime|Drama|History|Romance"/>
    <s v="Kama Sutra: A Tale of LoveÂ "/>
    <s v="English"/>
    <s v="USA"/>
    <n v="3000000"/>
    <n v="6"/>
  </r>
  <r>
    <x v="1487"/>
    <n v="98"/>
    <n v="3902679"/>
    <s v="Fantasy|Horror"/>
    <s v="Warlock: The ArmageddonÂ "/>
    <s v="English"/>
    <s v="USA"/>
    <n v="3000000"/>
    <n v="5.3"/>
  </r>
  <r>
    <x v="1488"/>
    <n v="95"/>
    <n v="3559990"/>
    <s v="Comedy|Crime"/>
    <s v="8 Heads in a Duffel BagÂ "/>
    <s v="English"/>
    <s v="USA"/>
    <n v="3000000"/>
    <n v="5.3"/>
  </r>
  <r>
    <x v="1489"/>
    <n v="104"/>
    <n v="3287435"/>
    <s v="Drama"/>
    <s v="Thirteen Conversations About One ThingÂ "/>
    <s v="English"/>
    <s v="USA"/>
    <n v="4500000"/>
    <n v="7.1"/>
  </r>
  <r>
    <x v="1490"/>
    <n v="87"/>
    <n v="3071947"/>
    <s v="Comedy|Crime|Thriller"/>
    <s v="JawbreakerÂ "/>
    <s v="English"/>
    <s v="USA"/>
    <n v="3500000"/>
    <n v="5.4"/>
  </r>
  <r>
    <x v="1491"/>
    <n v="108"/>
    <n v="2961991"/>
    <s v="Biography|Drama"/>
    <s v="BasquiatÂ "/>
    <s v="English"/>
    <s v="USA"/>
    <n v="3300000"/>
    <n v="6.9"/>
  </r>
  <r>
    <x v="77"/>
    <n v="94"/>
    <n v="2912363"/>
    <s v="Crime|Drama"/>
    <s v="TsotsiÂ "/>
    <s v="Zulu"/>
    <s v="UK"/>
    <n v="3000000"/>
    <n v="7.3"/>
  </r>
  <r>
    <x v="1492"/>
    <n v="134"/>
    <n v="3000000"/>
    <s v="Comedy|Drama"/>
    <s v="HappinessÂ "/>
    <s v="English"/>
    <s v="USA"/>
    <n v="3000000"/>
    <n v="7.8"/>
  </r>
  <r>
    <x v="790"/>
    <n v="89"/>
    <n v="2223990"/>
    <s v="Comedy|Documentary"/>
    <s v="DysFunktional FamilyÂ "/>
    <s v="English"/>
    <s v="USA"/>
    <n v="3000000"/>
    <n v="6.6"/>
  </r>
  <r>
    <x v="576"/>
    <n v="102"/>
    <n v="1821983"/>
    <s v="Comedy|Drama|Horror"/>
    <s v="TuskÂ "/>
    <s v="English"/>
    <s v="USA"/>
    <n v="3000000"/>
    <n v="5.4"/>
  </r>
  <r>
    <x v="1129"/>
    <n v="120"/>
    <n v="2181290"/>
    <s v="Drama|Mystery|Thriller"/>
    <s v="OldboyÂ "/>
    <s v="Korean"/>
    <s v="South Korea"/>
    <n v="3000000"/>
    <n v="8.4"/>
  </r>
  <r>
    <x v="1493"/>
    <n v="110"/>
    <n v="2848578"/>
    <s v="Drama|Family"/>
    <s v="Letters to GodÂ "/>
    <s v="English"/>
    <s v="USA"/>
    <n v="3500000"/>
    <n v="6.3"/>
  </r>
  <r>
    <x v="1494"/>
    <n v="86"/>
    <n v="703002"/>
    <s v="Action|Comedy|Thriller"/>
    <s v="Hobo with a ShotgunÂ "/>
    <s v="English"/>
    <s v="Canada"/>
    <n v="3000000"/>
    <n v="6.1"/>
  </r>
  <r>
    <x v="1495"/>
    <n v="101"/>
    <n v="3105269"/>
    <s v="Action|Comedy"/>
    <s v="CompadresÂ "/>
    <s v="English"/>
    <s v="Mexico"/>
    <n v="3000000"/>
    <n v="5"/>
  </r>
  <r>
    <x v="1496"/>
    <n v="87"/>
    <n v="418268"/>
    <s v="Comedy|Romance"/>
    <s v="BacheloretteÂ "/>
    <s v="English"/>
    <s v="USA"/>
    <n v="3000000"/>
    <n v="5.3"/>
  </r>
  <r>
    <x v="1497"/>
    <n v="93"/>
    <n v="200803"/>
    <s v="Comedy"/>
    <s v="Tim and Eric's Billion Dollar MovieÂ "/>
    <s v="English"/>
    <s v="USA"/>
    <n v="3000000"/>
    <n v="5.3"/>
  </r>
  <r>
    <x v="1133"/>
    <n v="98"/>
    <n v="95016"/>
    <s v="Comedy|Drama|Romance|Sport"/>
    <s v="Summer StormÂ "/>
    <s v="German"/>
    <s v="Germany"/>
    <n v="2700000"/>
    <n v="7.4"/>
  </r>
  <r>
    <x v="1498"/>
    <n v="100"/>
    <n v="73678"/>
    <s v="Drama|History|War"/>
    <s v="Fort McCoyÂ "/>
    <s v="English"/>
    <s v="USA"/>
    <n v="3000000"/>
    <n v="5.9"/>
  </r>
  <r>
    <x v="1499"/>
    <n v="88"/>
    <n v="143000"/>
    <s v="Horror|Thriller"/>
    <s v="Chain LetterÂ "/>
    <s v="English"/>
    <s v="USA"/>
    <n v="5000000"/>
    <n v="4.0999999999999996"/>
  </r>
  <r>
    <x v="1500"/>
    <n v="97"/>
    <n v="39852"/>
    <s v="Comedy|Drama"/>
    <s v="Just LookingÂ "/>
    <s v="English"/>
    <s v="USA"/>
    <n v="3000000"/>
    <n v="6.7"/>
  </r>
  <r>
    <x v="930"/>
    <n v="122"/>
    <n v="22000"/>
    <s v="Drama|Sci-Fi|Thriller"/>
    <s v="The DivideÂ "/>
    <s v="English"/>
    <s v="Germany"/>
    <n v="3000000"/>
    <n v="5.8"/>
  </r>
  <r>
    <x v="1501"/>
    <n v="96"/>
    <n v="5005"/>
    <s v="Drama"/>
    <s v="Tanner HallÂ "/>
    <s v="English"/>
    <s v="USA"/>
    <n v="3000000"/>
    <n v="5.9"/>
  </r>
  <r>
    <x v="367"/>
    <n v="113"/>
    <n v="5595428"/>
    <s v="Drama"/>
    <s v="Central StationÂ "/>
    <s v="Portuguese"/>
    <s v="Brazil"/>
    <n v="2900000"/>
    <n v="8"/>
  </r>
  <r>
    <x v="1502"/>
    <n v="105"/>
    <n v="3123749"/>
    <s v="Comedy|Romance"/>
    <s v="Boynton Beach ClubÂ "/>
    <s v="English"/>
    <s v="USA"/>
    <n v="1500000"/>
    <n v="6.5"/>
  </r>
  <r>
    <x v="1503"/>
    <n v="93"/>
    <n v="100675"/>
    <s v="Documentary"/>
    <s v="FreakonomicsÂ "/>
    <s v="English"/>
    <s v="USA"/>
    <n v="3000000"/>
    <n v="6.4"/>
  </r>
  <r>
    <x v="596"/>
    <n v="89"/>
    <n v="3645438"/>
    <s v="Horror"/>
    <s v="High TensionÂ "/>
    <s v="French"/>
    <s v="France"/>
    <n v="2200000"/>
    <n v="6.8"/>
  </r>
  <r>
    <x v="1022"/>
    <n v="116"/>
    <n v="22201636"/>
    <s v="Crime|Drama|Music"/>
    <s v="Hustle &amp; FlowÂ "/>
    <s v="English"/>
    <s v="USA"/>
    <n v="8000000"/>
    <n v="7.4"/>
  </r>
  <r>
    <x v="1504"/>
    <n v="120"/>
    <n v="25000000"/>
    <s v="Comedy|Music|Romance"/>
    <s v="Some Like It HotÂ "/>
    <s v="English"/>
    <s v="USA"/>
    <n v="2883848"/>
    <n v="8.3000000000000007"/>
  </r>
  <r>
    <x v="1505"/>
    <n v="88"/>
    <n v="19170001"/>
    <s v="Horror"/>
    <s v="Friday the 13th Part VII: The New BloodÂ "/>
    <s v="English"/>
    <s v="USA"/>
    <n v="2800000"/>
    <n v="5.3"/>
  </r>
  <r>
    <x v="1450"/>
    <n v="102"/>
    <n v="22202612"/>
    <s v="Adventure|Family|Fantasy|Musical"/>
    <s v="The Wizard of OzÂ "/>
    <s v="English"/>
    <s v="USA"/>
    <n v="2800000"/>
    <n v="8.1"/>
  </r>
  <r>
    <x v="805"/>
    <n v="106"/>
    <n v="86300000"/>
    <s v="Comedy"/>
    <s v="Young FrankensteinÂ "/>
    <s v="English"/>
    <s v="USA"/>
    <n v="2800000"/>
    <n v="8"/>
  </r>
  <r>
    <x v="901"/>
    <n v="95"/>
    <n v="952620"/>
    <s v="Horror"/>
    <s v="Diary of the DeadÂ "/>
    <s v="English"/>
    <s v="USA"/>
    <n v="2000000"/>
    <n v="5.7"/>
  </r>
  <r>
    <x v="1506"/>
    <n v="113"/>
    <n v="9054736"/>
    <s v="Drama"/>
    <s v="Ulee's GoldÂ "/>
    <s v="English"/>
    <s v="USA"/>
    <n v="2700000"/>
    <n v="7.1"/>
  </r>
  <r>
    <x v="805"/>
    <n v="93"/>
    <n v="119500000"/>
    <s v="Comedy|Western"/>
    <s v="Blazing SaddlesÂ "/>
    <s v="English"/>
    <s v="USA"/>
    <n v="2600000"/>
    <n v="7.8"/>
  </r>
  <r>
    <x v="1507"/>
    <n v="97"/>
    <n v="32600000"/>
    <s v="Horror|Thriller"/>
    <s v="Friday the 13th: The Final ChapterÂ "/>
    <s v="English"/>
    <s v="USA"/>
    <n v="1800000"/>
    <n v="5.9"/>
  </r>
  <r>
    <x v="972"/>
    <n v="140"/>
    <n v="3130592"/>
    <s v="Drama|Romance"/>
    <s v="MauriceÂ "/>
    <s v="English"/>
    <s v="UK"/>
    <n v="2600000"/>
    <n v="7.8"/>
  </r>
  <r>
    <x v="1508"/>
    <n v="86"/>
    <n v="475000"/>
    <s v="Comedy|Sport"/>
    <s v="Beer LeagueÂ "/>
    <s v="English"/>
    <s v="USA"/>
    <n v="2800000"/>
    <n v="6"/>
  </r>
  <r>
    <x v="1509"/>
    <n v="66"/>
    <n v="38108"/>
    <s v="Horror|Mystery|Sci-Fi|Thriller"/>
    <s v="TimecrimesÂ "/>
    <s v="Spanish"/>
    <s v="Spain"/>
    <n v="2600000"/>
    <n v="7.2"/>
  </r>
  <r>
    <x v="1391"/>
    <n v="86"/>
    <n v="40041683"/>
    <s v="Comedy|Fantasy"/>
    <s v="A Haunted HouseÂ "/>
    <s v="English"/>
    <s v="USA"/>
    <n v="2500000"/>
    <n v="5.0999999999999996"/>
  </r>
  <r>
    <x v="1510"/>
    <n v="87"/>
    <n v="33349949"/>
    <s v="Documentary"/>
    <s v="2016: Obama's AmericaÂ "/>
    <s v="English"/>
    <s v="USA"/>
    <n v="2500000"/>
    <n v="5.0999999999999996"/>
  </r>
  <r>
    <x v="664"/>
    <n v="149"/>
    <n v="25809813"/>
    <s v="Comedy|Drama|Music"/>
    <s v="That Thing You Do!Â "/>
    <s v="English"/>
    <s v="USA"/>
    <n v="26000000"/>
    <n v="6.9"/>
  </r>
  <r>
    <x v="1511"/>
    <n v="98"/>
    <n v="14400000"/>
    <s v="Horror|Mystery|Sci-Fi"/>
    <s v="Halloween III: Season of the WitchÂ "/>
    <s v="English"/>
    <s v="USA"/>
    <n v="2500000"/>
    <n v="4.5999999999999996"/>
  </r>
  <r>
    <x v="1512"/>
    <n v="75"/>
    <n v="32230907"/>
    <s v="Comedy|Documentary"/>
    <s v="Kevin Hart: Let Me ExplainÂ "/>
    <s v="English"/>
    <s v="USA"/>
    <n v="2500000"/>
    <n v="6.7"/>
  </r>
  <r>
    <x v="497"/>
    <n v="104"/>
    <n v="6401336"/>
    <s v="Drama"/>
    <s v="My Own Private IdahoÂ "/>
    <s v="English"/>
    <s v="USA"/>
    <n v="2500000"/>
    <n v="7.1"/>
  </r>
  <r>
    <x v="1344"/>
    <n v="102"/>
    <n v="26781723"/>
    <s v="Comedy|Drama|Romance"/>
    <s v="Garden StateÂ "/>
    <s v="English"/>
    <s v="USA"/>
    <n v="2500000"/>
    <n v="7.6"/>
  </r>
  <r>
    <x v="722"/>
    <n v="105"/>
    <n v="5400000"/>
    <s v="Drama|Romance"/>
    <s v="Before SunriseÂ "/>
    <s v="English"/>
    <s v="USA"/>
    <n v="2500000"/>
    <n v="8.1"/>
  </r>
  <r>
    <x v="1513"/>
    <n v="107"/>
    <n v="1282084"/>
    <s v="Drama"/>
    <s v="Jesus' SonÂ "/>
    <s v="English"/>
    <s v="USA"/>
    <n v="2500000"/>
    <n v="7"/>
  </r>
  <r>
    <x v="1114"/>
    <n v="89"/>
    <n v="3325638"/>
    <s v="Comedy|Crime|Drama|Sci-Fi"/>
    <s v="Robot &amp; FrankÂ "/>
    <s v="English"/>
    <s v="USA"/>
    <n v="2500000"/>
    <n v="7.1"/>
  </r>
  <r>
    <x v="1514"/>
    <n v="106"/>
    <n v="395592"/>
    <s v="Drama|Romance"/>
    <s v="My Life Without MeÂ "/>
    <s v="English"/>
    <s v="Spain"/>
    <n v="2000000"/>
    <n v="7.6"/>
  </r>
  <r>
    <x v="1515"/>
    <n v="95"/>
    <n v="6851969"/>
    <s v="Comedy|Drama|Romance"/>
    <s v="The Spectacular NowÂ "/>
    <s v="English"/>
    <s v="USA"/>
    <n v="2500000"/>
    <n v="7.1"/>
  </r>
  <r>
    <x v="1401"/>
    <n v="34"/>
    <n v="333658"/>
    <s v="Comedy|Family|Musical|Romance|Short"/>
    <s v="Marilyn Hotchkiss' Ballroom Dancing and Charm SchoolÂ "/>
    <s v="English"/>
    <s v="USA"/>
    <n v="34000"/>
    <n v="7.1"/>
  </r>
  <r>
    <x v="311"/>
    <n v="101"/>
    <n v="12995673"/>
    <s v="Comedy|Documentary|War"/>
    <s v="ReligulousÂ "/>
    <s v="English"/>
    <s v="USA"/>
    <n v="2500000"/>
    <n v="7.7"/>
  </r>
  <r>
    <x v="1516"/>
    <n v="112"/>
    <n v="173783"/>
    <s v="Documentary"/>
    <s v="FuelÂ "/>
    <s v="English"/>
    <s v="USA"/>
    <n v="2500000"/>
    <n v="7.6"/>
  </r>
  <r>
    <x v="1517"/>
    <n v="100"/>
    <n v="118666"/>
    <s v="Drama"/>
    <s v="Valley of the Heart's DelightÂ "/>
    <s v="English"/>
    <s v="USA"/>
    <n v="2500000"/>
    <n v="6.6"/>
  </r>
  <r>
    <x v="1518"/>
    <n v="100"/>
    <n v="71904"/>
    <s v="Comedy|Drama|Family"/>
    <s v="Eye of the DolphinÂ "/>
    <s v="English"/>
    <s v="USA"/>
    <n v="2500000"/>
    <n v="5.7"/>
  </r>
  <r>
    <x v="1519"/>
    <n v="80"/>
    <n v="99851"/>
    <s v="Documentary"/>
    <s v="8: The Mormon PropositionÂ "/>
    <s v="English"/>
    <s v="USA"/>
    <n v="2500000"/>
    <n v="7.1"/>
  </r>
  <r>
    <x v="1520"/>
    <n v="106"/>
    <n v="115504"/>
    <s v="Comedy|Drama|Romance"/>
    <s v="The Other End of the LineÂ "/>
    <s v="English"/>
    <s v="UK"/>
    <n v="14000000"/>
    <n v="6.2"/>
  </r>
  <r>
    <x v="1044"/>
    <n v="103"/>
    <n v="5725"/>
    <s v="Horror|Thriller"/>
    <s v="AnatomyÂ "/>
    <s v="German"/>
    <s v="Germany"/>
    <n v="8400000"/>
    <n v="6.1"/>
  </r>
  <r>
    <x v="1521"/>
    <n v="90"/>
    <n v="75727"/>
    <s v="Drama|Romance|Sci-Fi|Thriller"/>
    <s v="Sleep DealerÂ "/>
    <s v="Spanish"/>
    <s v="USA"/>
    <n v="2500000"/>
    <n v="5.9"/>
  </r>
  <r>
    <x v="63"/>
    <n v="96"/>
    <n v="322157"/>
    <s v="Comedy|Crime|Drama"/>
    <s v="SuperÂ "/>
    <s v="English"/>
    <s v="USA"/>
    <n v="2500000"/>
    <n v="6.8"/>
  </r>
  <r>
    <x v="416"/>
    <n v="120"/>
    <n v="5731103"/>
    <s v="Drama|History"/>
    <s v="Get on the BusÂ "/>
    <s v="English"/>
    <s v="USA"/>
    <n v="2400000"/>
    <n v="6.8"/>
  </r>
  <r>
    <x v="1522"/>
    <n v="101"/>
    <n v="978908"/>
    <s v="Drama|Horror|Mystery|Thriller"/>
    <s v="Thr3eÂ "/>
    <s v="English"/>
    <s v="Poland"/>
    <n v="2400000"/>
    <n v="5.0999999999999996"/>
  </r>
  <r>
    <x v="1523"/>
    <n v="101"/>
    <n v="327919"/>
    <s v="Crime|Drama"/>
    <s v="This Is EnglandÂ "/>
    <s v="English"/>
    <s v="UK"/>
    <n v="1500000"/>
    <n v="7.7"/>
  </r>
  <r>
    <x v="1524"/>
    <n v="105"/>
    <n v="178739"/>
    <s v="Drama|Musical"/>
    <s v="Go for It!Â "/>
    <s v="English"/>
    <s v="USA"/>
    <n v="2450000"/>
    <n v="3.9"/>
  </r>
  <r>
    <x v="239"/>
    <n v="120"/>
    <n v="76400000"/>
    <s v="Animation|Family|Fantasy|Music"/>
    <s v="FantasiaÂ "/>
    <s v="English"/>
    <s v="USA"/>
    <n v="2280000"/>
    <n v="7.8"/>
  </r>
  <r>
    <x v="569"/>
    <n v="91"/>
    <n v="36200000"/>
    <s v="Horror|Thriller"/>
    <s v="Friday the 13th Part IIIÂ "/>
    <s v="English"/>
    <s v="USA"/>
    <n v="4000000"/>
    <n v="5.7"/>
  </r>
  <r>
    <x v="1525"/>
    <n v="92"/>
    <n v="21300000"/>
    <s v="Horror|Mystery|Thriller"/>
    <s v="Friday the 13th: A New BeginningÂ "/>
    <s v="English"/>
    <s v="USA"/>
    <n v="2200000"/>
    <n v="4.7"/>
  </r>
  <r>
    <x v="1526"/>
    <n v="117"/>
    <n v="379643"/>
    <s v="Drama"/>
    <s v="The Last Sin EaterÂ "/>
    <s v="English"/>
    <s v="USA"/>
    <n v="2200000"/>
    <n v="5.9"/>
  </r>
  <r>
    <x v="1527"/>
    <n v="120"/>
    <n v="12985267"/>
    <s v="Drama"/>
    <s v="Do You Believe?Â "/>
    <s v="English"/>
    <s v="USA"/>
    <n v="2300000"/>
    <n v="5.9"/>
  </r>
  <r>
    <x v="1528"/>
    <n v="172"/>
    <n v="23650000"/>
    <s v="Drama|Romance|War"/>
    <s v="The Best Years of Our LivesÂ "/>
    <s v="English"/>
    <s v="USA"/>
    <n v="2100000"/>
    <n v="8.1"/>
  </r>
  <r>
    <x v="1529"/>
    <n v="89"/>
    <n v="313436"/>
    <s v="Comedy|Drama"/>
    <s v="EllingÂ "/>
    <s v="Norwegian"/>
    <s v="Norway"/>
    <n v="15500000"/>
    <n v="7.6"/>
  </r>
  <r>
    <x v="1530"/>
    <n v="125"/>
    <n v="3330"/>
    <s v="Crime|Drama"/>
    <s v="Mi AmericaÂ "/>
    <s v="English"/>
    <s v="USA"/>
    <n v="2100000"/>
    <n v="7.2"/>
  </r>
  <r>
    <x v="1234"/>
    <n v="115"/>
    <n v="24800000"/>
    <s v="Action|Adventure|Thriller"/>
    <s v="From Russia with LoveÂ "/>
    <s v="English"/>
    <s v="UK"/>
    <n v="2000000"/>
    <n v="7.5"/>
  </r>
  <r>
    <x v="1531"/>
    <n v="96"/>
    <n v="792966"/>
    <s v="Action|Comedy|Horror|Sci-Fi"/>
    <s v="The Toxic Avenger Part IIÂ "/>
    <s v="English"/>
    <s v="USA"/>
    <n v="2300000"/>
    <n v="5.0999999999999996"/>
  </r>
  <r>
    <x v="1532"/>
    <n v="100"/>
    <n v="14673301"/>
    <s v="Horror|Mystery"/>
    <s v="It FollowsÂ "/>
    <s v="English"/>
    <s v="USA"/>
    <n v="2000000"/>
    <n v="6.9"/>
  </r>
  <r>
    <x v="79"/>
    <n v="87"/>
    <n v="9003011"/>
    <s v="Action|Adventure|Sci-Fi|Thriller"/>
    <s v="Mad Max 2: The Road WarriorÂ "/>
    <s v="English"/>
    <s v="Australia"/>
    <n v="2000000"/>
    <n v="7.6"/>
  </r>
  <r>
    <x v="1533"/>
    <n v="102"/>
    <n v="11546543"/>
    <s v="Action|Comedy"/>
    <s v="The Legend of Drunken MasterÂ "/>
    <s v="Cantonese"/>
    <s v="Hong Kong"/>
    <n v="2000000"/>
    <n v="7.6"/>
  </r>
  <r>
    <x v="665"/>
    <n v="118"/>
    <n v="11533945"/>
    <s v="Biography|Crime|Drama|Romance"/>
    <s v="Boys Don't CryÂ "/>
    <s v="English"/>
    <s v="USA"/>
    <n v="2000000"/>
    <n v="7.6"/>
  </r>
  <r>
    <x v="1534"/>
    <n v="86"/>
    <n v="12555230"/>
    <s v="Drama|Horror|Mystery|Thriller"/>
    <s v="Silent HouseÂ "/>
    <s v="English"/>
    <s v="France"/>
    <n v="2000000"/>
    <n v="5.3"/>
  </r>
  <r>
    <x v="168"/>
    <n v="137"/>
    <n v="11284657"/>
    <s v="Drama|Thriller"/>
    <s v="The Lives of OthersÂ "/>
    <s v="German"/>
    <s v="Germany"/>
    <n v="2000000"/>
    <n v="8.5"/>
  </r>
  <r>
    <x v="1535"/>
    <n v="129"/>
    <n v="34522221"/>
    <s v="Drama"/>
    <s v="CourageousÂ "/>
    <s v="English"/>
    <s v="USA"/>
    <n v="2000000"/>
    <n v="7"/>
  </r>
  <r>
    <x v="1536"/>
    <n v="80"/>
    <n v="7002255"/>
    <s v="Animation|Comedy|Drama"/>
    <s v="The Triplets of BellevilleÂ "/>
    <s v="French"/>
    <s v="France"/>
    <n v="9500000"/>
    <n v="7.8"/>
  </r>
  <r>
    <x v="1537"/>
    <n v="89"/>
    <n v="6719300"/>
    <s v="Comedy|Drama"/>
    <s v="Smoke SignalsÂ "/>
    <s v="English"/>
    <s v="Canada"/>
    <n v="2000000"/>
    <n v="7.2"/>
  </r>
  <r>
    <x v="722"/>
    <n v="80"/>
    <n v="5792822"/>
    <s v="Drama|Romance"/>
    <s v="Before SunsetÂ "/>
    <s v="English"/>
    <s v="USA"/>
    <n v="2700000"/>
    <n v="8"/>
  </r>
  <r>
    <x v="109"/>
    <n v="115"/>
    <n v="5383834"/>
    <s v="Drama|Thriller"/>
    <s v="Amores PerrosÂ "/>
    <s v="Spanish"/>
    <s v="Mexico"/>
    <n v="2000000"/>
    <n v="8.1"/>
  </r>
  <r>
    <x v="506"/>
    <n v="100"/>
    <n v="4599680"/>
    <s v="Drama"/>
    <s v="ThirteenÂ "/>
    <s v="English"/>
    <s v="USA"/>
    <n v="1500000"/>
    <n v="6.8"/>
  </r>
  <r>
    <x v="1538"/>
    <n v="100"/>
    <n v="6531491"/>
    <s v="Drama"/>
    <s v="Winter's BoneÂ "/>
    <s v="English"/>
    <s v="USA"/>
    <n v="2000000"/>
    <n v="7.2"/>
  </r>
  <r>
    <x v="1539"/>
    <n v="91"/>
    <n v="3885134"/>
    <s v="Comedy|Drama"/>
    <s v="Me and You and Everyone We KnowÂ "/>
    <s v="English"/>
    <s v="USA"/>
    <n v="2000000"/>
    <n v="7.4"/>
  </r>
  <r>
    <x v="1540"/>
    <n v="96"/>
    <n v="3590010"/>
    <s v="Drama|Music|Romance"/>
    <s v="We Are Your FriendsÂ "/>
    <s v="English"/>
    <s v="UK"/>
    <n v="2000000"/>
    <n v="6.1"/>
  </r>
  <r>
    <x v="48"/>
    <n v="116"/>
    <n v="3335839"/>
    <s v="Action|Crime|Drama|Thriller"/>
    <s v="Harsh TimesÂ "/>
    <s v="English"/>
    <s v="USA"/>
    <n v="2000000"/>
    <n v="7"/>
  </r>
  <r>
    <x v="550"/>
    <n v="97"/>
    <n v="2557668"/>
    <s v="Crime|Drama|Thriller"/>
    <s v="CaptiveÂ "/>
    <s v="English"/>
    <s v="USA"/>
    <n v="2000000"/>
    <n v="5.3"/>
  </r>
  <r>
    <x v="144"/>
    <n v="101"/>
    <n v="2506446"/>
    <s v="Comedy|Romance"/>
    <s v="Full FrontalÂ "/>
    <s v="English"/>
    <s v="USA"/>
    <n v="2000000"/>
    <n v="4.7"/>
  </r>
  <r>
    <x v="1541"/>
    <n v="98"/>
    <n v="7369373"/>
    <s v="Horror|Mystery|Thriller"/>
    <s v="WitchboardÂ "/>
    <s v="English"/>
    <s v="UK"/>
    <n v="2000000"/>
    <n v="5.7"/>
  </r>
  <r>
    <x v="1346"/>
    <n v="101"/>
    <n v="1984378"/>
    <s v="Comedy|Drama|Romance"/>
    <s v="ShortbusÂ "/>
    <s v="English"/>
    <s v="USA"/>
    <n v="2000000"/>
    <n v="6.5"/>
  </r>
  <r>
    <x v="1542"/>
    <n v="90"/>
    <n v="2283276"/>
    <s v="Animation|Biography|Documentary|Drama|History|War"/>
    <s v="Waltz with BashirÂ "/>
    <s v="Hebrew"/>
    <s v="Israel"/>
    <n v="1500000"/>
    <n v="8"/>
  </r>
  <r>
    <x v="1543"/>
    <n v="120"/>
    <n v="1098224"/>
    <s v="Adventure"/>
    <s v="The Book of Mormon Movie, Volume 1: The JourneyÂ "/>
    <s v="English"/>
    <s v="USA"/>
    <n v="2000000"/>
    <n v="3.3"/>
  </r>
  <r>
    <x v="1469"/>
    <n v="102"/>
    <n v="1430185"/>
    <s v="Documentary|War"/>
    <s v="No End in SightÂ "/>
    <s v="English"/>
    <s v="USA"/>
    <n v="2000000"/>
    <n v="8.3000000000000007"/>
  </r>
  <r>
    <x v="1544"/>
    <n v="102"/>
    <n v="1477002"/>
    <s v="Drama|Romance"/>
    <s v="The Diary of a Teenage GirlÂ "/>
    <s v="English"/>
    <s v="USA"/>
    <n v="2000000"/>
    <n v="6.9"/>
  </r>
  <r>
    <x v="1545"/>
    <n v="100"/>
    <n v="1134049"/>
    <s v="Documentary|History"/>
    <s v="In the Shadow of the MoonÂ "/>
    <s v="English"/>
    <s v="UK"/>
    <n v="2000000"/>
    <n v="8.1"/>
  </r>
  <r>
    <x v="1404"/>
    <n v="89"/>
    <n v="653621"/>
    <s v="Biography|Documentary|History"/>
    <s v="Inside Deep ThroatÂ "/>
    <s v="English"/>
    <s v="USA"/>
    <n v="2000000"/>
    <n v="6.8"/>
  </r>
  <r>
    <x v="1546"/>
    <n v="86"/>
    <n v="535249"/>
    <s v="Comedy"/>
    <s v="The Virginity HitÂ "/>
    <s v="English"/>
    <s v="USA"/>
    <n v="3400000"/>
    <n v="4.5999999999999996"/>
  </r>
  <r>
    <x v="1547"/>
    <n v="96"/>
    <n v="371081"/>
    <s v="Comedy|Drama"/>
    <s v="House of DÂ "/>
    <s v="English"/>
    <s v="USA"/>
    <n v="6000000"/>
    <n v="7"/>
  </r>
  <r>
    <x v="1548"/>
    <n v="91"/>
    <n v="124494"/>
    <s v="Action|Adventure|Comedy|Drama|Music|Sci-Fi"/>
    <s v="Six-String SamuraiÂ "/>
    <s v="English"/>
    <s v="USA"/>
    <n v="2000000"/>
    <n v="6.7"/>
  </r>
  <r>
    <x v="1549"/>
    <n v="85"/>
    <n v="100669"/>
    <s v="Comedy|Drama"/>
    <s v="Saint John of Las VegasÂ "/>
    <s v="English"/>
    <s v="USA"/>
    <n v="3800000"/>
    <n v="5.8"/>
  </r>
  <r>
    <x v="40"/>
    <n v="129"/>
    <n v="186354"/>
    <s v="Drama"/>
    <s v="StonewallÂ "/>
    <s v="English"/>
    <s v="USA"/>
    <n v="13500000"/>
    <n v="4.5"/>
  </r>
  <r>
    <x v="1550"/>
    <n v="95"/>
    <n v="17580"/>
    <s v="Drama"/>
    <s v="The Missing PersonÂ "/>
    <s v="English"/>
    <s v="USA"/>
    <n v="1500000"/>
    <n v="6.2"/>
  </r>
  <r>
    <x v="1551"/>
    <n v="92"/>
    <n v="12667"/>
    <s v="Drama|Romance"/>
    <s v="LondonÂ "/>
    <s v="English"/>
    <s v="UK"/>
    <n v="14000"/>
    <n v="6.6"/>
  </r>
  <r>
    <x v="1552"/>
    <n v="96"/>
    <n v="198407"/>
    <s v="Drama"/>
    <s v="SherrybabyÂ "/>
    <s v="English"/>
    <s v="USA"/>
    <n v="2000000"/>
    <n v="6.6"/>
  </r>
  <r>
    <x v="1553"/>
    <n v="119"/>
    <n v="4958"/>
    <s v="Action|Crime|Drama"/>
    <s v="Gangster's Paradise: JerusalemaÂ "/>
    <s v="English"/>
    <s v="South Africa"/>
    <n v="2000000"/>
    <n v="7.8"/>
  </r>
  <r>
    <x v="1554"/>
    <n v="92"/>
    <n v="7927"/>
    <s v="Crime|Drama|Film-Noir|Mystery|Thriller"/>
    <s v="The Lady from ShanghaiÂ "/>
    <s v="English"/>
    <s v="USA"/>
    <n v="2300000"/>
    <n v="7.7"/>
  </r>
  <r>
    <x v="1555"/>
    <n v="106"/>
    <n v="2436"/>
    <s v="Comedy|Fantasy|Musical|Sci-Fi"/>
    <s v="The Ghastly Love of Johnny XÂ "/>
    <s v="English"/>
    <s v="USA"/>
    <n v="2000000"/>
    <n v="5.7"/>
  </r>
  <r>
    <x v="1556"/>
    <n v="99"/>
    <n v="4600000"/>
    <s v="Crime|Drama"/>
    <s v="River's EdgeÂ "/>
    <s v="English"/>
    <s v="USA"/>
    <n v="1900000"/>
    <n v="7.1"/>
  </r>
  <r>
    <x v="1077"/>
    <n v="103"/>
    <n v="1420578"/>
    <s v="Drama|Fantasy"/>
    <s v="NorthforkÂ "/>
    <s v="English"/>
    <s v="USA"/>
    <n v="1900000"/>
    <n v="6.4"/>
  </r>
  <r>
    <x v="1557"/>
    <n v="95"/>
    <n v="1028658"/>
    <s v="Drama|Mystery|Thriller"/>
    <s v="BuriedÂ "/>
    <s v="English"/>
    <s v="Spain"/>
    <n v="3000000"/>
    <n v="7"/>
  </r>
  <r>
    <x v="1558"/>
    <n v="95"/>
    <n v="18435"/>
    <s v="Drama"/>
    <s v="One to AnotherÂ "/>
    <s v="French"/>
    <s v="France"/>
    <n v="1400000"/>
    <n v="5.8"/>
  </r>
  <r>
    <x v="989"/>
    <n v="90"/>
    <n v="2957978"/>
    <s v="Biography|Crime|Documentary|History|Thriller"/>
    <s v="Man on WireÂ "/>
    <s v="English"/>
    <s v="UK"/>
    <n v="1000000"/>
    <n v="7.8"/>
  </r>
  <r>
    <x v="1559"/>
    <n v="89"/>
    <n v="444044"/>
    <s v="Drama"/>
    <s v="Brotherly LoveÂ "/>
    <s v="English"/>
    <s v="USA"/>
    <n v="1900000"/>
    <n v="7.2"/>
  </r>
  <r>
    <x v="1560"/>
    <n v="87"/>
    <n v="40990055"/>
    <s v="Drama|Horror|Thriller"/>
    <s v="The Last ExorcismÂ "/>
    <s v="English"/>
    <s v="France"/>
    <n v="1800000"/>
    <n v="5.6"/>
  </r>
  <r>
    <x v="1561"/>
    <n v="118"/>
    <n v="5709616"/>
    <s v="Drama|Romance"/>
    <s v="El crimen del padre AmaroÂ "/>
    <s v="Spanish"/>
    <s v="Mexico"/>
    <n v="1800000"/>
    <n v="6.8"/>
  </r>
  <r>
    <x v="1562"/>
    <n v="93"/>
    <n v="12784397"/>
    <s v="Drama|Fantasy"/>
    <s v="Beasts of the Southern WildÂ "/>
    <s v="English"/>
    <s v="USA"/>
    <n v="1800000"/>
    <n v="7.3"/>
  </r>
  <r>
    <x v="1563"/>
    <n v="109"/>
    <n v="3050934"/>
    <s v="Drama|Music"/>
    <s v="SongcatcherÂ "/>
    <s v="English"/>
    <s v="USA"/>
    <n v="1800000"/>
    <n v="7.3"/>
  </r>
  <r>
    <x v="1180"/>
    <n v="90"/>
    <n v="638476"/>
    <s v="Comedy|Documentary"/>
    <s v="The Greatest Movie Ever SoldÂ "/>
    <s v="English"/>
    <s v="USA"/>
    <n v="1500000"/>
    <n v="6.6"/>
  </r>
  <r>
    <x v="1564"/>
    <n v="108"/>
    <n v="505295"/>
    <s v="Adventure|Drama"/>
    <s v="Travelers and MagiciansÂ "/>
    <s v="Dzongkha"/>
    <s v="Australia"/>
    <n v="1800000"/>
    <n v="7.5"/>
  </r>
  <r>
    <x v="170"/>
    <n v="81"/>
    <n v="7267324"/>
    <s v="Crime|Drama"/>
    <s v="Run Lola RunÂ "/>
    <s v="German"/>
    <s v="Germany"/>
    <n v="3500000"/>
    <n v="7.8"/>
  </r>
  <r>
    <x v="1565"/>
    <n v="93"/>
    <n v="145540"/>
    <s v="Drama|Horror"/>
    <s v="MayÂ "/>
    <s v="English"/>
    <s v="USA"/>
    <n v="500000"/>
    <n v="6.7"/>
  </r>
  <r>
    <x v="1059"/>
    <n v="138"/>
    <n v="35918429"/>
    <s v="Crime|Drama"/>
    <s v="In the BedroomÂ "/>
    <s v="English"/>
    <s v="USA"/>
    <n v="1700000"/>
    <n v="7.5"/>
  </r>
  <r>
    <x v="1566"/>
    <n v="105"/>
    <n v="92401"/>
    <s v="Horror|Thriller"/>
    <s v="I Spit on Your GraveÂ "/>
    <s v="English"/>
    <s v="USA"/>
    <n v="2000000"/>
    <n v="6.3"/>
  </r>
  <r>
    <x v="1567"/>
    <n v="98"/>
    <n v="1943649"/>
    <s v="Comedy|Crime|Romance"/>
    <s v="Happy, TexasÂ "/>
    <s v="English"/>
    <s v="USA"/>
    <n v="1700000"/>
    <n v="6.3"/>
  </r>
  <r>
    <x v="1568"/>
    <n v="86"/>
    <n v="992238"/>
    <s v="Drama|Romance"/>
    <s v="My Summer of LoveÂ "/>
    <s v="English"/>
    <s v="UK"/>
    <n v="1700000"/>
    <n v="6.8"/>
  </r>
  <r>
    <x v="1569"/>
    <n v="104"/>
    <n v="4231500"/>
    <s v="Drama|Romance"/>
    <s v="The LunchboxÂ "/>
    <s v="Hindi"/>
    <s v="India"/>
    <n v="1000000"/>
    <n v="7.8"/>
  </r>
  <r>
    <x v="1570"/>
    <n v="100"/>
    <n v="396035"/>
    <s v="Drama|Romance"/>
    <s v="YesÂ "/>
    <s v="English"/>
    <s v="UK"/>
    <n v="1000000"/>
    <n v="6.9"/>
  </r>
  <r>
    <x v="1571"/>
    <n v="84"/>
    <n v="6026908"/>
    <s v="Comedy|Drama"/>
    <s v="FoolishÂ "/>
    <s v="English"/>
    <s v="USA"/>
    <n v="2000000"/>
    <n v="4.3"/>
  </r>
  <r>
    <x v="1572"/>
    <n v="95"/>
    <n v="1060591"/>
    <s v="Comedy|Drama|Romance"/>
    <s v="CaramelÂ "/>
    <s v="Arabic"/>
    <s v="France"/>
    <n v="1300000"/>
    <n v="7.2"/>
  </r>
  <r>
    <x v="1573"/>
    <n v="90"/>
    <n v="155972"/>
    <s v="Comedy|Drama|Romance"/>
    <s v="The BubbleÂ "/>
    <s v="Hebrew"/>
    <s v="Israel"/>
    <n v="1500000"/>
    <n v="7.3"/>
  </r>
  <r>
    <x v="1574"/>
    <n v="123"/>
    <n v="26893"/>
    <s v="Crime|Drama|Romance"/>
    <s v="Mississippi MermaidÂ "/>
    <s v="French"/>
    <s v="France"/>
    <n v="1600000"/>
    <n v="7.2"/>
  </r>
  <r>
    <x v="1575"/>
    <n v="111"/>
    <n v="2580"/>
    <s v="Drama|Mystery"/>
    <s v="I Love Your WorkÂ "/>
    <s v="English"/>
    <s v="USA"/>
    <n v="1650000"/>
    <n v="5.4"/>
  </r>
  <r>
    <x v="1576"/>
    <n v="108"/>
    <n v="19067631"/>
    <s v="Comedy|Drama|Romance"/>
    <s v="WaitressÂ "/>
    <s v="English"/>
    <s v="USA"/>
    <n v="2000000"/>
    <n v="7.1"/>
  </r>
  <r>
    <x v="1577"/>
    <n v="92"/>
    <n v="11806119"/>
    <s v="Action|Biography|Drama|Sport"/>
    <s v="BloodsportÂ "/>
    <s v="English"/>
    <s v="USA"/>
    <n v="1100000"/>
    <n v="6.8"/>
  </r>
  <r>
    <x v="1578"/>
    <n v="91"/>
    <n v="7417210"/>
    <s v="Drama"/>
    <s v="KidsÂ "/>
    <s v="English"/>
    <s v="USA"/>
    <n v="1500000"/>
    <n v="7"/>
  </r>
  <r>
    <x v="1206"/>
    <n v="88"/>
    <n v="7362100"/>
    <s v="Comedy|Drama"/>
    <s v="The Squid and the WhaleÂ "/>
    <s v="English"/>
    <s v="USA"/>
    <n v="1500000"/>
    <n v="7.4"/>
  </r>
  <r>
    <x v="736"/>
    <n v="97"/>
    <n v="7022940"/>
    <s v="Comedy|Drama|Romance"/>
    <s v="Kissing Jessica SteinÂ "/>
    <s v="English"/>
    <s v="USA"/>
    <n v="1000000"/>
    <n v="6.7"/>
  </r>
  <r>
    <x v="780"/>
    <n v="103"/>
    <n v="5132222"/>
    <s v="Drama|Mystery|Romance"/>
    <s v="ExoticaÂ "/>
    <s v="English"/>
    <s v="Canada"/>
    <n v="2000000"/>
    <n v="7.2"/>
  </r>
  <r>
    <x v="1212"/>
    <n v="110"/>
    <n v="2365931"/>
    <s v="Comedy|Crime|Drama|Romance"/>
    <s v="Buffalo '66Â "/>
    <s v="English"/>
    <s v="USA"/>
    <n v="1500000"/>
    <n v="7.5"/>
  </r>
  <r>
    <x v="32"/>
    <n v="103"/>
    <n v="53991137"/>
    <s v="Fantasy|Horror|Mystery|Thriller"/>
    <s v="InsidiousÂ "/>
    <s v="English"/>
    <s v="USA"/>
    <n v="1500000"/>
    <n v="6.8"/>
  </r>
  <r>
    <x v="1579"/>
    <n v="114"/>
    <n v="1221261"/>
    <s v="Crime|Drama|Thriller"/>
    <s v="Nine QueensÂ "/>
    <s v="Spanish"/>
    <s v="Argentina"/>
    <n v="1500000"/>
    <n v="7.9"/>
  </r>
  <r>
    <x v="1580"/>
    <n v="112"/>
    <n v="712294"/>
    <s v="Drama"/>
    <s v="The Ballad of Jack and RoseÂ "/>
    <s v="English"/>
    <s v="USA"/>
    <n v="1500000"/>
    <n v="6.7"/>
  </r>
  <r>
    <x v="1581"/>
    <n v="104"/>
    <n v="3447339"/>
    <s v="Comedy|Romance"/>
    <s v="The To Do ListÂ "/>
    <s v="English"/>
    <s v="USA"/>
    <n v="1500000"/>
    <n v="5.8"/>
  </r>
  <r>
    <x v="1433"/>
    <n v="99"/>
    <n v="418953"/>
    <s v="Crime|Drama|Thriller"/>
    <s v="Killing ZoeÂ "/>
    <s v="English"/>
    <s v="France"/>
    <n v="1500000"/>
    <n v="6.5"/>
  </r>
  <r>
    <x v="1582"/>
    <n v="98"/>
    <n v="406035"/>
    <s v="Drama"/>
    <s v="The BelieverÂ "/>
    <s v="English"/>
    <s v="USA"/>
    <n v="1500000"/>
    <n v="7.2"/>
  </r>
  <r>
    <x v="1035"/>
    <n v="100"/>
    <n v="373967"/>
    <s v="Horror|Mystery"/>
    <s v="Session 9Â "/>
    <s v="English"/>
    <s v="USA"/>
    <n v="1500000"/>
    <n v="6.5"/>
  </r>
  <r>
    <x v="1583"/>
    <n v="80"/>
    <n v="194568"/>
    <s v="Comedy|Romance"/>
    <s v="I Want Someone to Eat Cheese WithÂ "/>
    <s v="English"/>
    <s v="USA"/>
    <n v="1500000"/>
    <n v="6.2"/>
  </r>
  <r>
    <x v="1584"/>
    <n v="87"/>
    <n v="163245"/>
    <s v="Comedy|Drama|Family"/>
    <s v="Modern TimesÂ "/>
    <s v="English"/>
    <s v="USA"/>
    <n v="1500000"/>
    <n v="8.6"/>
  </r>
  <r>
    <x v="1585"/>
    <n v="91"/>
    <n v="119841"/>
    <s v="Drama"/>
    <s v="Stolen SummerÂ "/>
    <s v="English"/>
    <s v="USA"/>
    <n v="1500000"/>
    <n v="6.5"/>
  </r>
  <r>
    <x v="1586"/>
    <n v="84"/>
    <n v="173066"/>
    <s v="Comedy|Fantasy"/>
    <s v="My Name Is BruceÂ "/>
    <s v="English"/>
    <s v="USA"/>
    <n v="1500000"/>
    <n v="6.3"/>
  </r>
  <r>
    <x v="1076"/>
    <n v="90"/>
    <n v="92362"/>
    <s v="Comedy|Drama"/>
    <s v="The SalonÂ "/>
    <s v="English"/>
    <s v="USA"/>
    <n v="1500000"/>
    <n v="4.3"/>
  </r>
  <r>
    <x v="1587"/>
    <n v="98"/>
    <n v="105943"/>
    <s v="Comedy"/>
    <s v="Road HardÂ "/>
    <s v="English"/>
    <s v="USA"/>
    <n v="1500000"/>
    <n v="6.1"/>
  </r>
  <r>
    <x v="1251"/>
    <n v="124"/>
    <n v="183490"/>
    <s v="Drama|War"/>
    <s v="AmigoÂ "/>
    <s v="English"/>
    <s v="USA"/>
    <n v="1700000"/>
    <n v="5.8"/>
  </r>
  <r>
    <x v="1588"/>
    <n v="95"/>
    <n v="3478"/>
    <s v="Fantasy|Horror"/>
    <s v="PontypoolÂ "/>
    <s v="English"/>
    <s v="Canada"/>
    <n v="1500000"/>
    <n v="6.7"/>
  </r>
  <r>
    <x v="1589"/>
    <n v="90"/>
    <n v="52166"/>
    <s v="Drama"/>
    <s v="TruckerÂ "/>
    <s v="English"/>
    <s v="USA"/>
    <n v="2000000"/>
    <n v="6.7"/>
  </r>
  <r>
    <x v="991"/>
    <n v="101"/>
    <n v="1163508"/>
    <s v="Drama|Fantasy|Horror|Thriller"/>
    <s v="The Lords of SalemÂ "/>
    <s v="English"/>
    <s v="USA"/>
    <n v="2500000"/>
    <n v="5.0999999999999996"/>
  </r>
  <r>
    <x v="1590"/>
    <n v="83"/>
    <n v="184925485"/>
    <s v="Animation|Family|Fantasy|Musical"/>
    <s v="Snow White and the Seven DwarfsÂ "/>
    <s v="English"/>
    <s v="USA"/>
    <n v="2000000"/>
    <n v="7.7"/>
  </r>
  <r>
    <x v="1591"/>
    <n v="106"/>
    <n v="304124"/>
    <s v="Drama"/>
    <s v="The Holy GirlÂ "/>
    <s v="Spanish"/>
    <s v="Argentina"/>
    <n v="1400000"/>
    <n v="6.7"/>
  </r>
  <r>
    <x v="1592"/>
    <n v="94"/>
    <n v="36830"/>
    <s v="Adventure|Comedy|Horror"/>
    <s v="Incident at Loch NessÂ "/>
    <s v="English"/>
    <s v="UK"/>
    <n v="1400000"/>
    <n v="6.6"/>
  </r>
  <r>
    <x v="123"/>
    <n v="120"/>
    <n v="3650677"/>
    <s v="Comedy|Crime"/>
    <s v="Lock, Stock and Two Smoking BarrelsÂ "/>
    <s v="English"/>
    <s v="UK"/>
    <n v="960000"/>
    <n v="8.1999999999999993"/>
  </r>
  <r>
    <x v="1278"/>
    <n v="105"/>
    <n v="1647780"/>
    <s v="Drama"/>
    <s v="The CelebrationÂ "/>
    <s v="Danish"/>
    <s v="Denmark"/>
    <n v="1300000"/>
    <n v="8.1"/>
  </r>
  <r>
    <x v="1593"/>
    <n v="95"/>
    <n v="695229"/>
    <s v="Comedy|Drama"/>
    <s v="Trees LoungeÂ "/>
    <s v="English"/>
    <s v="USA"/>
    <n v="1300000"/>
    <n v="7.2"/>
  </r>
  <r>
    <x v="1594"/>
    <n v="135"/>
    <n v="638951"/>
    <s v="Drama"/>
    <s v="Journey from the FallÂ "/>
    <s v="Vietnamese"/>
    <s v="USA"/>
    <n v="1592000"/>
    <n v="7.4"/>
  </r>
  <r>
    <x v="1595"/>
    <n v="105"/>
    <n v="609042"/>
    <s v="Drama"/>
    <s v="The BasketÂ "/>
    <s v="English"/>
    <s v="USA"/>
    <n v="1300000"/>
    <n v="6.5"/>
  </r>
  <r>
    <x v="1596"/>
    <n v="83"/>
    <n v="1521"/>
    <s v="Comedy|Horror"/>
    <s v="Eddie: The Sleepwalking CannibalÂ "/>
    <s v="English"/>
    <s v="Canada"/>
    <n v="1500000"/>
    <n v="5.7"/>
  </r>
  <r>
    <x v="1597"/>
    <n v="87"/>
    <n v="19539"/>
    <s v="Comedy"/>
    <s v="The Hebrew HammerÂ "/>
    <s v="English"/>
    <s v="USA"/>
    <n v="1000000"/>
    <n v="6.2"/>
  </r>
  <r>
    <x v="1598"/>
    <n v="97"/>
    <n v="100358"/>
    <s v="Comedy|Musical|Romance"/>
    <s v="Neal 'N' NikkiÂ "/>
    <s v="English"/>
    <s v="India"/>
    <n v="1500000"/>
    <n v="3.3"/>
  </r>
  <r>
    <x v="569"/>
    <n v="87"/>
    <n v="19100000"/>
    <s v="Horror|Mystery|Thriller"/>
    <s v="Friday the 13th Part 2Â "/>
    <s v="English"/>
    <s v="USA"/>
    <n v="1250000"/>
    <n v="6.1"/>
  </r>
  <r>
    <x v="1599"/>
    <n v="80"/>
    <n v="2833383"/>
    <s v="Drama|Music"/>
    <s v="Filly BrownÂ "/>
    <s v="English"/>
    <s v="USA"/>
    <n v="427000"/>
    <n v="5.7"/>
  </r>
  <r>
    <x v="144"/>
    <n v="100"/>
    <n v="24741700"/>
    <s v="Drama"/>
    <s v="Sex, Lies, and VideotapeÂ "/>
    <s v="English"/>
    <s v="USA"/>
    <n v="1200000"/>
    <n v="7.2"/>
  </r>
  <r>
    <x v="32"/>
    <n v="103"/>
    <n v="55153403"/>
    <s v="Horror|Mystery|Thriller"/>
    <s v="SawÂ "/>
    <s v="English"/>
    <s v="USA"/>
    <n v="1200000"/>
    <n v="7.7"/>
  </r>
  <r>
    <x v="406"/>
    <n v="100"/>
    <n v="18488314"/>
    <s v="Comedy|Crime|Mystery"/>
    <s v="Super TroopersÂ "/>
    <s v="English"/>
    <s v="USA"/>
    <n v="1200000"/>
    <n v="7.1"/>
  </r>
  <r>
    <x v="1600"/>
    <n v="89"/>
    <n v="11278"/>
    <s v="Comedy|Drama"/>
    <s v="The Amazing CatfishÂ "/>
    <s v="Spanish"/>
    <s v="Mexico"/>
    <n v="1300000"/>
    <n v="7"/>
  </r>
  <r>
    <x v="804"/>
    <n v="114"/>
    <n v="13876974"/>
    <s v="Comedy|Drama|Romance"/>
    <s v="Monsoon WeddingÂ "/>
    <s v="Hindi"/>
    <s v="India"/>
    <n v="7000000"/>
    <n v="7.4"/>
  </r>
  <r>
    <x v="1063"/>
    <n v="111"/>
    <n v="9180275"/>
    <s v="Drama"/>
    <s v="You Can Count on MeÂ "/>
    <s v="English"/>
    <s v="USA"/>
    <n v="1200000"/>
    <n v="7.7"/>
  </r>
  <r>
    <x v="1601"/>
    <n v="85"/>
    <n v="2199853"/>
    <s v="Comedy|Drama"/>
    <s v="But I'm a CheerleaderÂ "/>
    <s v="English"/>
    <s v="USA"/>
    <n v="1200000"/>
    <n v="6.6"/>
  </r>
  <r>
    <x v="1602"/>
    <n v="113"/>
    <n v="2859955"/>
    <s v="Drama|Sport"/>
    <s v="Home RunÂ "/>
    <s v="English"/>
    <s v="USA"/>
    <n v="1200000"/>
    <n v="6"/>
  </r>
  <r>
    <x v="161"/>
    <n v="99"/>
    <n v="2812029"/>
    <s v="Crime|Drama|Thriller"/>
    <s v="Reservoir DogsÂ "/>
    <s v="English"/>
    <s v="USA"/>
    <n v="1200000"/>
    <n v="8.4"/>
  </r>
  <r>
    <x v="692"/>
    <n v="142"/>
    <n v="6100000"/>
    <s v="Western"/>
    <s v="The Good, the Bad and the UglyÂ "/>
    <s v="Italian"/>
    <s v="Italy"/>
    <n v="1200000"/>
    <n v="8.9"/>
  </r>
  <r>
    <x v="1603"/>
    <n v="112"/>
    <n v="375723"/>
    <s v="Comedy|Drama"/>
    <s v="The Second MotherÂ "/>
    <s v="Portuguese"/>
    <s v="Brazil"/>
    <n v="4000000"/>
    <n v="7.9"/>
  </r>
  <r>
    <x v="1604"/>
    <n v="108"/>
    <n v="594904"/>
    <s v="Comedy|Drama"/>
    <s v="Blue Like JazzÂ "/>
    <s v="English"/>
    <s v="USA"/>
    <n v="1200000"/>
    <n v="6"/>
  </r>
  <r>
    <x v="1605"/>
    <n v="88"/>
    <n v="58936"/>
    <s v="Comedy|Music"/>
    <s v="Down and Out with the DollsÂ "/>
    <s v="English"/>
    <s v="USA"/>
    <n v="1200000"/>
    <n v="6.1"/>
  </r>
  <r>
    <x v="1606"/>
    <n v="97"/>
    <n v="24784"/>
    <s v="Documentary"/>
    <s v="Pink Ribbons, Inc.Â "/>
    <s v="English"/>
    <s v="Canada"/>
    <n v="1200000"/>
    <n v="7.4"/>
  </r>
  <r>
    <x v="1607"/>
    <n v="85"/>
    <n v="7826"/>
    <s v="Comedy|Documentary"/>
    <s v="Certifiably JonathanÂ "/>
    <s v="English"/>
    <s v="USA"/>
    <n v="1200000"/>
    <n v="6.2"/>
  </r>
  <r>
    <x v="1608"/>
    <n v="110"/>
    <n v="3830"/>
    <s v="Comedy|Drama"/>
    <s v="The Knife of Don JuanÂ "/>
    <s v="Spanish"/>
    <s v="USA"/>
    <n v="1200000"/>
    <n v="7.2"/>
  </r>
  <r>
    <x v="302"/>
    <n v="91"/>
    <n v="2850263"/>
    <s v="Adventure|Comedy|Sport"/>
    <s v="AirborneÂ "/>
    <s v="English"/>
    <s v="USA"/>
    <n v="2600000"/>
    <n v="6.2"/>
  </r>
  <r>
    <x v="1609"/>
    <n v="94"/>
    <n v="16101109"/>
    <s v="Comedy"/>
    <s v="Waiting...Â "/>
    <s v="English"/>
    <s v="USA"/>
    <n v="3000000"/>
    <n v="6.8"/>
  </r>
  <r>
    <x v="1523"/>
    <n v="90"/>
    <n v="6013"/>
    <s v="Crime|Drama|Thriller"/>
    <s v="Dead Man's ShoesÂ "/>
    <s v="English"/>
    <s v="UK"/>
    <n v="695393"/>
    <n v="7.7"/>
  </r>
  <r>
    <x v="1610"/>
    <n v="92"/>
    <n v="1400000"/>
    <s v="Action|Drama|Horror|Thriller"/>
    <s v="From a Whisper to a ScreamÂ "/>
    <s v="English"/>
    <s v="USA"/>
    <n v="1100000"/>
    <n v="5.9"/>
  </r>
  <r>
    <x v="1611"/>
    <n v="73"/>
    <n v="39659"/>
    <s v="Comedy|Horror|Musical"/>
    <s v="Dracula: Pages from a Virgin's DiaryÂ "/>
    <s v="English"/>
    <s v="Canada"/>
    <n v="1600000"/>
    <n v="7"/>
  </r>
  <r>
    <x v="1612"/>
    <n v="110"/>
    <n v="56129"/>
    <s v="Sci-Fi|Thriller"/>
    <s v="Beyond the Black RainbowÂ "/>
    <s v="English"/>
    <s v="Canada"/>
    <n v="1100000"/>
    <n v="6.1"/>
  </r>
  <r>
    <x v="1613"/>
    <n v="102"/>
    <n v="4105123"/>
    <s v="Action|Crime|Thriller"/>
    <s v="The Raid: RedemptionÂ "/>
    <s v="Indonesian"/>
    <s v="Indonesia"/>
    <n v="1100000"/>
    <n v="7.6"/>
  </r>
  <r>
    <x v="514"/>
    <n v="145"/>
    <n v="117235247"/>
    <s v="Drama|Sport"/>
    <s v="RockyÂ "/>
    <s v="English"/>
    <s v="USA"/>
    <n v="960000"/>
    <n v="8.1"/>
  </r>
  <r>
    <x v="1614"/>
    <n v="83"/>
    <n v="31537320"/>
    <s v="Horror|Mystery|Thriller"/>
    <s v="UnfriendedÂ "/>
    <s v="English"/>
    <s v="USA"/>
    <n v="1000000"/>
    <n v="5.7"/>
  </r>
  <r>
    <x v="245"/>
    <n v="91"/>
    <n v="17986000"/>
    <s v="Horror"/>
    <s v="The HowlingÂ "/>
    <s v="English"/>
    <s v="USA"/>
    <n v="1000000"/>
    <n v="6.6"/>
  </r>
  <r>
    <x v="1234"/>
    <n v="110"/>
    <n v="16067035"/>
    <s v="Action|Adventure|Thriller"/>
    <s v="Dr. NoÂ "/>
    <s v="English"/>
    <s v="UK"/>
    <n v="1100000"/>
    <n v="7.3"/>
  </r>
  <r>
    <x v="1615"/>
    <n v="86"/>
    <n v="18112929"/>
    <s v="Horror|Mystery|Sci-Fi|Thriller"/>
    <s v="Chernobyl DiariesÂ "/>
    <s v="English"/>
    <s v="USA"/>
    <n v="1000000"/>
    <n v="5"/>
  </r>
  <r>
    <x v="1616"/>
    <n v="86"/>
    <n v="14564027"/>
    <s v="Fantasy|Horror"/>
    <s v="HellraiserÂ "/>
    <s v="English"/>
    <s v="UK"/>
    <n v="1000000"/>
    <n v="7"/>
  </r>
  <r>
    <x v="1617"/>
    <n v="120"/>
    <n v="20773070"/>
    <s v="Drama"/>
    <s v="God's Not Dead 2Â "/>
    <s v="English"/>
    <s v="USA"/>
    <n v="5000000"/>
    <n v="3.4"/>
  </r>
  <r>
    <x v="712"/>
    <n v="90"/>
    <n v="10042266"/>
    <s v="Drama|Horror|Mystery|Thriller"/>
    <s v="Cry_WolfÂ "/>
    <s v="English"/>
    <s v="USA"/>
    <n v="1000000"/>
    <n v="5.9"/>
  </r>
  <r>
    <x v="1618"/>
    <n v="99"/>
    <n v="10037390"/>
    <s v="Action|Adventure|Drama|Sci-Fi|Thriller"/>
    <s v="Godzilla 2000Â "/>
    <s v="Japanese"/>
    <s v="Japan"/>
    <n v="1000000000"/>
    <n v="6"/>
  </r>
  <r>
    <x v="1008"/>
    <n v="112"/>
    <n v="9701559"/>
    <s v="Drama|Romance"/>
    <s v="Blue ValentineÂ "/>
    <s v="English"/>
    <s v="USA"/>
    <n v="3500000"/>
    <n v="7.4"/>
  </r>
  <r>
    <x v="1619"/>
    <n v="103"/>
    <n v="9013113"/>
    <s v="Adventure|Comedy|Drama"/>
    <s v="TransamericaÂ "/>
    <s v="English"/>
    <s v="USA"/>
    <n v="1000000"/>
    <n v="7.4"/>
  </r>
  <r>
    <x v="854"/>
    <n v="83"/>
    <n v="53245055"/>
    <s v="Horror"/>
    <s v="The Devil InsideÂ "/>
    <s v="English"/>
    <s v="USA"/>
    <n v="1000000"/>
    <n v="4.2"/>
  </r>
  <r>
    <x v="1620"/>
    <n v="109"/>
    <n v="9000000"/>
    <s v="Comedy|Drama|Music"/>
    <s v="Beyond the Valley of the DollsÂ "/>
    <s v="English"/>
    <s v="USA"/>
    <n v="900000"/>
    <n v="6.2"/>
  </r>
  <r>
    <x v="1283"/>
    <n v="100"/>
    <n v="7186670"/>
    <s v="Adventure|Horror"/>
    <s v="The Green InfernoÂ "/>
    <s v="English"/>
    <s v="USA"/>
    <n v="6000000"/>
    <n v="5.4"/>
  </r>
  <r>
    <x v="1621"/>
    <n v="95"/>
    <n v="5997134"/>
    <s v="Biography|Comedy|Drama|Romance"/>
    <s v="The SessionsÂ "/>
    <s v="English"/>
    <s v="USA"/>
    <n v="1000000"/>
    <n v="7.2"/>
  </r>
  <r>
    <x v="1035"/>
    <n v="104"/>
    <n v="3386698"/>
    <s v="Comedy|Drama|Romance"/>
    <s v="Next Stop WonderlandÂ "/>
    <s v="English"/>
    <s v="USA"/>
    <n v="1000000"/>
    <n v="6.7"/>
  </r>
  <r>
    <x v="1622"/>
    <n v="97"/>
    <n v="2508841"/>
    <s v="Crime|Drama"/>
    <s v="Frozen RiverÂ "/>
    <s v="English"/>
    <s v="USA"/>
    <n v="1000000"/>
    <n v="7.2"/>
  </r>
  <r>
    <x v="1623"/>
    <n v="91"/>
    <n v="4946250"/>
    <s v="Documentary|Music"/>
    <s v="20 Feet from StardomÂ "/>
    <s v="English"/>
    <s v="USA"/>
    <n v="1000000"/>
    <n v="7.4"/>
  </r>
  <r>
    <x v="1362"/>
    <n v="84"/>
    <n v="1950218"/>
    <s v="Comedy|Drama"/>
    <s v="Two Girls and a GuyÂ "/>
    <s v="English"/>
    <s v="USA"/>
    <n v="1000000"/>
    <n v="5.6"/>
  </r>
  <r>
    <x v="1263"/>
    <n v="86"/>
    <n v="1277257"/>
    <s v="Comedy|Drama|Romance"/>
    <s v="Walking and TalkingÂ "/>
    <s v="English"/>
    <s v="UK"/>
    <n v="1000000"/>
    <n v="6.8"/>
  </r>
  <r>
    <x v="1624"/>
    <n v="92"/>
    <n v="1677838"/>
    <s v="Documentary"/>
    <s v="Who Killed the Electric Car?Â "/>
    <s v="English"/>
    <s v="USA"/>
    <n v="1000000"/>
    <n v="7.7"/>
  </r>
  <r>
    <x v="1625"/>
    <n v="94"/>
    <n v="1744858"/>
    <s v="Comedy|Drama|Romance|Sport"/>
    <s v="The Broken Hearts Club: A Romantic ComedyÂ "/>
    <s v="English"/>
    <s v="USA"/>
    <n v="1000000"/>
    <n v="7"/>
  </r>
  <r>
    <x v="1626"/>
    <n v="100"/>
    <n v="982214"/>
    <s v="Drama"/>
    <s v="SlamÂ "/>
    <s v="English"/>
    <s v="USA"/>
    <n v="1000000"/>
    <n v="7.2"/>
  </r>
  <r>
    <x v="1627"/>
    <n v="119"/>
    <n v="798341"/>
    <s v="Crime|Drama|Mystery"/>
    <s v="Brigham CityÂ "/>
    <s v="English"/>
    <s v="USA"/>
    <n v="1000000"/>
    <n v="7.2"/>
  </r>
  <r>
    <x v="1628"/>
    <n v="167"/>
    <n v="610991"/>
    <s v="Drama|Romance"/>
    <s v="FizaÂ "/>
    <s v="Hindi"/>
    <s v="India"/>
    <n v="1000000"/>
    <n v="6.2"/>
  </r>
  <r>
    <x v="821"/>
    <n v="92"/>
    <n v="582024"/>
    <s v="Comedy|Sci-Fi"/>
    <s v="OrgazmoÂ "/>
    <s v="English"/>
    <s v="USA"/>
    <n v="1000000"/>
    <n v="6.2"/>
  </r>
  <r>
    <x v="451"/>
    <n v="108"/>
    <n v="548712"/>
    <s v="Drama|Romance"/>
    <s v="All the Real GirlsÂ "/>
    <s v="English"/>
    <s v="USA"/>
    <n v="2500000"/>
    <n v="6.9"/>
  </r>
  <r>
    <x v="1629"/>
    <n v="97"/>
    <n v="464655"/>
    <s v="Comedy|Drama"/>
    <s v="Dream with the FishesÂ "/>
    <s v="English"/>
    <s v="USA"/>
    <n v="1000000"/>
    <n v="7"/>
  </r>
  <r>
    <x v="1630"/>
    <n v="88"/>
    <n v="464126"/>
    <s v="Drama"/>
    <s v="Blue CarÂ "/>
    <s v="English"/>
    <s v="USA"/>
    <n v="1000000"/>
    <n v="6.7"/>
  </r>
  <r>
    <x v="1631"/>
    <n v="100"/>
    <n v="428535"/>
    <s v="Comedy|Romance"/>
    <s v="LuminariasÂ "/>
    <s v="English"/>
    <s v="USA"/>
    <n v="1000000"/>
    <n v="3.6"/>
  </r>
  <r>
    <x v="1632"/>
    <n v="88"/>
    <n v="104077"/>
    <s v="Comedy|Drama|Fantasy|Romance"/>
    <s v="Wristcutters: A Love StoryÂ "/>
    <s v="English"/>
    <s v="USA"/>
    <n v="1000000"/>
    <n v="7.4"/>
  </r>
  <r>
    <x v="1633"/>
    <n v="79"/>
    <n v="279282"/>
    <s v="Comedy|Drama|Romance"/>
    <s v="The Battle of Shaker HeightsÂ "/>
    <s v="English"/>
    <s v="USA"/>
    <n v="1000000"/>
    <n v="6.1"/>
  </r>
  <r>
    <x v="1634"/>
    <n v="96"/>
    <n v="484221"/>
    <s v="Biography|Crime|Documentary|History"/>
    <s v="The Act of KillingÂ "/>
    <s v="Indonesian"/>
    <s v="UK"/>
    <n v="1000000"/>
    <n v="8.1999999999999993"/>
  </r>
  <r>
    <x v="1635"/>
    <n v="53"/>
    <n v="274661"/>
    <s v="Crime|Documentary|War"/>
    <s v="Taxi to the Dark SideÂ "/>
    <s v="English"/>
    <s v="USA"/>
    <n v="1000000"/>
    <n v="7.7"/>
  </r>
  <r>
    <x v="1636"/>
    <n v="97"/>
    <n v="144431"/>
    <s v="Documentary|Sport"/>
    <s v="Once in a Lifetime: The Extraordinary Story of the New York CosmosÂ "/>
    <s v="English"/>
    <s v="UK"/>
    <n v="1000000"/>
    <n v="7.3"/>
  </r>
  <r>
    <x v="1637"/>
    <n v="91"/>
    <n v="287761"/>
    <s v="Adventure|Biography|Documentary|Drama"/>
    <s v="Antarctica: A Year on IceÂ "/>
    <s v="English"/>
    <s v="New Zealand"/>
    <n v="1000000"/>
    <n v="7.6"/>
  </r>
  <r>
    <x v="1638"/>
    <n v="93"/>
    <n v="100240"/>
    <s v="Documentary"/>
    <s v="A Lego BrickumentaryÂ "/>
    <s v="English"/>
    <s v="Denmark"/>
    <n v="1000000"/>
    <n v="6.8"/>
  </r>
  <r>
    <x v="1639"/>
    <n v="112"/>
    <n v="96734"/>
    <s v="Action|Drama"/>
    <s v="HardflipÂ "/>
    <s v="English"/>
    <s v="USA"/>
    <n v="1000000"/>
    <n v="5.6"/>
  </r>
  <r>
    <x v="1640"/>
    <n v="160"/>
    <n v="49000"/>
    <s v="Thriller"/>
    <s v="Chocolate: Deep Dark SecretsÂ "/>
    <s v="Hindi"/>
    <s v="India"/>
    <n v="1500000"/>
    <n v="4.8"/>
  </r>
  <r>
    <x v="1641"/>
    <n v="95"/>
    <n v="100659"/>
    <s v="Horror"/>
    <s v="The House of the DevilÂ "/>
    <s v="English"/>
    <s v="USA"/>
    <n v="900000"/>
    <n v="6.4"/>
  </r>
  <r>
    <x v="1642"/>
    <n v="93"/>
    <n v="48430"/>
    <s v="Comedy|Crime|Thriller"/>
    <s v="The Perfect HostÂ "/>
    <s v="English"/>
    <s v="USA"/>
    <n v="500000"/>
    <n v="6.8"/>
  </r>
  <r>
    <x v="500"/>
    <n v="88"/>
    <n v="21210"/>
    <s v="Comedy|Crime"/>
    <s v="Safe MenÂ "/>
    <s v="English"/>
    <s v="USA"/>
    <n v="1000000"/>
    <n v="6.1"/>
  </r>
  <r>
    <x v="604"/>
    <n v="82"/>
    <n v="12996"/>
    <s v="Action|Comedy|Fantasy|Sci-Fi"/>
    <s v="The SpecialsÂ "/>
    <s v="English"/>
    <s v="USA"/>
    <n v="1000000"/>
    <n v="6"/>
  </r>
  <r>
    <x v="1643"/>
    <n v="78"/>
    <n v="10018"/>
    <s v="Crime|Drama|Thriller"/>
    <s v="Alone with HerÂ "/>
    <s v="English"/>
    <s v="USA"/>
    <n v="1000000"/>
    <n v="6.1"/>
  </r>
  <r>
    <x v="1644"/>
    <n v="97"/>
    <n v="62480"/>
    <s v="Drama|Sci-Fi"/>
    <s v="Creative ControlÂ "/>
    <s v="English"/>
    <s v="USA"/>
    <n v="1000000"/>
    <n v="5.5"/>
  </r>
  <r>
    <x v="1645"/>
    <n v="81"/>
    <n v="6387"/>
    <s v="Comedy|Drama|Sci-Fi"/>
    <s v="SpecialÂ "/>
    <s v="English"/>
    <s v="USA"/>
    <n v="1000000"/>
    <n v="6.9"/>
  </r>
  <r>
    <x v="814"/>
    <n v="88"/>
    <n v="721"/>
    <s v="Action|Drama"/>
    <s v="In Her Line of FireÂ "/>
    <s v="English"/>
    <s v="Germany"/>
    <n v="1000000"/>
    <n v="4.0999999999999996"/>
  </r>
  <r>
    <x v="1646"/>
    <n v="96"/>
    <n v="703"/>
    <s v="Comedy|Drama"/>
    <s v="The Jimmy ShowÂ "/>
    <s v="English"/>
    <s v="USA"/>
    <n v="1500000"/>
    <n v="5.4"/>
  </r>
  <r>
    <x v="1647"/>
    <n v="108"/>
    <n v="9600000"/>
    <s v="Crime|Drama|Romance"/>
    <s v="On the WaterfrontÂ "/>
    <s v="English"/>
    <s v="USA"/>
    <n v="910000"/>
    <n v="8.1999999999999993"/>
  </r>
  <r>
    <x v="1648"/>
    <n v="100"/>
    <n v="20186"/>
    <s v="Comedy"/>
    <s v="L!fe HappensÂ "/>
    <s v="English"/>
    <s v="USA"/>
    <n v="930000"/>
    <n v="5.7"/>
  </r>
  <r>
    <x v="1649"/>
    <n v="113"/>
    <n v="1185783"/>
    <s v="Drama"/>
    <s v="4 Months, 3 Weeks and 2 DaysÂ "/>
    <s v="Romanian"/>
    <s v="Romania"/>
    <n v="590000"/>
    <n v="7.9"/>
  </r>
  <r>
    <x v="297"/>
    <n v="104"/>
    <n v="1007962"/>
    <s v="Crime|Drama|Thriller"/>
    <s v="Hard CandyÂ "/>
    <s v="English"/>
    <s v="USA"/>
    <n v="950000"/>
    <n v="7.1"/>
  </r>
  <r>
    <x v="1601"/>
    <n v="91"/>
    <n v="381186"/>
    <s v="Drama|Thriller"/>
    <s v="The QuietÂ "/>
    <s v="English"/>
    <s v="USA"/>
    <n v="900000"/>
    <n v="6.4"/>
  </r>
  <r>
    <x v="572"/>
    <n v="85"/>
    <n v="16097842"/>
    <s v="Biography|Drama|Romance"/>
    <s v="Fruitvale StationÂ "/>
    <s v="English"/>
    <s v="USA"/>
    <n v="900000"/>
    <n v="7.5"/>
  </r>
  <r>
    <x v="1650"/>
    <n v="101"/>
    <n v="6643"/>
    <s v="Comedy|Fantasy|Thriller"/>
    <s v="The Brass TeapotÂ "/>
    <s v="English"/>
    <s v="USA"/>
    <n v="900000"/>
    <n v="6.4"/>
  </r>
  <r>
    <x v="736"/>
    <n v="88"/>
    <n v="442638"/>
    <s v="Comedy|Romance|Sport"/>
    <s v="The HammerÂ "/>
    <s v="English"/>
    <s v="USA"/>
    <n v="850000"/>
    <n v="7.3"/>
  </r>
  <r>
    <x v="1651"/>
    <n v="107"/>
    <n v="819939"/>
    <s v="Comedy|Drama|Romance"/>
    <s v="Latter DaysÂ "/>
    <s v="English"/>
    <s v="USA"/>
    <n v="850000"/>
    <n v="7.2"/>
  </r>
  <r>
    <x v="1652"/>
    <n v="88"/>
    <n v="1243961"/>
    <s v="Comedy"/>
    <s v="For a Good Time, Call...Â "/>
    <s v="English"/>
    <s v="USA"/>
    <n v="850000"/>
    <n v="6"/>
  </r>
  <r>
    <x v="1653"/>
    <n v="95"/>
    <n v="15278"/>
    <s v="Drama|Fantasy|Sci-Fi"/>
    <s v="Time ChangerÂ "/>
    <s v="English"/>
    <s v="USA"/>
    <n v="825000"/>
    <n v="5.6"/>
  </r>
  <r>
    <x v="1654"/>
    <n v="123"/>
    <n v="7098492"/>
    <s v="Drama|Mystery"/>
    <s v="A SeparationÂ "/>
    <s v="Persian"/>
    <s v="Iran"/>
    <n v="500000"/>
    <n v="8.4"/>
  </r>
  <r>
    <x v="1492"/>
    <n v="88"/>
    <n v="4771000"/>
    <s v="Comedy|Drama"/>
    <s v="Welcome to the DollhouseÂ "/>
    <s v="English"/>
    <s v="USA"/>
    <n v="800000"/>
    <n v="7.5"/>
  </r>
  <r>
    <x v="1506"/>
    <n v="114"/>
    <n v="1001437"/>
    <s v="Drama|Romance"/>
    <s v="Ruby in ParadiseÂ "/>
    <s v="English"/>
    <s v="USA"/>
    <n v="800000"/>
    <n v="7.2"/>
  </r>
  <r>
    <x v="1169"/>
    <n v="88"/>
    <n v="2073984"/>
    <s v="Drama|Romance"/>
    <s v="Raising Victor VargasÂ "/>
    <s v="English"/>
    <s v="France"/>
    <n v="800000"/>
    <n v="7.2"/>
  </r>
  <r>
    <x v="363"/>
    <n v="104"/>
    <n v="144583"/>
    <s v="Drama|Thriller"/>
    <s v="DeterrenceÂ "/>
    <s v="English"/>
    <s v="France"/>
    <n v="800000"/>
    <n v="6.5"/>
  </r>
  <r>
    <x v="1655"/>
    <n v="93"/>
    <n v="35688"/>
    <s v="Comedy"/>
    <s v="Not CoolÂ "/>
    <s v="English"/>
    <s v="USA"/>
    <n v="600000"/>
    <n v="5.0999999999999996"/>
  </r>
  <r>
    <x v="428"/>
    <n v="91"/>
    <n v="41709"/>
    <s v="Comedy|Horror"/>
    <s v="Dead SnowÂ "/>
    <s v="Norwegian"/>
    <s v="Norway"/>
    <n v="800000"/>
    <n v="6.4"/>
  </r>
  <r>
    <x v="1656"/>
    <n v="90"/>
    <n v="1310270"/>
    <s v="Action|Adventure|Drama|War"/>
    <s v="Saints and SoldiersÂ "/>
    <s v="English"/>
    <s v="USA"/>
    <n v="780000"/>
    <n v="6.8"/>
  </r>
  <r>
    <x v="136"/>
    <n v="112"/>
    <n v="115000000"/>
    <s v="Comedy|Drama|Music"/>
    <s v="American GraffitiÂ "/>
    <s v="English"/>
    <s v="USA"/>
    <n v="777000"/>
    <n v="7.5"/>
  </r>
  <r>
    <x v="1657"/>
    <n v="86"/>
    <n v="5518918"/>
    <s v="Action|Adventure|Animation|Comedy|Fantasy|Sci-Fi"/>
    <s v="Aqua Teen Hunger Force Colon Movie Film for TheatersÂ "/>
    <s v="English"/>
    <s v="USA"/>
    <n v="750000"/>
    <n v="6.9"/>
  </r>
  <r>
    <x v="21"/>
    <n v="86"/>
    <n v="4007792"/>
    <s v="Comedy|Drama|Romance"/>
    <s v="Safety Not GuaranteedÂ "/>
    <s v="English"/>
    <s v="USA"/>
    <n v="750000"/>
    <n v="7"/>
  </r>
  <r>
    <x v="1658"/>
    <n v="95"/>
    <n v="26297"/>
    <s v="Crime|Horror|Thriller"/>
    <s v="Kill ListÂ "/>
    <s v="English"/>
    <s v="UK"/>
    <n v="500000"/>
    <n v="6.3"/>
  </r>
  <r>
    <x v="1641"/>
    <n v="101"/>
    <n v="77501"/>
    <s v="Horror"/>
    <s v="The InnkeepersÂ "/>
    <s v="English"/>
    <s v="USA"/>
    <n v="750000"/>
    <n v="5.5"/>
  </r>
  <r>
    <x v="213"/>
    <n v="88"/>
    <n v="47329"/>
    <s v="Drama"/>
    <s v="Interview with the AssassinÂ "/>
    <s v="English"/>
    <s v="USA"/>
    <n v="750000"/>
    <n v="6.6"/>
  </r>
  <r>
    <x v="1659"/>
    <n v="99"/>
    <n v="18378"/>
    <s v="Crime|Drama|Horror|Thriller"/>
    <s v="Donkey PunchÂ "/>
    <s v="English"/>
    <s v="UK"/>
    <n v="900000"/>
    <n v="5.2"/>
  </r>
  <r>
    <x v="1268"/>
    <n v="170"/>
    <n v="7830611"/>
    <s v="Documentary|Drama|Sport"/>
    <s v="Hoop DreamsÂ "/>
    <s v="English"/>
    <s v="USA"/>
    <n v="700000"/>
    <n v="8.3000000000000007"/>
  </r>
  <r>
    <x v="1403"/>
    <n v="97"/>
    <n v="1141829"/>
    <s v="Crime|Drama"/>
    <s v="L.I.E.Â "/>
    <s v="English"/>
    <s v="USA"/>
    <n v="700000"/>
    <n v="7.2"/>
  </r>
  <r>
    <x v="1660"/>
    <n v="106"/>
    <n v="2694973"/>
    <s v="Drama"/>
    <s v="Half NelsonÂ "/>
    <s v="English"/>
    <s v="USA"/>
    <n v="700000"/>
    <n v="7.2"/>
  </r>
  <r>
    <x v="1661"/>
    <n v="107"/>
    <n v="10508"/>
    <s v="Drama"/>
    <s v="Naturally NativeÂ "/>
    <s v="English"/>
    <s v="USA"/>
    <n v="700000"/>
    <n v="6.5"/>
  </r>
  <r>
    <x v="1662"/>
    <n v="84"/>
    <n v="2301777"/>
    <s v="Comedy"/>
    <s v="Hav PlentyÂ "/>
    <s v="English"/>
    <s v="USA"/>
    <n v="650000"/>
    <n v="6.5"/>
  </r>
  <r>
    <x v="1663"/>
    <n v="81"/>
    <n v="3000000"/>
    <s v="Comedy|Musical|Romance"/>
    <s v="Top HatÂ "/>
    <s v="English"/>
    <s v="USA"/>
    <n v="609000"/>
    <n v="7.8"/>
  </r>
  <r>
    <x v="1664"/>
    <n v="81"/>
    <n v="140530114"/>
    <s v="Horror"/>
    <s v="The Blair Witch ProjectÂ "/>
    <s v="English"/>
    <s v="USA"/>
    <n v="60000"/>
    <n v="6.4"/>
  </r>
  <r>
    <x v="1665"/>
    <n v="215"/>
    <n v="13300000"/>
    <s v="Documentary|History|Music"/>
    <s v="WoodstockÂ "/>
    <s v="English"/>
    <s v="USA"/>
    <n v="600000"/>
    <n v="8.1"/>
  </r>
  <r>
    <x v="1527"/>
    <n v="106"/>
    <n v="171988"/>
    <s v="Action|Crime|Drama"/>
    <s v="Mercy StreetsÂ "/>
    <s v="English"/>
    <s v="USA"/>
    <n v="600000"/>
    <n v="5.6"/>
  </r>
  <r>
    <x v="1666"/>
    <n v="103"/>
    <n v="23616"/>
    <s v="Mystery|Thriller"/>
    <s v="Arnolds ParkÂ "/>
    <s v="English"/>
    <s v="USA"/>
    <n v="600000"/>
    <n v="5.6"/>
  </r>
  <r>
    <x v="1667"/>
    <n v="90"/>
    <n v="13493"/>
    <s v="Drama"/>
    <s v="Broken VesselsÂ "/>
    <s v="English"/>
    <s v="USA"/>
    <n v="600000"/>
    <n v="6.6"/>
  </r>
  <r>
    <x v="401"/>
    <n v="87"/>
    <n v="515005"/>
    <s v="Comedy|Musical"/>
    <s v="A Hard Day's NightÂ "/>
    <s v="English"/>
    <s v="UK"/>
    <n v="560000"/>
    <n v="7.7"/>
  </r>
  <r>
    <x v="1668"/>
    <n v="80"/>
    <n v="2245"/>
    <s v="Documentary"/>
    <s v="The Harvest/La CosechaÂ "/>
    <s v="English"/>
    <s v="USA"/>
    <n v="560000"/>
    <n v="7.2"/>
  </r>
  <r>
    <x v="1535"/>
    <n v="122"/>
    <n v="33451479"/>
    <s v="Drama|Romance"/>
    <s v="FireproofÂ "/>
    <s v="English"/>
    <s v="USA"/>
    <n v="500000"/>
    <n v="6.5"/>
  </r>
  <r>
    <x v="1669"/>
    <n v="86"/>
    <n v="39552600"/>
    <s v="Adventure|Family|Romance"/>
    <s v="BenjiÂ "/>
    <s v="English"/>
    <s v="USA"/>
    <n v="500000"/>
    <n v="6.1"/>
  </r>
  <r>
    <x v="1534"/>
    <n v="79"/>
    <n v="30500882"/>
    <s v="Adventure|Biography|Drama|Horror|Thriller"/>
    <s v="Open WaterÂ "/>
    <s v="English"/>
    <s v="USA"/>
    <n v="500000"/>
    <n v="5.7"/>
  </r>
  <r>
    <x v="1670"/>
    <n v="97"/>
    <n v="17000000"/>
    <s v="Horror|Sci-Fi"/>
    <s v="Kingdom of the SpidersÂ "/>
    <s v="English"/>
    <s v="USA"/>
    <n v="500000"/>
    <n v="5.9"/>
  </r>
  <r>
    <x v="841"/>
    <n v="89"/>
    <n v="5739376"/>
    <s v="Comedy|Drama"/>
    <s v="The Station AgentÂ "/>
    <s v="English"/>
    <s v="USA"/>
    <n v="500000"/>
    <n v="7.7"/>
  </r>
  <r>
    <x v="1671"/>
    <n v="120"/>
    <n v="3773863"/>
    <s v="Drama"/>
    <s v="To Save a LifeÂ "/>
    <s v="English"/>
    <s v="USA"/>
    <n v="1000000"/>
    <n v="7.1"/>
  </r>
  <r>
    <x v="1672"/>
    <n v="108"/>
    <n v="2047570"/>
    <s v="Biography|Documentary|Sport"/>
    <s v="Beyond the MatÂ "/>
    <s v="English"/>
    <s v="USA"/>
    <n v="500000"/>
    <n v="7.6"/>
  </r>
  <r>
    <x v="1673"/>
    <n v="102"/>
    <n v="1250798"/>
    <s v="Comedy|Drama|Romance"/>
    <s v="The Singles WardÂ "/>
    <s v="English"/>
    <s v="USA"/>
    <n v="500000"/>
    <n v="6.4"/>
  </r>
  <r>
    <x v="1674"/>
    <n v="83"/>
    <n v="1127331"/>
    <s v="Drama"/>
    <s v="OsamaÂ "/>
    <s v="Dari"/>
    <s v="Afghanistan"/>
    <n v="46000"/>
    <n v="7.4"/>
  </r>
  <r>
    <x v="1675"/>
    <n v="93"/>
    <n v="906666"/>
    <s v="Documentary"/>
    <s v="Sholem Aleichem: Laughing in the DarknessÂ "/>
    <s v="English"/>
    <s v="USA"/>
    <n v="500000"/>
    <n v="6.8"/>
  </r>
  <r>
    <x v="1676"/>
    <n v="86"/>
    <n v="1114943"/>
    <s v="Drama|Music"/>
    <s v="GrooveÂ "/>
    <s v="English"/>
    <s v="USA"/>
    <n v="500000"/>
    <n v="6.5"/>
  </r>
  <r>
    <x v="1673"/>
    <n v="101"/>
    <n v="1111615"/>
    <s v="Comedy|Crime|Family"/>
    <s v="The R.M.Â "/>
    <s v="English"/>
    <s v="USA"/>
    <n v="500000"/>
    <n v="6"/>
  </r>
  <r>
    <x v="1077"/>
    <n v="111"/>
    <n v="985341"/>
    <s v="Drama"/>
    <s v="Twin Falls IdahoÂ "/>
    <s v="English"/>
    <s v="USA"/>
    <n v="500000"/>
    <n v="7.3"/>
  </r>
  <r>
    <x v="1677"/>
    <n v="90"/>
    <n v="603943"/>
    <s v="Crime|Drama"/>
    <s v="Mean CreekÂ "/>
    <s v="English"/>
    <s v="USA"/>
    <n v="500000"/>
    <n v="7.3"/>
  </r>
  <r>
    <x v="1408"/>
    <n v="86"/>
    <n v="334041"/>
    <s v="Crime|Drama|Romance"/>
    <s v="Hurricane StreetsÂ "/>
    <s v="English"/>
    <s v="USA"/>
    <n v="500000"/>
    <n v="6.5"/>
  </r>
  <r>
    <x v="1678"/>
    <n v="98"/>
    <n v="295468"/>
    <s v="Comedy|Romance"/>
    <s v="Never AgainÂ "/>
    <s v="English"/>
    <s v="USA"/>
    <n v="500000"/>
    <n v="6"/>
  </r>
  <r>
    <x v="1679"/>
    <n v="91"/>
    <n v="243347"/>
    <s v="Crime|Drama|Thriller"/>
    <s v="Civil BrandÂ "/>
    <s v="English"/>
    <s v="USA"/>
    <n v="500000"/>
    <n v="5.3"/>
  </r>
  <r>
    <x v="1593"/>
    <n v="91"/>
    <n v="154077"/>
    <s v="Comedy|Drama"/>
    <s v="Lonesome JimÂ "/>
    <s v="English"/>
    <s v="USA"/>
    <n v="500000"/>
    <n v="6.6"/>
  </r>
  <r>
    <x v="1680"/>
    <n v="88"/>
    <n v="151389"/>
    <s v="Documentary"/>
    <s v="Deceptive Practice: The Mysteries and Mentors of Ricky JayÂ "/>
    <s v="English"/>
    <s v="USA"/>
    <n v="500000"/>
    <n v="7.1"/>
  </r>
  <r>
    <x v="1138"/>
    <n v="202"/>
    <n v="269061"/>
    <s v="Action|Adventure|Drama"/>
    <s v="Seven SamuraiÂ "/>
    <s v="Japanese"/>
    <s v="Japan"/>
    <n v="2000000"/>
    <n v="8.6999999999999993"/>
  </r>
  <r>
    <x v="1681"/>
    <n v="89"/>
    <n v="133778"/>
    <s v="Documentary|Sport"/>
    <s v="The Other Dream TeamÂ "/>
    <s v="English"/>
    <s v="USA"/>
    <n v="500000"/>
    <n v="8.4"/>
  </r>
  <r>
    <x v="39"/>
    <n v="84"/>
    <n v="52850"/>
    <s v="Comedy"/>
    <s v="Finishing the Game: The Search for a New Bruce LeeÂ "/>
    <s v="English"/>
    <s v="USA"/>
    <n v="500000"/>
    <n v="6.2"/>
  </r>
  <r>
    <x v="1682"/>
    <n v="82"/>
    <n v="98017"/>
    <s v="Comedy|Fantasy|Horror"/>
    <s v="RubberÂ "/>
    <s v="English"/>
    <s v="France"/>
    <n v="500000"/>
    <n v="5.8"/>
  </r>
  <r>
    <x v="1651"/>
    <n v="100"/>
    <n v="31937"/>
    <s v="Comedy|Romance"/>
    <s v="Kiss the BrideÂ "/>
    <s v="English"/>
    <s v="USA"/>
    <n v="500000"/>
    <n v="5.7"/>
  </r>
  <r>
    <x v="1683"/>
    <n v="112"/>
    <n v="13134"/>
    <s v="Drama|Sport"/>
    <s v="The Slaughter RuleÂ "/>
    <s v="English"/>
    <s v="USA"/>
    <n v="500000"/>
    <n v="6.1"/>
  </r>
  <r>
    <x v="1684"/>
    <n v="94"/>
    <n v="237301"/>
    <s v="Drama|Sci-Fi|Thriller"/>
    <s v="MonstersÂ "/>
    <s v="English"/>
    <s v="UK"/>
    <n v="500000"/>
    <n v="6.4"/>
  </r>
  <r>
    <x v="1685"/>
    <n v="91"/>
    <n v="12055"/>
    <s v="Comedy"/>
    <s v="The Living WakeÂ "/>
    <s v="English"/>
    <s v="USA"/>
    <n v="500000"/>
    <n v="6.5"/>
  </r>
  <r>
    <x v="1686"/>
    <n v="87"/>
    <n v="1332"/>
    <s v="Comedy|Horror"/>
    <s v="Detention of the DeadÂ "/>
    <s v="English"/>
    <s v="USA"/>
    <n v="500000"/>
    <n v="4.5999999999999996"/>
  </r>
  <r>
    <x v="1687"/>
    <n v="82"/>
    <n v="21199"/>
    <s v="Action|Biography|Documentary|Sport"/>
    <s v="Born to Fly: Elizabeth Streb vs. GravityÂ "/>
    <s v="English"/>
    <s v="USA"/>
    <n v="500000"/>
    <n v="6.8"/>
  </r>
  <r>
    <x v="1688"/>
    <n v="91"/>
    <n v="2712293"/>
    <s v="Crime|Drama"/>
    <s v="Straight Out of BrooklynÂ "/>
    <s v="English"/>
    <s v="USA"/>
    <n v="450000"/>
    <n v="5.9"/>
  </r>
  <r>
    <x v="111"/>
    <n v="107"/>
    <n v="768045"/>
    <s v="Drama|History|War"/>
    <s v="Bloody SundayÂ "/>
    <s v="English"/>
    <s v="UK"/>
    <n v="2000000"/>
    <n v="7.7"/>
  </r>
  <r>
    <x v="1689"/>
    <n v="84"/>
    <n v="379122"/>
    <s v="Comedy|Drama|Romance"/>
    <s v="Conversations with Other WomenÂ "/>
    <s v="English"/>
    <s v="UK"/>
    <n v="450000"/>
    <n v="7.1"/>
  </r>
  <r>
    <x v="1690"/>
    <n v="103"/>
    <n v="23000"/>
    <s v="Comedy|Horror|Musical"/>
    <s v="Poultrygeist: Night of the Chicken DeadÂ "/>
    <s v="English"/>
    <s v="USA"/>
    <n v="500000"/>
    <n v="6.2"/>
  </r>
  <r>
    <x v="1691"/>
    <n v="89"/>
    <n v="2300000"/>
    <s v="Comedy|Musical|Romance"/>
    <s v="42nd StreetÂ "/>
    <s v="English"/>
    <s v="USA"/>
    <n v="439000"/>
    <n v="7.7"/>
  </r>
  <r>
    <x v="1692"/>
    <n v="98"/>
    <n v="2938208"/>
    <s v="Comedy|Drama|Romance"/>
    <s v="MetropolitanÂ "/>
    <s v="English"/>
    <s v="USA"/>
    <n v="225000"/>
    <n v="7.5"/>
  </r>
  <r>
    <x v="1693"/>
    <n v="133"/>
    <n v="9910"/>
    <s v="Comedy|Drama|Music|Romance"/>
    <s v="As It Is in HeavenÂ "/>
    <s v="Swedish"/>
    <s v="Sweden"/>
    <n v="25000000"/>
    <n v="7.6"/>
  </r>
  <r>
    <x v="627"/>
    <n v="92"/>
    <n v="44540956"/>
    <s v="Comedy"/>
    <s v="Napoleon DynamiteÂ "/>
    <s v="English"/>
    <s v="USA"/>
    <n v="400000"/>
    <n v="6.9"/>
  </r>
  <r>
    <x v="1405"/>
    <n v="90"/>
    <n v="258113"/>
    <s v="Crime|Drama|Thriller"/>
    <s v="Blue RuinÂ "/>
    <s v="English"/>
    <s v="USA"/>
    <n v="1066167"/>
    <n v="7.1"/>
  </r>
  <r>
    <x v="1694"/>
    <n v="84"/>
    <n v="107917283"/>
    <s v="Horror"/>
    <s v="Paranormal ActivityÂ "/>
    <s v="English"/>
    <s v="USA"/>
    <n v="15000"/>
    <n v="6.3"/>
  </r>
  <r>
    <x v="242"/>
    <n v="91"/>
    <n v="1229197"/>
    <s v="Adventure|Comedy|Fantasy"/>
    <s v="Monty Python and the Holy GrailÂ "/>
    <s v="English"/>
    <s v="UK"/>
    <n v="229575"/>
    <n v="8.3000000000000007"/>
  </r>
  <r>
    <x v="1382"/>
    <n v="90"/>
    <n v="1689999"/>
    <s v="Drama"/>
    <s v="QuinceaÃ±eraÂ "/>
    <s v="Spanish"/>
    <s v="USA"/>
    <n v="400000"/>
    <n v="7.1"/>
  </r>
  <r>
    <x v="1695"/>
    <n v="96"/>
    <n v="11798"/>
    <s v="Comedy|Fantasy|Horror|Musical"/>
    <s v="Gory Gory HallelujahÂ "/>
    <s v="English"/>
    <s v="USA"/>
    <n v="100000"/>
    <n v="4.7"/>
  </r>
  <r>
    <x v="1696"/>
    <n v="88"/>
    <n v="592014"/>
    <s v="Biography|Documentary"/>
    <s v="TarnationÂ "/>
    <s v="English"/>
    <s v="USA"/>
    <n v="218"/>
    <n v="7.2"/>
  </r>
  <r>
    <x v="1697"/>
    <n v="92"/>
    <n v="425899"/>
    <s v="Documentary"/>
    <s v="I Want Your MoneyÂ "/>
    <s v="English"/>
    <s v="USA"/>
    <n v="400000"/>
    <n v="5.0999999999999996"/>
  </r>
  <r>
    <x v="1698"/>
    <n v="82"/>
    <n v="126387"/>
    <s v="Horror"/>
    <s v="The BeyondÂ "/>
    <s v="Italian"/>
    <s v="Italy"/>
    <n v="400000"/>
    <n v="6.9"/>
  </r>
  <r>
    <x v="642"/>
    <n v="101"/>
    <n v="80276912"/>
    <s v="Comedy|Romance"/>
    <s v="What Happens in VegasÂ "/>
    <s v="English"/>
    <s v="USA"/>
    <n v="35000000"/>
    <n v="6.1"/>
  </r>
  <r>
    <x v="1699"/>
    <n v="86"/>
    <n v="617172"/>
    <s v="Documentary"/>
    <s v="TrekkiesÂ "/>
    <s v="English"/>
    <s v="USA"/>
    <n v="375000"/>
    <n v="7"/>
  </r>
  <r>
    <x v="1700"/>
    <n v="100"/>
    <n v="2808000"/>
    <s v="Musical|Romance"/>
    <s v="The Broadway MelodyÂ "/>
    <s v="English"/>
    <s v="USA"/>
    <n v="379000"/>
    <n v="6.3"/>
  </r>
  <r>
    <x v="1701"/>
    <n v="89"/>
    <n v="12843"/>
    <s v="Horror|Thriller"/>
    <s v="ManiacÂ "/>
    <s v="English"/>
    <s v="France"/>
    <n v="6000000"/>
    <n v="6.1"/>
  </r>
  <r>
    <x v="1702"/>
    <n v="84"/>
    <n v="34151"/>
    <s v="Documentary|History"/>
    <s v="Censored VoicesÂ "/>
    <s v="Hebrew"/>
    <s v="Israel"/>
    <n v="450000"/>
    <n v="7.2"/>
  </r>
  <r>
    <x v="1703"/>
    <n v="88"/>
    <n v="1523883"/>
    <s v="Documentary|Sport"/>
    <s v="MurderballÂ "/>
    <s v="English"/>
    <s v="USA"/>
    <n v="1750211"/>
    <n v="7.8"/>
  </r>
  <r>
    <x v="1704"/>
    <n v="90"/>
    <n v="4000000"/>
    <s v="Action|Drama"/>
    <s v="American Ninja 2: The ConfrontationÂ "/>
    <s v="English"/>
    <s v="USA"/>
    <n v="350000"/>
    <n v="4.7"/>
  </r>
  <r>
    <x v="684"/>
    <n v="102"/>
    <n v="1281176"/>
    <s v="Comedy|Drama"/>
    <s v="TumbleweedsÂ "/>
    <s v="English"/>
    <s v="USA"/>
    <n v="312000"/>
    <n v="6.7"/>
  </r>
  <r>
    <x v="1705"/>
    <n v="98"/>
    <n v="16115878"/>
    <s v="Action|Fantasy|Horror|Mystery|Thriller"/>
    <s v="The ProphecyÂ "/>
    <s v="English"/>
    <s v="USA"/>
    <n v="8000000"/>
    <n v="6.6"/>
  </r>
  <r>
    <x v="1353"/>
    <n v="91"/>
    <n v="1652472"/>
    <s v="Comedy|Romance"/>
    <s v="When the Cat's AwayÂ "/>
    <s v="French"/>
    <s v="France"/>
    <n v="300000"/>
    <n v="6.9"/>
  </r>
  <r>
    <x v="527"/>
    <n v="80"/>
    <n v="2360184"/>
    <s v="Comedy|Drama"/>
    <s v="Pieces of AprilÂ "/>
    <s v="English"/>
    <s v="USA"/>
    <n v="300000"/>
    <n v="7.1"/>
  </r>
  <r>
    <x v="1706"/>
    <n v="76"/>
    <n v="255352"/>
    <s v="Drama"/>
    <s v="Old JoyÂ "/>
    <s v="English"/>
    <s v="USA"/>
    <n v="300000"/>
    <n v="6.7"/>
  </r>
  <r>
    <x v="1706"/>
    <n v="80"/>
    <n v="856942"/>
    <s v="Drama"/>
    <s v="Wendy and LucyÂ "/>
    <s v="English"/>
    <s v="USA"/>
    <n v="200000"/>
    <n v="7.1"/>
  </r>
  <r>
    <x v="1707"/>
    <n v="102"/>
    <n v="16892"/>
    <s v="Documentary"/>
    <s v="Ayurveda: Art of BeingÂ "/>
    <s v="English"/>
    <s v="India"/>
    <n v="300000"/>
    <n v="7.6"/>
  </r>
  <r>
    <x v="1708"/>
    <n v="95"/>
    <n v="12438"/>
    <s v="Drama|Romance"/>
    <s v="Nothing But a ManÂ "/>
    <s v="English"/>
    <s v="USA"/>
    <n v="160000"/>
    <n v="8.1"/>
  </r>
  <r>
    <x v="1380"/>
    <n v="94"/>
    <n v="40542"/>
    <s v="Drama|Romance"/>
    <s v="First Love, Last RitesÂ "/>
    <s v="English"/>
    <s v="USA"/>
    <n v="300000"/>
    <n v="5.5"/>
  </r>
  <r>
    <x v="1709"/>
    <n v="109"/>
    <n v="5199"/>
    <s v="Drama|Sport"/>
    <s v="Fighting Tommy RileyÂ "/>
    <s v="English"/>
    <s v="USA"/>
    <n v="200000"/>
    <n v="6.6"/>
  </r>
  <r>
    <x v="1710"/>
    <n v="95"/>
    <n v="2468"/>
    <s v="Thriller"/>
    <s v="Locker 13Â "/>
    <s v="English"/>
    <s v="USA"/>
    <n v="300000"/>
    <n v="4.8"/>
  </r>
  <r>
    <x v="1711"/>
    <n v="90"/>
    <n v="318622"/>
    <s v="Biography|Crime|Drama|Thriller"/>
    <s v="ComplianceÂ "/>
    <s v="English"/>
    <s v="USA"/>
    <n v="270000"/>
    <n v="6.4"/>
  </r>
  <r>
    <x v="576"/>
    <n v="113"/>
    <n v="12006514"/>
    <s v="Comedy|Drama|Romance"/>
    <s v="Chasing AmyÂ "/>
    <s v="English"/>
    <s v="USA"/>
    <n v="250000"/>
    <n v="7.3"/>
  </r>
  <r>
    <x v="1263"/>
    <n v="91"/>
    <n v="4186931"/>
    <s v="Comedy|Drama|Romance"/>
    <s v="Lovely &amp; AmazingÂ "/>
    <s v="English"/>
    <s v="USA"/>
    <n v="250000"/>
    <n v="6.9"/>
  </r>
  <r>
    <x v="39"/>
    <n v="98"/>
    <n v="3799339"/>
    <s v="Crime|Drama|Romance"/>
    <s v="Better Luck TomorrowÂ "/>
    <s v="English"/>
    <s v="USA"/>
    <n v="250000"/>
    <n v="7.2"/>
  </r>
  <r>
    <x v="1712"/>
    <n v="94"/>
    <n v="1977544"/>
    <s v="Comedy|Drama|Romance"/>
    <s v="The Incredibly True Adventure of Two Girls in LoveÂ "/>
    <s v="English"/>
    <s v="USA"/>
    <n v="250000"/>
    <n v="6.5"/>
  </r>
  <r>
    <x v="707"/>
    <n v="96"/>
    <n v="1050600"/>
    <s v="Comedy|Drama"/>
    <s v="Chuck &amp; BuckÂ "/>
    <s v="English"/>
    <s v="USA"/>
    <n v="250000"/>
    <n v="6.6"/>
  </r>
  <r>
    <x v="1713"/>
    <n v="100"/>
    <n v="902835"/>
    <s v="Comedy|Drama|Romance"/>
    <s v="American DesiÂ "/>
    <s v="English"/>
    <s v="USA"/>
    <n v="250000"/>
    <n v="6.7"/>
  </r>
  <r>
    <x v="682"/>
    <n v="90"/>
    <n v="489220"/>
    <s v="Mystery|Sci-Fi|Thriller"/>
    <s v="CubeÂ "/>
    <s v="English"/>
    <s v="Canada"/>
    <n v="365000"/>
    <n v="7.3"/>
  </r>
  <r>
    <x v="1714"/>
    <n v="76"/>
    <n v="212285"/>
    <s v="Comedy|Romance"/>
    <s v="Love and Other CatastrophesÂ "/>
    <s v="English"/>
    <s v="Australia"/>
    <n v="250000"/>
    <n v="6.4"/>
  </r>
  <r>
    <x v="1715"/>
    <n v="75"/>
    <n v="203134"/>
    <s v="Animation|Comedy|Drama|Fantasy|Sci-Fi"/>
    <s v="I Married a Strange Person!Â "/>
    <s v="English"/>
    <s v="USA"/>
    <n v="250000"/>
    <n v="7"/>
  </r>
  <r>
    <x v="1676"/>
    <n v="78"/>
    <n v="191309"/>
    <s v="Drama|Mystery|Thriller"/>
    <s v="NovemberÂ "/>
    <s v="English"/>
    <s v="USA"/>
    <n v="150000"/>
    <n v="5.5"/>
  </r>
  <r>
    <x v="1716"/>
    <n v="90"/>
    <n v="3388210"/>
    <s v="Drama|Romance"/>
    <s v="Like CrazyÂ "/>
    <s v="English"/>
    <s v="USA"/>
    <n v="250000"/>
    <n v="6.7"/>
  </r>
  <r>
    <x v="1434"/>
    <n v="92"/>
    <n v="177840"/>
    <s v="Comedy|Music"/>
    <s v="Sugar TownÂ "/>
    <s v="English"/>
    <s v="UK"/>
    <n v="250000"/>
    <n v="6.1"/>
  </r>
  <r>
    <x v="1303"/>
    <n v="99"/>
    <n v="49494"/>
    <s v="Drama|Thriller"/>
    <s v="The CanyonsÂ "/>
    <s v="English"/>
    <s v="USA"/>
    <n v="250000"/>
    <n v="3.9"/>
  </r>
  <r>
    <x v="1717"/>
    <n v="81"/>
    <n v="18195"/>
    <s v="Sci-Fi"/>
    <s v="The Sticky Fingers of TimeÂ "/>
    <s v="English"/>
    <s v="USA"/>
    <n v="250000"/>
    <n v="6.3"/>
  </r>
  <r>
    <x v="1718"/>
    <n v="86"/>
    <n v="111300"/>
    <s v="Documentary"/>
    <s v="BurnÂ "/>
    <s v="English"/>
    <s v="USA"/>
    <n v="225000"/>
    <n v="7.5"/>
  </r>
  <r>
    <x v="1719"/>
    <n v="106"/>
    <n v="1027119"/>
    <s v="Drama"/>
    <s v="UrbaniaÂ "/>
    <s v="English"/>
    <s v="USA"/>
    <n v="225000"/>
    <n v="7"/>
  </r>
  <r>
    <x v="1720"/>
    <n v="80"/>
    <n v="5000000"/>
    <s v="Adventure|Horror|Sci-Fi"/>
    <s v="The Beast from 20,000 FathomsÂ "/>
    <s v="English"/>
    <s v="USA"/>
    <n v="210000"/>
    <n v="6.7"/>
  </r>
  <r>
    <x v="50"/>
    <n v="96"/>
    <n v="4505922"/>
    <s v="Comedy|Drama"/>
    <s v="SwingersÂ "/>
    <s v="English"/>
    <s v="USA"/>
    <n v="200000"/>
    <n v="7.4"/>
  </r>
  <r>
    <x v="692"/>
    <n v="99"/>
    <n v="3500000"/>
    <s v="Action|Drama|Western"/>
    <s v="A Fistful of DollarsÂ "/>
    <s v="Italian"/>
    <s v="Italy"/>
    <n v="200000"/>
    <n v="8"/>
  </r>
  <r>
    <x v="1721"/>
    <n v="85"/>
    <n v="381225"/>
    <s v="Documentary"/>
    <s v="Short Cut to Nirvana: Kumbh MelaÂ "/>
    <s v="English"/>
    <s v="USA"/>
    <n v="200000"/>
    <n v="7.2"/>
  </r>
  <r>
    <x v="1722"/>
    <n v="101"/>
    <n v="2428241"/>
    <s v="Drama"/>
    <s v="The Grace CardÂ "/>
    <s v="English"/>
    <s v="USA"/>
    <n v="200000"/>
    <n v="6.4"/>
  </r>
  <r>
    <x v="837"/>
    <n v="97"/>
    <n v="78030"/>
    <s v="Drama"/>
    <s v="Middle of NowhereÂ "/>
    <s v="English"/>
    <s v="USA"/>
    <n v="200000"/>
    <n v="6.5"/>
  </r>
  <r>
    <x v="1723"/>
    <n v="103"/>
    <n v="174682"/>
    <s v="Drama|Music"/>
    <s v="The Business of FancydancingÂ "/>
    <s v="English"/>
    <s v="USA"/>
    <n v="200000"/>
    <n v="6.9"/>
  </r>
  <r>
    <x v="1724"/>
    <n v="86"/>
    <n v="215185"/>
    <s v="Documentary|History|Music"/>
    <s v="Call + ResponseÂ "/>
    <s v="English"/>
    <s v="USA"/>
    <n v="200000"/>
    <n v="7.5"/>
  </r>
  <r>
    <x v="1725"/>
    <n v="106"/>
    <n v="1111"/>
    <s v="Crime|Documentary"/>
    <s v="The Trials of Darryl HuntÂ "/>
    <s v="English"/>
    <s v="USA"/>
    <n v="200000"/>
    <n v="7.7"/>
  </r>
  <r>
    <x v="1726"/>
    <n v="89"/>
    <n v="925402"/>
    <s v="Drama|Family"/>
    <s v="Children of HeavenÂ "/>
    <s v="Persian"/>
    <s v="Iran"/>
    <n v="180000"/>
    <n v="8.5"/>
  </r>
  <r>
    <x v="1727"/>
    <n v="97"/>
    <n v="469947"/>
    <s v="Drama|Romance"/>
    <s v="WeekendÂ "/>
    <s v="English"/>
    <s v="UK"/>
    <n v="120000"/>
    <n v="7.7"/>
  </r>
  <r>
    <x v="416"/>
    <n v="88"/>
    <n v="7137502"/>
    <s v="Comedy|Romance"/>
    <s v="She's Gotta Have ItÂ "/>
    <s v="English"/>
    <s v="USA"/>
    <n v="175000"/>
    <n v="6.5"/>
  </r>
  <r>
    <x v="1728"/>
    <n v="92"/>
    <n v="1316074"/>
    <s v="Drama|Romance|Sci-Fi"/>
    <s v="Another EarthÂ "/>
    <s v="English"/>
    <s v="USA"/>
    <n v="100000"/>
    <n v="7"/>
  </r>
  <r>
    <x v="1729"/>
    <n v="97"/>
    <n v="15180000"/>
    <s v="Crime|Drama|Thriller"/>
    <s v="Sweet Sweetback's Baadasssss SongÂ "/>
    <s v="English"/>
    <s v="USA"/>
    <n v="500000"/>
    <n v="5.5"/>
  </r>
  <r>
    <x v="652"/>
    <n v="78"/>
    <n v="2882062"/>
    <s v="Comedy|Drama|Romance"/>
    <s v="TadpoleÂ "/>
    <s v="English"/>
    <s v="USA"/>
    <n v="150000"/>
    <n v="6.3"/>
  </r>
  <r>
    <x v="1270"/>
    <n v="85"/>
    <n v="9437933"/>
    <s v="Drama|Music|Romance"/>
    <s v="OnceÂ "/>
    <s v="English"/>
    <s v="Ireland"/>
    <n v="180000"/>
    <n v="7.9"/>
  </r>
  <r>
    <x v="1730"/>
    <n v="88"/>
    <n v="110720"/>
    <s v="Comedy"/>
    <s v="The Woman ChaserÂ "/>
    <s v="English"/>
    <s v="USA"/>
    <n v="1200000"/>
    <n v="7.3"/>
  </r>
  <r>
    <x v="1731"/>
    <n v="93"/>
    <n v="155984"/>
    <s v="Documentary"/>
    <s v="The Horse BoyÂ "/>
    <s v="English"/>
    <s v="USA"/>
    <n v="160000"/>
    <n v="7.4"/>
  </r>
  <r>
    <x v="1732"/>
    <n v="72"/>
    <n v="4914"/>
    <s v="Adventure|Documentary"/>
    <s v="Antarctic Edge: 70Â° SouthÂ "/>
    <s v="English"/>
    <s v="USA"/>
    <n v="150000"/>
    <n v="7"/>
  </r>
  <r>
    <x v="1733"/>
    <n v="80"/>
    <n v="5858"/>
    <s v="Documentary"/>
    <s v="Top SpinÂ "/>
    <s v="English"/>
    <s v="USA"/>
    <n v="150000"/>
    <n v="7.1"/>
  </r>
  <r>
    <x v="1235"/>
    <n v="91"/>
    <n v="6706368"/>
    <s v="Documentary"/>
    <s v="Roger &amp; MeÂ "/>
    <s v="English"/>
    <s v="USA"/>
    <n v="160000"/>
    <n v="7.5"/>
  </r>
  <r>
    <x v="1734"/>
    <n v="90"/>
    <n v="1573712"/>
    <s v="Comedy|Drama"/>
    <s v="Your Sister's SisterÂ "/>
    <s v="English"/>
    <s v="USA"/>
    <n v="125000"/>
    <n v="6.7"/>
  </r>
  <r>
    <x v="1535"/>
    <n v="111"/>
    <n v="10174663"/>
    <s v="Drama|Sport"/>
    <s v="Facing the GiantsÂ "/>
    <s v="English"/>
    <s v="USA"/>
    <n v="100000"/>
    <n v="6.7"/>
  </r>
  <r>
    <x v="1735"/>
    <n v="81"/>
    <n v="22757819"/>
    <s v="Horror|Thriller"/>
    <s v="The GallowsÂ "/>
    <s v="English"/>
    <s v="USA"/>
    <n v="100000"/>
    <n v="4.2"/>
  </r>
  <r>
    <x v="1736"/>
    <n v="81"/>
    <n v="5228617"/>
    <s v="Comedy"/>
    <s v="Hollywood ShuffleÂ "/>
    <s v="English"/>
    <s v="USA"/>
    <n v="100000"/>
    <n v="7"/>
  </r>
  <r>
    <x v="1737"/>
    <n v="90"/>
    <n v="110536"/>
    <s v="Comedy|Horror|Sci-Fi"/>
    <s v="The Lost Skeleton of CadavraÂ "/>
    <s v="English"/>
    <s v="USA"/>
    <n v="40000"/>
    <n v="7"/>
  </r>
  <r>
    <x v="1738"/>
    <n v="88"/>
    <n v="59379"/>
    <s v="Comedy|Crime|Drama|Horror|Thriller"/>
    <s v="Cheap ThrillsÂ "/>
    <s v="English"/>
    <s v="USA"/>
    <n v="200000"/>
    <n v="6.8"/>
  </r>
  <r>
    <x v="116"/>
    <n v="84"/>
    <n v="3216970"/>
    <s v="Drama|Mystery|Thriller"/>
    <s v="PiÂ "/>
    <s v="English"/>
    <s v="USA"/>
    <n v="60000"/>
    <n v="7.5"/>
  </r>
  <r>
    <x v="1739"/>
    <n v="87"/>
    <n v="536767"/>
    <s v="Biography|Comedy|Romance"/>
    <s v="20 DatesÂ "/>
    <s v="English"/>
    <s v="USA"/>
    <n v="60000"/>
    <n v="5.3"/>
  </r>
  <r>
    <x v="1180"/>
    <n v="100"/>
    <n v="11529368"/>
    <s v="Comedy|Documentary|Drama"/>
    <s v="Super Size MeÂ "/>
    <s v="English"/>
    <s v="USA"/>
    <n v="65000"/>
    <n v="7.3"/>
  </r>
  <r>
    <x v="1740"/>
    <n v="82"/>
    <n v="40557"/>
    <s v="Comedy"/>
    <s v="The FPÂ "/>
    <s v="English"/>
    <s v="USA"/>
    <n v="60000"/>
    <n v="5.6"/>
  </r>
  <r>
    <x v="1741"/>
    <n v="82"/>
    <n v="30084"/>
    <s v="Comedy|Drama"/>
    <s v="Happy ChristmasÂ "/>
    <s v="English"/>
    <s v="USA"/>
    <n v="70000"/>
    <n v="5.6"/>
  </r>
  <r>
    <x v="1461"/>
    <n v="98"/>
    <n v="10246600"/>
    <s v="Comedy|Drama|Romance"/>
    <s v="The Brothers McMullenÂ "/>
    <s v="English"/>
    <s v="USA"/>
    <n v="25000"/>
    <n v="6.6"/>
  </r>
  <r>
    <x v="1742"/>
    <n v="98"/>
    <n v="389804"/>
    <s v="Comedy|Drama|Romance"/>
    <s v="Tiny FurnitureÂ "/>
    <s v="English"/>
    <s v="USA"/>
    <n v="65000"/>
    <n v="6.3"/>
  </r>
  <r>
    <x v="451"/>
    <n v="90"/>
    <n v="241816"/>
    <s v="Drama"/>
    <s v="George WashingtonÂ "/>
    <s v="English"/>
    <s v="USA"/>
    <n v="42000"/>
    <n v="7.5"/>
  </r>
  <r>
    <x v="1743"/>
    <n v="90"/>
    <n v="277233"/>
    <s v="Comedy|Romance"/>
    <s v="Smiling Fish &amp; Goat on FireÂ "/>
    <s v="English"/>
    <s v="USA"/>
    <n v="40000"/>
    <n v="7.6"/>
  </r>
  <r>
    <x v="1744"/>
    <n v="78"/>
    <n v="243768"/>
    <s v="Western"/>
    <s v="The Legend of God's GunÂ "/>
    <s v="English"/>
    <s v="USA"/>
    <n v="30000"/>
    <n v="4.0999999999999996"/>
  </r>
  <r>
    <x v="576"/>
    <n v="102"/>
    <n v="3151130"/>
    <s v="Comedy"/>
    <s v="ClerksÂ "/>
    <s v="English"/>
    <s v="USA"/>
    <n v="230000"/>
    <n v="7.8"/>
  </r>
  <r>
    <x v="1745"/>
    <n v="65"/>
    <n v="8231"/>
    <s v="Drama|Fantasy"/>
    <s v="Pink NarcissusÂ "/>
    <s v="English"/>
    <s v="USA"/>
    <n v="27000"/>
    <n v="6.7"/>
  </r>
  <r>
    <x v="788"/>
    <n v="97"/>
    <n v="2856622"/>
    <s v="Comedy|Drama"/>
    <s v="In the Company of MenÂ "/>
    <s v="English"/>
    <s v="Canada"/>
    <n v="25000"/>
    <n v="7.3"/>
  </r>
  <r>
    <x v="722"/>
    <n v="100"/>
    <n v="1227508"/>
    <s v="Comedy|Drama"/>
    <s v="SlackerÂ "/>
    <s v="English"/>
    <s v="USA"/>
    <n v="23000"/>
    <n v="7.1"/>
  </r>
  <r>
    <x v="1197"/>
    <n v="85"/>
    <n v="192467"/>
    <s v="Comedy|Drama|Romance"/>
    <s v="The Puffy ChairÂ "/>
    <s v="English"/>
    <s v="USA"/>
    <n v="15000"/>
    <n v="6.6"/>
  </r>
  <r>
    <x v="1746"/>
    <n v="88"/>
    <n v="76382"/>
    <s v="Romance"/>
    <s v="Breaking UpwardsÂ "/>
    <s v="English"/>
    <s v="USA"/>
    <n v="15000"/>
    <n v="6.2"/>
  </r>
  <r>
    <x v="1081"/>
    <n v="108"/>
    <n v="180483"/>
    <s v="Comedy|Crime|Horror"/>
    <s v="Pink FlamingosÂ "/>
    <s v="English"/>
    <s v="USA"/>
    <n v="10000"/>
    <n v="6.1"/>
  </r>
  <r>
    <x v="1086"/>
    <n v="110"/>
    <n v="136007"/>
    <s v="Drama|Music|Romance"/>
    <s v="CleanÂ "/>
    <s v="French"/>
    <s v="France"/>
    <n v="4500"/>
    <n v="6.9"/>
  </r>
  <r>
    <x v="1747"/>
    <n v="90"/>
    <n v="673780"/>
    <s v="Drama"/>
    <s v="The CircleÂ "/>
    <s v="Persian"/>
    <s v="Iran"/>
    <n v="10000"/>
    <n v="7.5"/>
  </r>
  <r>
    <x v="1748"/>
    <n v="111"/>
    <n v="94596"/>
    <s v="Crime|Horror|Mystery|Thriller"/>
    <s v="The CureÂ "/>
    <s v="Japanese"/>
    <s v="Japan"/>
    <n v="1000000"/>
    <n v="7.4"/>
  </r>
  <r>
    <x v="1749"/>
    <n v="77"/>
    <n v="424760"/>
    <s v="Drama|Sci-Fi|Thriller"/>
    <s v="PrimerÂ "/>
    <s v="English"/>
    <s v="USA"/>
    <n v="7000"/>
    <n v="7"/>
  </r>
  <r>
    <x v="1750"/>
    <n v="80"/>
    <n v="70071"/>
    <s v="Thriller"/>
    <s v="CaviteÂ "/>
    <s v="English"/>
    <s v="Philippines"/>
    <n v="7000"/>
    <n v="6.3"/>
  </r>
  <r>
    <x v="403"/>
    <n v="81"/>
    <n v="2040920"/>
    <s v="Action|Crime|Drama|Romance|Thriller"/>
    <s v="El MariachiÂ "/>
    <s v="Spanish"/>
    <s v="USA"/>
    <n v="7000"/>
    <n v="6.9"/>
  </r>
  <r>
    <x v="1461"/>
    <n v="95"/>
    <n v="4584"/>
    <s v="Comedy|Drama"/>
    <s v="NewlywedsÂ "/>
    <s v="English"/>
    <s v="USA"/>
    <n v="9000"/>
    <n v="6.4"/>
  </r>
  <r>
    <x v="1527"/>
    <n v="90"/>
    <n v="85222"/>
    <s v="Documentary"/>
    <s v="My Date with DrewÂ "/>
    <s v="English"/>
    <s v="USA"/>
    <n v="1100"/>
    <n v="6.6"/>
  </r>
  <r>
    <x v="175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F1CC4-53E5-4865-AA36-9BD64780A32E}" name="PivotTable1" cacheId="10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756" firstHeaderRow="1" firstDataRow="1" firstDataCol="1"/>
  <pivotFields count="9">
    <pivotField axis="axisRow" compact="0" outline="0" showAll="0" sortType="descending">
      <items count="1753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6"/>
        <item x="1075"/>
        <item x="1635"/>
        <item x="1535"/>
        <item x="100"/>
        <item x="1521"/>
        <item x="1683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7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2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5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0"/>
        <item x="104"/>
        <item x="330"/>
        <item x="1144"/>
        <item x="672"/>
        <item x="24"/>
        <item x="1671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10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7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1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6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2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2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6"/>
        <item x="1016"/>
        <item x="660"/>
        <item x="1265"/>
        <item x="71"/>
        <item x="1619"/>
        <item x="1145"/>
        <item x="749"/>
        <item x="723"/>
        <item x="1738"/>
        <item x="1067"/>
        <item x="1430"/>
        <item x="1336"/>
        <item x="1709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4"/>
        <item x="1495"/>
        <item x="1207"/>
        <item x="1069"/>
        <item x="235"/>
        <item x="1195"/>
        <item x="75"/>
        <item x="118"/>
        <item x="1643"/>
        <item x="1678"/>
        <item x="1474"/>
        <item x="849"/>
        <item x="174"/>
        <item x="1115"/>
        <item x="1423"/>
        <item x="520"/>
        <item x="574"/>
        <item x="1098"/>
        <item x="1720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1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4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6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6"/>
        <item x="531"/>
        <item x="1040"/>
        <item x="288"/>
        <item x="1046"/>
        <item x="844"/>
        <item x="1146"/>
        <item x="1705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9"/>
        <item x="1323"/>
        <item x="366"/>
        <item x="608"/>
        <item x="1202"/>
        <item x="1384"/>
        <item x="359"/>
        <item x="1617"/>
        <item x="354"/>
        <item x="1700"/>
        <item x="811"/>
        <item x="1238"/>
        <item x="614"/>
        <item x="1503"/>
        <item x="1703"/>
        <item x="1582"/>
        <item x="1427"/>
        <item x="856"/>
        <item x="1371"/>
        <item x="269"/>
        <item x="786"/>
        <item x="1717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7"/>
        <item x="248"/>
        <item x="1747"/>
        <item x="532"/>
        <item x="1045"/>
        <item x="1114"/>
        <item x="1559"/>
        <item x="239"/>
        <item x="1745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9"/>
        <item x="739"/>
        <item x="1385"/>
        <item x="621"/>
        <item x="1091"/>
        <item x="245"/>
        <item x="86"/>
        <item x="953"/>
        <item x="232"/>
        <item x="420"/>
        <item x="1741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0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9"/>
        <item x="1214"/>
        <item x="67"/>
        <item x="1419"/>
        <item x="1260"/>
        <item x="1696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5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4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3"/>
        <item x="323"/>
        <item x="1273"/>
        <item x="236"/>
        <item x="534"/>
        <item x="1706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3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8"/>
        <item x="1409"/>
        <item x="1236"/>
        <item x="1673"/>
        <item x="1605"/>
        <item x="677"/>
        <item x="270"/>
        <item x="1606"/>
        <item x="1134"/>
        <item x="42"/>
        <item x="926"/>
        <item x="1548"/>
        <item x="1737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2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1"/>
        <item x="1690"/>
        <item x="1015"/>
        <item x="1188"/>
        <item x="1463"/>
        <item x="108"/>
        <item x="1319"/>
        <item x="183"/>
        <item x="1470"/>
        <item x="1198"/>
        <item x="1698"/>
        <item x="1565"/>
        <item x="1591"/>
        <item x="472"/>
        <item x="566"/>
        <item x="1318"/>
        <item x="593"/>
        <item x="1734"/>
        <item x="1304"/>
        <item x="89"/>
        <item x="287"/>
        <item x="884"/>
        <item x="1581"/>
        <item x="1563"/>
        <item x="1726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2"/>
        <item x="1544"/>
        <item x="1681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8"/>
        <item x="1378"/>
        <item x="1721"/>
        <item x="1313"/>
        <item x="1540"/>
        <item x="31"/>
        <item x="1243"/>
        <item x="805"/>
        <item x="274"/>
        <item x="1216"/>
        <item x="1729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8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1"/>
        <item x="201"/>
        <item x="1386"/>
        <item x="707"/>
        <item x="632"/>
        <item x="295"/>
        <item x="291"/>
        <item x="809"/>
        <item x="860"/>
        <item x="1744"/>
        <item x="1728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0"/>
        <item x="1702"/>
        <item x="1408"/>
        <item x="1623"/>
        <item x="1180"/>
        <item x="1025"/>
        <item x="981"/>
        <item x="1739"/>
        <item x="1509"/>
        <item x="1572"/>
        <item x="211"/>
        <item x="887"/>
        <item x="636"/>
        <item x="1376"/>
        <item x="6"/>
        <item x="1679"/>
        <item x="213"/>
        <item x="414"/>
        <item x="788"/>
        <item x="626"/>
        <item x="131"/>
        <item x="1750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4"/>
        <item x="1554"/>
        <item x="466"/>
        <item x="1707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3"/>
        <item x="1356"/>
        <item x="1070"/>
        <item x="1682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7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5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6"/>
        <item x="584"/>
        <item x="41"/>
        <item x="836"/>
        <item x="1730"/>
        <item x="363"/>
        <item x="1033"/>
        <item x="1557"/>
        <item x="1289"/>
        <item x="212"/>
        <item x="1433"/>
        <item x="244"/>
        <item x="139"/>
        <item x="498"/>
        <item x="471"/>
        <item x="1699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559"/>
        <item x="1174"/>
        <item x="1570"/>
        <item x="1464"/>
        <item x="344"/>
        <item x="1704"/>
        <item x="2"/>
        <item x="1074"/>
        <item x="1452"/>
        <item x="5"/>
        <item x="517"/>
        <item x="381"/>
        <item x="1733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7"/>
        <item x="376"/>
        <item x="909"/>
        <item x="485"/>
        <item x="186"/>
        <item x="692"/>
        <item x="226"/>
        <item x="299"/>
        <item x="858"/>
        <item x="668"/>
        <item x="22"/>
        <item x="1749"/>
        <item x="1655"/>
        <item x="1523"/>
        <item x="1310"/>
        <item x="735"/>
        <item x="76"/>
        <item x="394"/>
        <item x="960"/>
        <item x="1723"/>
        <item x="1290"/>
        <item x="1674"/>
        <item x="944"/>
        <item x="791"/>
        <item x="1148"/>
        <item x="90"/>
        <item x="164"/>
        <item x="487"/>
        <item x="511"/>
        <item x="542"/>
        <item x="1685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5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8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5"/>
        <item x="941"/>
        <item x="821"/>
        <item x="1262"/>
        <item x="670"/>
        <item x="760"/>
        <item x="1181"/>
        <item x="738"/>
        <item x="166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2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x="17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1753">
    <i>
      <x v="219"/>
    </i>
    <i>
      <x v="1675"/>
    </i>
    <i>
      <x v="1019"/>
    </i>
    <i>
      <x v="303"/>
    </i>
    <i>
      <x v="1439"/>
    </i>
    <i>
      <x v="47"/>
    </i>
    <i>
      <x v="1498"/>
    </i>
    <i>
      <x v="263"/>
    </i>
    <i>
      <x v="1371"/>
    </i>
    <i>
      <x v="1037"/>
    </i>
    <i>
      <x v="1467"/>
    </i>
    <i>
      <x v="105"/>
    </i>
    <i>
      <x v="145"/>
    </i>
    <i>
      <x v="515"/>
    </i>
    <i>
      <x v="983"/>
    </i>
    <i>
      <x v="979"/>
    </i>
    <i>
      <x v="1279"/>
    </i>
    <i>
      <x v="606"/>
    </i>
    <i>
      <x v="1330"/>
    </i>
    <i>
      <x v="448"/>
    </i>
    <i>
      <x v="886"/>
    </i>
    <i>
      <x v="555"/>
    </i>
    <i>
      <x v="881"/>
    </i>
    <i>
      <x v="1696"/>
    </i>
    <i>
      <x v="1170"/>
    </i>
    <i>
      <x v="17"/>
    </i>
    <i>
      <x v="1630"/>
    </i>
    <i>
      <x v="377"/>
    </i>
    <i>
      <x v="720"/>
    </i>
    <i>
      <x v="1609"/>
    </i>
    <i>
      <x v="1734"/>
    </i>
    <i>
      <x v="1133"/>
    </i>
    <i>
      <x v="1140"/>
    </i>
    <i>
      <x v="360"/>
    </i>
    <i>
      <x v="98"/>
    </i>
    <i>
      <x v="1700"/>
    </i>
    <i>
      <x v="1536"/>
    </i>
    <i>
      <x v="1143"/>
    </i>
    <i>
      <x v="499"/>
    </i>
    <i>
      <x v="394"/>
    </i>
    <i>
      <x v="656"/>
    </i>
    <i>
      <x v="1527"/>
    </i>
    <i>
      <x v="296"/>
    </i>
    <i>
      <x v="646"/>
    </i>
    <i>
      <x v="82"/>
    </i>
    <i>
      <x v="416"/>
    </i>
    <i>
      <x v="1655"/>
    </i>
    <i>
      <x v="846"/>
    </i>
    <i>
      <x v="477"/>
    </i>
    <i>
      <x v="255"/>
    </i>
    <i>
      <x v="309"/>
    </i>
    <i>
      <x v="546"/>
    </i>
    <i>
      <x v="1296"/>
    </i>
    <i>
      <x v="884"/>
    </i>
    <i>
      <x v="1181"/>
    </i>
    <i>
      <x v="32"/>
    </i>
    <i>
      <x v="1529"/>
    </i>
    <i>
      <x v="1189"/>
    </i>
    <i>
      <x v="1055"/>
    </i>
    <i>
      <x v="738"/>
    </i>
    <i>
      <x v="1355"/>
    </i>
    <i>
      <x v="1385"/>
    </i>
    <i>
      <x v="1592"/>
    </i>
    <i>
      <x v="1415"/>
    </i>
    <i>
      <x v="608"/>
    </i>
    <i>
      <x v="46"/>
    </i>
    <i>
      <x v="564"/>
    </i>
    <i>
      <x v="249"/>
    </i>
    <i>
      <x v="134"/>
    </i>
    <i>
      <x v="1044"/>
    </i>
    <i>
      <x v="1337"/>
    </i>
    <i>
      <x v="1169"/>
    </i>
    <i>
      <x v="875"/>
    </i>
    <i>
      <x v="386"/>
    </i>
    <i>
      <x v="1091"/>
    </i>
    <i>
      <x v="1125"/>
    </i>
    <i>
      <x v="1358"/>
    </i>
    <i>
      <x v="670"/>
    </i>
    <i>
      <x v="351"/>
    </i>
    <i>
      <x v="1653"/>
    </i>
    <i>
      <x v="69"/>
    </i>
    <i>
      <x v="1311"/>
    </i>
    <i>
      <x v="210"/>
    </i>
    <i>
      <x v="267"/>
    </i>
    <i>
      <x v="481"/>
    </i>
    <i>
      <x v="1237"/>
    </i>
    <i>
      <x v="490"/>
    </i>
    <i>
      <x v="995"/>
    </i>
    <i>
      <x v="1380"/>
    </i>
    <i>
      <x v="242"/>
    </i>
    <i>
      <x v="1506"/>
    </i>
    <i>
      <x v="1241"/>
    </i>
    <i>
      <x v="177"/>
    </i>
    <i>
      <x v="1320"/>
    </i>
    <i>
      <x v="398"/>
    </i>
    <i>
      <x v="457"/>
    </i>
    <i>
      <x v="937"/>
    </i>
    <i>
      <x v="66"/>
    </i>
    <i>
      <x v="862"/>
    </i>
    <i>
      <x v="1665"/>
    </i>
    <i>
      <x v="36"/>
    </i>
    <i>
      <x v="1728"/>
    </i>
    <i>
      <x v="37"/>
    </i>
    <i>
      <x v="1736"/>
    </i>
    <i>
      <x v="1049"/>
    </i>
    <i>
      <x v="1563"/>
    </i>
    <i>
      <x v="1066"/>
    </i>
    <i>
      <x v="1618"/>
    </i>
    <i>
      <x v="494"/>
    </i>
    <i>
      <x v="1319"/>
    </i>
    <i>
      <x v="779"/>
    </i>
    <i>
      <x v="122"/>
    </i>
    <i>
      <x v="1262"/>
    </i>
    <i>
      <x v="1644"/>
    </i>
    <i>
      <x v="791"/>
    </i>
    <i>
      <x v="220"/>
    </i>
    <i>
      <x v="1082"/>
    </i>
    <i>
      <x v="218"/>
    </i>
    <i>
      <x v="31"/>
    </i>
    <i>
      <x v="1090"/>
    </i>
    <i>
      <x v="1717"/>
    </i>
    <i>
      <x v="727"/>
    </i>
    <i>
      <x v="118"/>
    </i>
    <i>
      <x v="1065"/>
    </i>
    <i>
      <x v="230"/>
    </i>
    <i>
      <x v="1461"/>
    </i>
    <i>
      <x v="231"/>
    </i>
    <i>
      <x v="473"/>
    </i>
    <i>
      <x v="914"/>
    </i>
    <i>
      <x v="883"/>
    </i>
    <i>
      <x v="935"/>
    </i>
    <i>
      <x v="440"/>
    </i>
    <i>
      <x v="1239"/>
    </i>
    <i>
      <x v="1528"/>
    </i>
    <i>
      <x v="181"/>
    </i>
    <i>
      <x v="1604"/>
    </i>
    <i>
      <x v="635"/>
    </i>
    <i>
      <x v="1613"/>
    </i>
    <i>
      <x v="1312"/>
    </i>
    <i>
      <x v="1629"/>
    </i>
    <i>
      <x v="1003"/>
    </i>
    <i>
      <x v="1648"/>
    </i>
    <i>
      <x v="420"/>
    </i>
    <i>
      <x v="1068"/>
    </i>
    <i>
      <x v="1323"/>
    </i>
    <i>
      <x v="1123"/>
    </i>
    <i>
      <x v="520"/>
    </i>
    <i>
      <x v="90"/>
    </i>
    <i>
      <x v="482"/>
    </i>
    <i>
      <x v="1260"/>
    </i>
    <i>
      <x v="160"/>
    </i>
    <i>
      <x v="1525"/>
    </i>
    <i>
      <x v="430"/>
    </i>
    <i>
      <x v="1561"/>
    </i>
    <i>
      <x v="639"/>
    </i>
    <i>
      <x v="652"/>
    </i>
    <i>
      <x v="1537"/>
    </i>
    <i>
      <x v="1639"/>
    </i>
    <i>
      <x v="1577"/>
    </i>
    <i>
      <x v="361"/>
    </i>
    <i>
      <x v="1744"/>
    </i>
    <i>
      <x v="1269"/>
    </i>
    <i>
      <x v="1496"/>
    </i>
    <i>
      <x v="1223"/>
    </i>
    <i>
      <x v="1554"/>
    </i>
    <i>
      <x v="814"/>
    </i>
    <i>
      <x v="879"/>
    </i>
    <i>
      <x v="561"/>
    </i>
    <i>
      <x v="946"/>
    </i>
    <i>
      <x v="1720"/>
    </i>
    <i>
      <x v="131"/>
    </i>
    <i>
      <x v="228"/>
    </i>
    <i>
      <x v="1602"/>
    </i>
    <i>
      <x v="782"/>
    </i>
    <i>
      <x v="1013"/>
    </i>
    <i>
      <x v="1658"/>
    </i>
    <i>
      <x v="895"/>
    </i>
    <i>
      <x v="1670"/>
    </i>
    <i>
      <x v="405"/>
    </i>
    <i>
      <x v="209"/>
    </i>
    <i>
      <x v="647"/>
    </i>
    <i>
      <x v="1731"/>
    </i>
    <i>
      <x v="633"/>
    </i>
    <i>
      <x v="1634"/>
    </i>
    <i>
      <x v="954"/>
    </i>
    <i>
      <x v="970"/>
    </i>
    <i>
      <x v="912"/>
    </i>
    <i>
      <x v="331"/>
    </i>
    <i>
      <x v="703"/>
    </i>
    <i>
      <x v="1473"/>
    </i>
    <i>
      <x v="1538"/>
    </i>
    <i>
      <x v="1202"/>
    </i>
    <i>
      <x v="1030"/>
    </i>
    <i>
      <x v="399"/>
    </i>
    <i>
      <x v="642"/>
    </i>
    <i>
      <x v="323"/>
    </i>
    <i>
      <x v="1356"/>
    </i>
    <i>
      <x v="1214"/>
    </i>
    <i>
      <x v="43"/>
    </i>
    <i>
      <x v="1112"/>
    </i>
    <i>
      <x v="1173"/>
    </i>
    <i>
      <x v="1346"/>
    </i>
    <i>
      <x v="593"/>
    </i>
    <i>
      <x v="1188"/>
    </i>
    <i>
      <x v="376"/>
    </i>
    <i>
      <x v="1503"/>
    </i>
    <i>
      <x v="33"/>
    </i>
    <i>
      <x v="568"/>
    </i>
    <i>
      <x v="748"/>
    </i>
    <i>
      <x v="1178"/>
    </i>
    <i>
      <x v="955"/>
    </i>
    <i>
      <x v="431"/>
    </i>
    <i>
      <x v="962"/>
    </i>
    <i>
      <x v="550"/>
    </i>
    <i>
      <x v="1743"/>
    </i>
    <i>
      <x v="1514"/>
    </i>
    <i>
      <x v="1615"/>
    </i>
    <i>
      <x v="1145"/>
    </i>
    <i>
      <x v="766"/>
    </i>
    <i>
      <x v="1438"/>
    </i>
    <i>
      <x v="802"/>
    </i>
    <i>
      <x v="1161"/>
    </i>
    <i>
      <x v="401"/>
    </i>
    <i>
      <x v="1427"/>
    </i>
    <i>
      <x v="707"/>
    </i>
    <i>
      <x v="1610"/>
    </i>
    <i>
      <x v="1369"/>
    </i>
    <i>
      <x v="1437"/>
    </i>
    <i>
      <x v="1662"/>
    </i>
    <i>
      <x v="1420"/>
    </i>
    <i>
      <x v="1364"/>
    </i>
    <i>
      <x v="1656"/>
    </i>
    <i>
      <x v="1018"/>
    </i>
    <i>
      <x v="576"/>
    </i>
    <i>
      <x v="1614"/>
    </i>
    <i>
      <x v="475"/>
    </i>
    <i>
      <x v="1422"/>
    </i>
    <i>
      <x v="809"/>
    </i>
    <i>
      <x v="313"/>
    </i>
    <i>
      <x v="1199"/>
    </i>
    <i>
      <x v="1544"/>
    </i>
    <i>
      <x v="310"/>
    </i>
    <i>
      <x v="429"/>
    </i>
    <i>
      <x v="828"/>
    </i>
    <i>
      <x v="211"/>
    </i>
    <i>
      <x v="478"/>
    </i>
    <i>
      <x v="1228"/>
    </i>
    <i>
      <x v="972"/>
    </i>
    <i>
      <x v="1244"/>
    </i>
    <i>
      <x v="645"/>
    </i>
    <i>
      <x v="1254"/>
    </i>
    <i>
      <x v="89"/>
    </i>
    <i>
      <x v="1258"/>
    </i>
    <i>
      <x v="314"/>
    </i>
    <i>
      <x v="1289"/>
    </i>
    <i>
      <x v="535"/>
    </i>
    <i>
      <x v="1306"/>
    </i>
    <i>
      <x v="723"/>
    </i>
    <i>
      <x v="861"/>
    </i>
    <i>
      <x v="595"/>
    </i>
    <i>
      <x v="1086"/>
    </i>
    <i>
      <x v="139"/>
    </i>
    <i>
      <x v="129"/>
    </i>
    <i>
      <x v="194"/>
    </i>
    <i>
      <x v="1316"/>
    </i>
    <i>
      <x v="1607"/>
    </i>
    <i>
      <x v="1077"/>
    </i>
    <i>
      <x v="77"/>
    </i>
    <i>
      <x v="1362"/>
    </i>
    <i>
      <x v="487"/>
    </i>
    <i>
      <x v="976"/>
    </i>
    <i>
      <x v="1631"/>
    </i>
    <i>
      <x v="1611"/>
    </i>
    <i>
      <x v="443"/>
    </i>
    <i>
      <x v="911"/>
    </i>
    <i>
      <x v="701"/>
    </i>
    <i>
      <x v="1025"/>
    </i>
    <i>
      <x v="279"/>
    </i>
    <i>
      <x v="1419"/>
    </i>
    <i>
      <x v="492"/>
    </i>
    <i>
      <x v="1235"/>
    </i>
    <i>
      <x v="34"/>
    </i>
    <i>
      <x v="1374"/>
    </i>
    <i>
      <x v="124"/>
    </i>
    <i>
      <x v="291"/>
    </i>
    <i>
      <x v="383"/>
    </i>
    <i>
      <x v="853"/>
    </i>
    <i>
      <x v="609"/>
    </i>
    <i>
      <x v="316"/>
    </i>
    <i>
      <x v="978"/>
    </i>
    <i>
      <x v="1405"/>
    </i>
    <i>
      <x v="81"/>
    </i>
    <i>
      <x v="288"/>
    </i>
    <i>
      <x v="391"/>
    </i>
    <i>
      <x v="374"/>
    </i>
    <i>
      <x v="1598"/>
    </i>
    <i>
      <x v="1264"/>
    </i>
    <i>
      <x v="144"/>
    </i>
    <i>
      <x v="690"/>
    </i>
    <i>
      <x v="847"/>
    </i>
    <i>
      <x v="1298"/>
    </i>
    <i>
      <x v="1027"/>
    </i>
    <i>
      <x v="1331"/>
    </i>
    <i>
      <x v="1039"/>
    </i>
    <i>
      <x v="1360"/>
    </i>
    <i>
      <x v="207"/>
    </i>
    <i>
      <x v="1366"/>
    </i>
    <i>
      <x v="1085"/>
    </i>
    <i>
      <x v="1403"/>
    </i>
    <i>
      <x v="651"/>
    </i>
    <i>
      <x v="1417"/>
    </i>
    <i>
      <x v="676"/>
    </i>
    <i>
      <x v="517"/>
    </i>
    <i>
      <x v="1659"/>
    </i>
    <i>
      <x v="1462"/>
    </i>
    <i>
      <x v="1714"/>
    </i>
    <i>
      <x v="1590"/>
    </i>
    <i>
      <x v="1740"/>
    </i>
    <i>
      <x v="845"/>
    </i>
    <i>
      <x v="235"/>
    </i>
    <i>
      <x v="1144"/>
    </i>
    <i>
      <x v="1641"/>
    </i>
    <i>
      <x v="1176"/>
    </i>
    <i>
      <x v="1687"/>
    </i>
    <i>
      <x v="1183"/>
    </i>
    <i>
      <x v="1735"/>
    </i>
    <i>
      <x v="1184"/>
    </i>
    <i>
      <x v="50"/>
    </i>
    <i>
      <x v="16"/>
    </i>
    <i>
      <x v="922"/>
    </i>
    <i>
      <x v="368"/>
    </i>
    <i>
      <x v="1195"/>
    </i>
    <i>
      <x v="715"/>
    </i>
    <i>
      <x v="931"/>
    </i>
    <i>
      <x v="1517"/>
    </i>
    <i>
      <x v="997"/>
    </i>
    <i>
      <x v="1697"/>
    </i>
    <i>
      <x v="1746"/>
    </i>
    <i>
      <x v="865"/>
    </i>
    <i>
      <x v="58"/>
    </i>
    <i>
      <x v="1351"/>
    </i>
    <i>
      <x v="1748"/>
    </i>
    <i>
      <x v="691"/>
    </i>
    <i>
      <x v="585"/>
    </i>
    <i>
      <x v="563"/>
    </i>
    <i>
      <x v="259"/>
    </i>
    <i>
      <x v="1029"/>
    </i>
    <i>
      <x v="664"/>
    </i>
    <i>
      <x v="1382"/>
    </i>
    <i>
      <x v="587"/>
    </i>
    <i>
      <x v="423"/>
    </i>
    <i>
      <x v="590"/>
    </i>
    <i>
      <x v="470"/>
    </i>
    <i>
      <x v="777"/>
    </i>
    <i>
      <x v="530"/>
    </i>
    <i>
      <x v="1230"/>
    </i>
    <i>
      <x v="172"/>
    </i>
    <i>
      <x v="1106"/>
    </i>
    <i>
      <x v="94"/>
    </i>
    <i>
      <x v="636"/>
    </i>
    <i>
      <x v="1481"/>
    </i>
    <i>
      <x v="1063"/>
    </i>
    <i>
      <x v="993"/>
    </i>
    <i>
      <x v="198"/>
    </i>
    <i>
      <x v="858"/>
    </i>
    <i>
      <x v="1175"/>
    </i>
    <i>
      <x v="1456"/>
    </i>
    <i>
      <x v="963"/>
    </i>
    <i>
      <x v="1131"/>
    </i>
    <i>
      <x v="767"/>
    </i>
    <i>
      <x v="178"/>
    </i>
    <i>
      <x v="773"/>
    </i>
    <i>
      <x v="924"/>
    </i>
    <i>
      <x v="726"/>
    </i>
    <i>
      <x v="666"/>
    </i>
    <i>
      <x v="737"/>
    </i>
    <i>
      <x v="674"/>
    </i>
    <i>
      <x v="2"/>
    </i>
    <i>
      <x v="552"/>
    </i>
    <i>
      <x v="594"/>
    </i>
    <i>
      <x v="1479"/>
    </i>
    <i>
      <x v="1606"/>
    </i>
    <i>
      <x v="1502"/>
    </i>
    <i>
      <x v="308"/>
    </i>
    <i>
      <x v="13"/>
    </i>
    <i>
      <x v="1524"/>
    </i>
    <i>
      <x v="1233"/>
    </i>
    <i>
      <x v="888"/>
    </i>
    <i>
      <x v="1285"/>
    </i>
    <i>
      <x v="896"/>
    </i>
    <i>
      <x v="1293"/>
    </i>
    <i>
      <x v="1627"/>
    </i>
    <i>
      <x v="806"/>
    </i>
    <i>
      <x v="1664"/>
    </i>
    <i>
      <x v="1299"/>
    </i>
    <i>
      <x v="1702"/>
    </i>
    <i>
      <x v="491"/>
    </i>
    <i>
      <x v="1327"/>
    </i>
    <i>
      <x v="1348"/>
    </i>
    <i>
      <x v="1539"/>
    </i>
    <i>
      <x v="1119"/>
    </i>
    <i>
      <x v="120"/>
    </i>
    <i>
      <x v="1204"/>
    </i>
    <i>
      <x v="669"/>
    </i>
    <i>
      <x v="29"/>
    </i>
    <i>
      <x v="1681"/>
    </i>
    <i>
      <x v="346"/>
    </i>
    <i>
      <x v="803"/>
    </i>
    <i>
      <x v="1623"/>
    </i>
    <i>
      <x v="362"/>
    </i>
    <i>
      <x v="1666"/>
    </i>
    <i>
      <x v="149"/>
    </i>
    <i>
      <x v="1484"/>
    </i>
    <i>
      <x v="262"/>
    </i>
    <i>
      <x v="23"/>
    </i>
    <i>
      <x v="588"/>
    </i>
    <i>
      <x v="1394"/>
    </i>
    <i>
      <x v="832"/>
    </i>
    <i>
      <x v="839"/>
    </i>
    <i>
      <x v="375"/>
    </i>
    <i>
      <x v="1004"/>
    </i>
    <i>
      <x v="981"/>
    </i>
    <i>
      <x v="1416"/>
    </i>
    <i>
      <x v="168"/>
    </i>
    <i>
      <x v="798"/>
    </i>
    <i>
      <x v="55"/>
    </i>
    <i>
      <x v="1418"/>
    </i>
    <i>
      <x v="109"/>
    </i>
    <i>
      <x v="859"/>
    </i>
    <i>
      <x v="1716"/>
    </i>
    <i>
      <x v="801"/>
    </i>
    <i>
      <x v="453"/>
    </i>
    <i>
      <x v="280"/>
    </i>
    <i>
      <x v="1022"/>
    </i>
    <i>
      <x v="1425"/>
    </i>
    <i>
      <x v="127"/>
    </i>
    <i>
      <x v="284"/>
    </i>
    <i>
      <x v="68"/>
    </i>
    <i>
      <x v="1433"/>
    </i>
    <i>
      <x v="840"/>
    </i>
    <i>
      <x v="697"/>
    </i>
    <i>
      <x v="917"/>
    </i>
    <i>
      <x v="1245"/>
    </i>
    <i>
      <x v="1060"/>
    </i>
    <i>
      <x v="1441"/>
    </i>
    <i>
      <x v="1729"/>
    </i>
    <i>
      <x v="100"/>
    </i>
    <i>
      <x v="672"/>
    </i>
    <i>
      <x v="866"/>
    </i>
    <i>
      <x v="1608"/>
    </i>
    <i>
      <x v="556"/>
    </i>
    <i>
      <x v="428"/>
    </i>
    <i>
      <x v="484"/>
    </i>
    <i>
      <x v="232"/>
    </i>
    <i>
      <x v="91"/>
    </i>
    <i>
      <x v="48"/>
    </i>
    <i>
      <x v="1276"/>
    </i>
    <i>
      <x v="900"/>
    </i>
    <i>
      <x v="414"/>
    </i>
    <i>
      <x v="641"/>
    </i>
    <i>
      <x v="562"/>
    </i>
    <i>
      <x v="495"/>
    </i>
    <i>
      <x v="1504"/>
    </i>
    <i>
      <x v="589"/>
    </i>
    <i>
      <x v="1052"/>
    </i>
    <i>
      <x v="140"/>
    </i>
    <i>
      <x v="348"/>
    </i>
    <i>
      <x v="511"/>
    </i>
    <i>
      <x v="438"/>
    </i>
    <i>
      <x v="1692"/>
    </i>
    <i>
      <x v="871"/>
    </i>
    <i>
      <x v="1701"/>
    </i>
    <i>
      <x v="1153"/>
    </i>
    <i>
      <x v="393"/>
    </i>
    <i>
      <x v="1542"/>
    </i>
    <i>
      <x v="80"/>
    </i>
    <i>
      <x v="573"/>
    </i>
    <i>
      <x v="330"/>
    </i>
    <i>
      <x v="967"/>
    </i>
    <i>
      <x v="743"/>
    </i>
    <i>
      <x v="885"/>
    </i>
    <i>
      <x v="1155"/>
    </i>
    <i>
      <x v="277"/>
    </i>
    <i>
      <x v="969"/>
    </i>
    <i>
      <x v="1738"/>
    </i>
    <i>
      <x v="971"/>
    </i>
    <i>
      <x v="570"/>
    </i>
    <i>
      <x v="297"/>
    </i>
    <i>
      <x v="537"/>
    </i>
    <i>
      <x v="765"/>
    </i>
    <i>
      <x v="518"/>
    </i>
    <i>
      <x v="1191"/>
    </i>
    <i>
      <x v="1510"/>
    </i>
    <i>
      <x v="1476"/>
    </i>
    <i>
      <x v="1426"/>
    </i>
    <i>
      <x v="1340"/>
    </i>
    <i>
      <x v="342"/>
    </i>
    <i>
      <x v="1341"/>
    </i>
    <i>
      <x v="825"/>
    </i>
    <i>
      <x v="92"/>
    </i>
    <i>
      <x v="476"/>
    </i>
    <i>
      <x v="292"/>
    </i>
    <i>
      <x v="93"/>
    </i>
    <i>
      <x v="1266"/>
    </i>
    <i>
      <x v="1160"/>
    </i>
    <i>
      <x v="1440"/>
    </i>
    <i>
      <x v="558"/>
    </i>
    <i>
      <x v="107"/>
    </i>
    <i>
      <x v="1142"/>
    </i>
    <i>
      <x v="1522"/>
    </i>
    <i>
      <x v="8"/>
    </i>
    <i>
      <x v="964"/>
    </i>
    <i>
      <x v="1232"/>
    </i>
    <i>
      <x v="1457"/>
    </i>
    <i>
      <x v="1315"/>
    </i>
    <i>
      <x v="706"/>
    </i>
    <i>
      <x v="254"/>
    </i>
    <i>
      <x v="949"/>
    </i>
    <i>
      <x v="338"/>
    </i>
    <i>
      <x v="128"/>
    </i>
    <i>
      <x v="241"/>
    </i>
    <i>
      <x v="275"/>
    </i>
    <i>
      <x v="1005"/>
    </i>
    <i>
      <x v="894"/>
    </i>
    <i>
      <x v="1036"/>
    </i>
    <i>
      <x v="919"/>
    </i>
    <i>
      <x v="173"/>
    </i>
    <i>
      <x v="1225"/>
    </i>
    <i>
      <x v="577"/>
    </i>
    <i>
      <x v="143"/>
    </i>
    <i>
      <x v="591"/>
    </i>
    <i>
      <x v="792"/>
    </i>
    <i>
      <x v="300"/>
    </i>
    <i>
      <x v="1075"/>
    </i>
    <i>
      <x v="889"/>
    </i>
    <i>
      <x v="1135"/>
    </i>
    <i>
      <x v="1361"/>
    </i>
    <i>
      <x v="870"/>
    </i>
    <i>
      <x v="427"/>
    </i>
    <i>
      <x v="1512"/>
    </i>
    <i>
      <x v="1444"/>
    </i>
    <i>
      <x v="157"/>
    </i>
    <i>
      <x v="1469"/>
    </i>
    <i>
      <x v="497"/>
    </i>
    <i>
      <x v="1482"/>
    </i>
    <i>
      <x v="196"/>
    </i>
    <i>
      <x v="1213"/>
    </i>
    <i>
      <x v="305"/>
    </i>
    <i>
      <x v="1562"/>
    </i>
    <i>
      <x v="1556"/>
    </i>
    <i>
      <x v="1164"/>
    </i>
    <i>
      <x v="540"/>
    </i>
    <i>
      <x v="372"/>
    </i>
    <i>
      <x v="350"/>
    </i>
    <i>
      <x v="186"/>
    </i>
    <i>
      <x v="1054"/>
    </i>
    <i>
      <x v="1750"/>
    </i>
    <i>
      <x v="755"/>
    </i>
    <i>
      <x v="904"/>
    </i>
    <i>
      <x v="1603"/>
    </i>
    <i>
      <x v="536"/>
    </i>
    <i>
      <x v="246"/>
    </i>
    <i>
      <x v="566"/>
    </i>
    <i>
      <x v="1114"/>
    </i>
    <i>
      <x v="159"/>
    </i>
    <i>
      <x v="818"/>
    </i>
    <i>
      <x v="1324"/>
    </i>
    <i>
      <x v="1291"/>
    </i>
    <i>
      <x v="1246"/>
    </i>
    <i>
      <x v="533"/>
    </i>
    <i>
      <x v="1050"/>
    </i>
    <i>
      <x v="1281"/>
    </i>
    <i>
      <x v="1301"/>
    </i>
    <i>
      <x v="27"/>
    </i>
    <i>
      <x v="709"/>
    </i>
    <i>
      <x v="1367"/>
    </i>
    <i>
      <x v="1373"/>
    </i>
    <i>
      <x v="62"/>
    </i>
    <i>
      <x v="1218"/>
    </i>
    <i>
      <x v="1594"/>
    </i>
    <i>
      <x v="1167"/>
    </i>
    <i>
      <x v="897"/>
    </i>
    <i>
      <x v="1487"/>
    </i>
    <i>
      <x v="1412"/>
    </i>
    <i>
      <x v="1450"/>
    </i>
    <i>
      <x v="1210"/>
    </i>
    <i>
      <x v="662"/>
    </i>
    <i>
      <x v="206"/>
    </i>
    <i>
      <x v="39"/>
    </i>
    <i>
      <x v="784"/>
    </i>
    <i>
      <x v="1305"/>
    </i>
    <i>
      <x v="1095"/>
    </i>
    <i>
      <x v="571"/>
    </i>
    <i>
      <x v="1137"/>
    </i>
    <i>
      <x v="1475"/>
    </i>
    <i>
      <x v="1097"/>
    </i>
    <i>
      <x v="1308"/>
    </i>
    <i>
      <x v="1102"/>
    </i>
    <i>
      <x v="1398"/>
    </i>
    <i>
      <x v="1575"/>
    </i>
    <i>
      <x v="60"/>
    </i>
    <i>
      <x v="1198"/>
    </i>
    <i>
      <x v="947"/>
    </i>
    <i>
      <x v="584"/>
    </i>
    <i>
      <x v="30"/>
    </i>
    <i>
      <x v="1309"/>
    </i>
    <i>
      <x v="205"/>
    </i>
    <i>
      <x v="1332"/>
    </i>
    <i>
      <x v="1742"/>
    </i>
    <i>
      <x v="213"/>
    </i>
    <i>
      <x v="867"/>
    </i>
    <i>
      <x v="1391"/>
    </i>
    <i>
      <x v="522"/>
    </i>
    <i>
      <x v="1404"/>
    </i>
    <i>
      <x v="1078"/>
    </i>
    <i>
      <x v="432"/>
    </i>
    <i>
      <x v="106"/>
    </i>
    <i>
      <x v="1454"/>
    </i>
    <i>
      <x v="1010"/>
    </i>
    <i>
      <x v="1463"/>
    </i>
    <i>
      <x v="1275"/>
    </i>
    <i>
      <x v="1470"/>
    </i>
    <i>
      <x v="435"/>
    </i>
    <i>
      <x v="843"/>
    </i>
    <i>
      <x v="968"/>
    </i>
    <i>
      <x v="795"/>
    </i>
    <i>
      <x v="257"/>
    </i>
    <i>
      <x v="14"/>
    </i>
    <i>
      <x v="725"/>
    </i>
    <i>
      <x v="1688"/>
    </i>
    <i>
      <x v="612"/>
    </i>
    <i>
      <x v="10"/>
    </i>
    <i>
      <x v="1209"/>
    </i>
    <i>
      <x v="1678"/>
    </i>
    <i>
      <x v="201"/>
    </i>
    <i>
      <x v="805"/>
    </i>
    <i>
      <x v="941"/>
    </i>
    <i>
      <x v="1224"/>
    </i>
    <i>
      <x v="1430"/>
    </i>
    <i>
      <x v="1321"/>
    </i>
    <i>
      <x v="111"/>
    </i>
    <i>
      <x v="1343"/>
    </i>
    <i>
      <x v="1737"/>
    </i>
    <i>
      <x v="717"/>
    </i>
    <i>
      <x v="990"/>
    </i>
    <i>
      <x v="1192"/>
    </i>
    <i>
      <x v="460"/>
    </i>
    <i>
      <x v="1185"/>
    </i>
    <i>
      <x v="1277"/>
    </i>
    <i>
      <x v="663"/>
    </i>
    <i>
      <x v="287"/>
    </i>
    <i>
      <x v="650"/>
    </i>
    <i>
      <x v="1628"/>
    </i>
    <i>
      <x v="891"/>
    </i>
    <i>
      <x v="699"/>
    </i>
    <i>
      <x v="161"/>
    </i>
    <i>
      <x v="1526"/>
    </i>
    <i>
      <x v="38"/>
    </i>
    <i>
      <x v="1672"/>
    </i>
    <i>
      <x v="780"/>
    </i>
    <i>
      <x v="176"/>
    </i>
    <i>
      <x v="1243"/>
    </i>
    <i>
      <x v="108"/>
    </i>
    <i>
      <x v="1508"/>
    </i>
    <i>
      <x v="1247"/>
    </i>
    <i>
      <x v="1326"/>
    </i>
    <i>
      <x v="1079"/>
    </i>
    <i>
      <x v="1007"/>
    </i>
    <i>
      <x v="1215"/>
    </i>
    <i>
      <x v="299"/>
    </i>
    <i>
      <x v="471"/>
    </i>
    <i>
      <x v="580"/>
    </i>
    <i>
      <x v="1248"/>
    </i>
    <i>
      <x v="966"/>
    </i>
    <i>
      <x v="987"/>
    </i>
    <i>
      <x v="1347"/>
    </i>
    <i>
      <x v="1231"/>
    </i>
    <i>
      <x v="673"/>
    </i>
    <i>
      <x v="191"/>
    </i>
    <i>
      <x v="686"/>
    </i>
    <i>
      <x v="729"/>
    </i>
    <i>
      <x v="1012"/>
    </i>
    <i>
      <x v="1103"/>
    </i>
    <i>
      <x v="1530"/>
    </i>
    <i>
      <x v="994"/>
    </i>
    <i>
      <x v="687"/>
    </i>
    <i>
      <x v="216"/>
    </i>
    <i>
      <x/>
    </i>
    <i>
      <x v="998"/>
    </i>
    <i>
      <x v="1612"/>
    </i>
    <i>
      <x v="500"/>
    </i>
    <i>
      <x v="253"/>
    </i>
    <i>
      <x v="653"/>
    </i>
    <i>
      <x v="467"/>
    </i>
    <i>
      <x v="75"/>
    </i>
    <i>
      <x v="1006"/>
    </i>
    <i>
      <x v="1081"/>
    </i>
    <i>
      <x v="472"/>
    </i>
    <i>
      <x v="901"/>
    </i>
    <i>
      <x v="426"/>
    </i>
    <i>
      <x v="855"/>
    </i>
    <i>
      <x v="551"/>
    </i>
    <i>
      <x v="1576"/>
    </i>
    <i>
      <x v="939"/>
    </i>
    <i>
      <x v="380"/>
    </i>
    <i>
      <x v="1211"/>
    </i>
    <i>
      <x v="545"/>
    </i>
    <i>
      <x v="1617"/>
    </i>
    <i>
      <x v="1432"/>
    </i>
    <i>
      <x v="355"/>
    </i>
    <i>
      <x v="1283"/>
    </i>
    <i>
      <x v="751"/>
    </i>
    <i>
      <x v="1042"/>
    </i>
    <i>
      <x v="948"/>
    </i>
    <i>
      <x v="1000"/>
    </i>
    <i>
      <x v="1643"/>
    </i>
    <i>
      <x v="234"/>
    </i>
    <i>
      <x v="347"/>
    </i>
    <i>
      <x v="835"/>
    </i>
    <i>
      <x v="734"/>
    </i>
    <i>
      <x v="1363"/>
    </i>
    <i>
      <x v="54"/>
    </i>
    <i>
      <x v="474"/>
    </i>
    <i>
      <x v="1359"/>
    </i>
    <i>
      <x v="683"/>
    </i>
    <i>
      <x v="654"/>
    </i>
    <i>
      <x v="808"/>
    </i>
    <i>
      <x v="1342"/>
    </i>
    <i>
      <x v="1002"/>
    </i>
    <i>
      <x v="1099"/>
    </i>
    <i>
      <x v="525"/>
    </i>
    <i>
      <x v="352"/>
    </i>
    <i>
      <x v="203"/>
    </i>
    <i>
      <x v="578"/>
    </i>
    <i>
      <x v="758"/>
    </i>
    <i>
      <x v="557"/>
    </i>
    <i>
      <x v="868"/>
    </i>
    <i>
      <x v="627"/>
    </i>
    <i>
      <x v="397"/>
    </i>
    <i>
      <x v="486"/>
    </i>
    <i>
      <x v="240"/>
    </i>
    <i>
      <x v="887"/>
    </i>
    <i>
      <x v="439"/>
    </i>
    <i>
      <x v="1532"/>
    </i>
    <i>
      <x v="345"/>
    </i>
    <i>
      <x v="318"/>
    </i>
    <i>
      <x v="256"/>
    </i>
    <i>
      <x v="4"/>
    </i>
    <i>
      <x v="1622"/>
    </i>
    <i>
      <x v="57"/>
    </i>
    <i>
      <x v="485"/>
    </i>
    <i>
      <x v="1390"/>
    </i>
    <i>
      <x v="582"/>
    </i>
    <i>
      <x v="793"/>
    </i>
    <i>
      <x v="1749"/>
    </i>
    <i>
      <x v="1253"/>
    </i>
    <i>
      <x v="1493"/>
    </i>
    <i>
      <x v="1718"/>
    </i>
    <i>
      <x v="841"/>
    </i>
    <i>
      <x v="229"/>
    </i>
    <i>
      <x v="265"/>
    </i>
    <i>
      <x v="1423"/>
    </i>
    <i>
      <x v="1159"/>
    </i>
    <i>
      <x v="389"/>
    </i>
    <i>
      <x v="1549"/>
    </i>
    <i>
      <x v="1428"/>
    </i>
    <i>
      <x v="1599"/>
    </i>
    <i>
      <x v="1267"/>
    </i>
    <i>
      <x v="973"/>
    </i>
    <i>
      <x v="657"/>
    </i>
    <i>
      <x v="952"/>
    </i>
    <i>
      <x v="1304"/>
    </i>
    <i>
      <x v="174"/>
    </i>
    <i>
      <x v="104"/>
    </i>
    <i>
      <x v="1671"/>
    </i>
    <i>
      <x v="101"/>
    </i>
    <i>
      <x v="1194"/>
    </i>
    <i>
      <x v="716"/>
    </i>
    <i>
      <x v="274"/>
    </i>
    <i>
      <x v="1080"/>
    </i>
    <i>
      <x v="1201"/>
    </i>
    <i>
      <x v="516"/>
    </i>
    <i>
      <x v="985"/>
    </i>
    <i>
      <x v="1591"/>
    </i>
    <i>
      <x v="1168"/>
    </i>
    <i>
      <x v="115"/>
    </i>
    <i>
      <x v="698"/>
    </i>
    <i>
      <x v="1710"/>
    </i>
    <i>
      <x v="113"/>
    </i>
    <i>
      <x v="1193"/>
    </i>
    <i>
      <x v="1271"/>
    </i>
    <i>
      <x v="137"/>
    </i>
    <i>
      <x v="1062"/>
    </i>
    <i>
      <x v="1689"/>
    </i>
    <i>
      <x v="1703"/>
    </i>
    <i>
      <x v="975"/>
    </i>
    <i>
      <x v="602"/>
    </i>
    <i>
      <x v="560"/>
    </i>
    <i>
      <x v="1286"/>
    </i>
    <i>
      <x v="629"/>
    </i>
    <i>
      <x v="480"/>
    </i>
    <i>
      <x v="856"/>
    </i>
    <i>
      <x v="1200"/>
    </i>
    <i>
      <x v="1370"/>
    </i>
    <i>
      <x v="1516"/>
    </i>
    <i>
      <x v="1150"/>
    </i>
    <i>
      <x v="694"/>
    </i>
    <i>
      <x v="827"/>
    </i>
    <i>
      <x v="744"/>
    </i>
    <i>
      <x v="272"/>
    </i>
    <i>
      <x v="343"/>
    </i>
    <i>
      <x v="1500"/>
    </i>
    <i>
      <x v="1174"/>
    </i>
    <i>
      <x v="415"/>
    </i>
    <i>
      <x v="750"/>
    </i>
    <i>
      <x v="1136"/>
    </i>
    <i>
      <x v="1280"/>
    </i>
    <i>
      <x v="679"/>
    </i>
    <i>
      <x v="1352"/>
    </i>
    <i>
      <x v="722"/>
    </i>
    <i>
      <x v="379"/>
    </i>
    <i>
      <x v="1127"/>
    </i>
    <i>
      <x v="461"/>
    </i>
    <i>
      <x v="1399"/>
    </i>
    <i>
      <x v="1492"/>
    </i>
    <i>
      <x v="1523"/>
    </i>
    <i>
      <x v="807"/>
    </i>
    <i>
      <x v="1402"/>
    </i>
    <i>
      <x v="1495"/>
    </i>
    <i>
      <x v="1490"/>
    </i>
    <i>
      <x v="264"/>
    </i>
    <i>
      <x v="1157"/>
    </i>
    <i>
      <x v="1605"/>
    </i>
    <i>
      <x v="1158"/>
    </i>
    <i>
      <x v="1354"/>
    </i>
    <i>
      <x v="402"/>
    </i>
    <i>
      <x v="61"/>
    </i>
    <i>
      <x v="1624"/>
    </i>
    <i>
      <x v="528"/>
    </i>
    <i>
      <x v="281"/>
    </i>
    <i>
      <x v="1288"/>
    </i>
    <i>
      <x v="1447"/>
    </i>
    <i>
      <x v="269"/>
    </i>
    <i>
      <x v="1651"/>
    </i>
    <i>
      <x v="1297"/>
    </i>
    <i>
      <x v="614"/>
    </i>
    <i>
      <x v="1163"/>
    </i>
    <i>
      <x v="1458"/>
    </i>
    <i>
      <x v="605"/>
    </i>
    <i>
      <x v="382"/>
    </i>
    <i>
      <x v="850"/>
    </i>
    <i>
      <x v="286"/>
    </i>
    <i>
      <x v="248"/>
    </i>
    <i>
      <x v="99"/>
    </i>
    <i>
      <x v="836"/>
    </i>
    <i>
      <x v="1035"/>
    </i>
    <i>
      <x v="667"/>
    </i>
    <i>
      <x v="842"/>
    </i>
    <i>
      <x v="1587"/>
    </i>
    <i>
      <x v="479"/>
    </i>
    <i>
      <x v="116"/>
    </i>
    <i>
      <x v="1486"/>
    </i>
    <i>
      <x v="357"/>
    </i>
    <i>
      <x v="1434"/>
    </i>
    <i>
      <x v="661"/>
    </i>
    <i>
      <x v="702"/>
    </i>
    <i>
      <x v="1212"/>
    </i>
    <i>
      <x v="1121"/>
    </i>
    <i>
      <x v="1141"/>
    </i>
    <i>
      <x v="1313"/>
    </i>
    <i>
      <x v="1637"/>
    </i>
    <i>
      <x v="502"/>
    </i>
    <i>
      <x v="696"/>
    </i>
    <i>
      <x v="1368"/>
    </i>
    <i>
      <x v="359"/>
    </i>
    <i>
      <x v="117"/>
    </i>
    <i>
      <x v="171"/>
    </i>
    <i>
      <x v="586"/>
    </i>
    <i>
      <x v="85"/>
    </i>
    <i>
      <x v="197"/>
    </i>
    <i>
      <x v="1730"/>
    </i>
    <i>
      <x v="136"/>
    </i>
    <i>
      <x v="783"/>
    </i>
    <i>
      <x v="619"/>
    </i>
    <i>
      <x v="1172"/>
    </i>
    <i>
      <x v="1711"/>
    </i>
    <i>
      <x v="1203"/>
    </i>
    <i>
      <x v="634"/>
    </i>
    <i>
      <x v="1148"/>
    </i>
    <i>
      <x v="1547"/>
    </i>
    <i>
      <x v="1501"/>
    </i>
    <i>
      <x v="730"/>
    </i>
    <i>
      <x v="195"/>
    </i>
    <i>
      <x v="501"/>
    </i>
    <i>
      <x v="504"/>
    </i>
    <i>
      <x v="607"/>
    </i>
    <i>
      <x v="942"/>
    </i>
    <i>
      <x v="1550"/>
    </i>
    <i>
      <x v="621"/>
    </i>
    <i>
      <x v="141"/>
    </i>
    <i>
      <x v="312"/>
    </i>
    <i>
      <x v="154"/>
    </i>
    <i>
      <x v="1221"/>
    </i>
    <i>
      <x v="1104"/>
    </i>
    <i>
      <x v="677"/>
    </i>
    <i>
      <x v="1314"/>
    </i>
    <i>
      <x v="434"/>
    </i>
    <i>
      <x v="740"/>
    </i>
    <i>
      <x v="624"/>
    </i>
    <i>
      <x v="1345"/>
    </i>
    <i>
      <x v="503"/>
    </i>
    <i>
      <x v="851"/>
    </i>
    <i>
      <x v="9"/>
    </i>
    <i>
      <x v="52"/>
    </i>
    <i>
      <x v="387"/>
    </i>
    <i>
      <x v="1588"/>
    </i>
    <i>
      <x v="353"/>
    </i>
    <i>
      <x v="454"/>
    </i>
    <i>
      <x v="616"/>
    </i>
    <i>
      <x v="1015"/>
    </i>
    <i>
      <x v="320"/>
    </i>
    <i>
      <x v="12"/>
    </i>
    <i>
      <x v="961"/>
    </i>
    <i>
      <x v="1338"/>
    </i>
    <i>
      <x v="464"/>
    </i>
    <i>
      <x v="295"/>
    </i>
    <i>
      <x v="179"/>
    </i>
    <i>
      <x v="442"/>
    </i>
    <i>
      <x v="708"/>
    </i>
    <i>
      <x v="519"/>
    </i>
    <i>
      <x v="302"/>
    </i>
    <i>
      <x v="1377"/>
    </i>
    <i>
      <x v="1381"/>
    </i>
    <i>
      <x v="488"/>
    </i>
    <i>
      <x v="239"/>
    </i>
    <i>
      <x v="1282"/>
    </i>
    <i>
      <x v="1411"/>
    </i>
    <i>
      <x v="1582"/>
    </i>
    <i>
      <x v="1365"/>
    </i>
    <i>
      <x v="425"/>
    </i>
    <i>
      <x v="759"/>
    </i>
    <i>
      <x v="1171"/>
    </i>
    <i>
      <x v="553"/>
    </i>
    <i>
      <x v="796"/>
    </i>
    <i>
      <x v="1635"/>
    </i>
    <i>
      <x v="718"/>
    </i>
    <i>
      <x v="441"/>
    </i>
    <i>
      <x v="333"/>
    </i>
    <i>
      <x v="1177"/>
    </i>
    <i>
      <x v="1322"/>
    </i>
    <i>
      <x v="1578"/>
    </i>
    <i>
      <x v="1673"/>
    </i>
    <i>
      <x v="1414"/>
    </i>
    <i>
      <x v="769"/>
    </i>
    <i>
      <x v="125"/>
    </i>
    <i>
      <x v="1698"/>
    </i>
    <i>
      <x v="824"/>
    </i>
    <i>
      <x v="760"/>
    </i>
    <i>
      <x v="1098"/>
    </i>
    <i>
      <x v="1661"/>
    </i>
    <i>
      <x v="548"/>
    </i>
    <i>
      <x v="685"/>
    </i>
    <i>
      <x v="837"/>
    </i>
    <i>
      <x v="810"/>
    </i>
    <i>
      <x v="762"/>
    </i>
    <i>
      <x v="1690"/>
    </i>
    <i>
      <x v="1408"/>
    </i>
    <i>
      <x v="1126"/>
    </i>
    <i>
      <x v="1187"/>
    </i>
    <i>
      <x v="615"/>
    </i>
    <i>
      <x v="1723"/>
    </i>
    <i>
      <x v="1553"/>
    </i>
    <i>
      <x v="1558"/>
    </i>
    <i>
      <x v="527"/>
    </i>
    <i>
      <x v="632"/>
    </i>
    <i>
      <x v="700"/>
    </i>
    <i>
      <x v="408"/>
    </i>
    <i>
      <x v="982"/>
    </i>
    <i>
      <x v="187"/>
    </i>
    <i>
      <x v="1333"/>
    </i>
    <i>
      <x v="1318"/>
    </i>
    <i>
      <x v="1059"/>
    </i>
    <i>
      <x v="326"/>
    </i>
    <i>
      <x v="1485"/>
    </i>
    <i>
      <x v="724"/>
    </i>
    <i>
      <x v="1573"/>
    </i>
    <i>
      <x v="366"/>
    </i>
    <i>
      <x v="1521"/>
    </i>
    <i>
      <x v="787"/>
    </i>
    <i>
      <x v="126"/>
    </i>
    <i>
      <x v="204"/>
    </i>
    <i>
      <x v="1663"/>
    </i>
    <i>
      <x v="1707"/>
    </i>
    <i>
      <x v="893"/>
    </i>
    <i>
      <x v="1196"/>
    </i>
    <i>
      <x v="95"/>
    </i>
    <i>
      <x v="169"/>
    </i>
    <i>
      <x v="21"/>
    </i>
    <i>
      <x v="603"/>
    </i>
    <i>
      <x v="532"/>
    </i>
    <i>
      <x v="1238"/>
    </i>
    <i>
      <x v="1045"/>
    </i>
    <i>
      <x v="1446"/>
    </i>
    <i>
      <x v="1149"/>
    </i>
    <i>
      <x v="278"/>
    </i>
    <i>
      <x v="1682"/>
    </i>
    <i>
      <x v="1236"/>
    </i>
    <i>
      <x v="1645"/>
    </i>
    <i>
      <x v="930"/>
    </i>
    <i>
      <x v="1110"/>
    </i>
    <i>
      <x v="388"/>
    </i>
    <i>
      <x v="1497"/>
    </i>
    <i>
      <x v="704"/>
    </i>
    <i>
      <x v="325"/>
    </i>
    <i>
      <x v="214"/>
    </i>
    <i>
      <x v="821"/>
    </i>
    <i>
      <x v="76"/>
    </i>
    <i>
      <x v="1669"/>
    </i>
    <i>
      <x v="1699"/>
    </i>
    <i>
      <x v="156"/>
    </i>
    <i>
      <x v="1234"/>
    </i>
    <i>
      <x v="1294"/>
    </i>
    <i>
      <x v="45"/>
    </i>
    <i>
      <x v="830"/>
    </i>
    <i>
      <x v="658"/>
    </i>
    <i>
      <x v="1109"/>
    </i>
    <i>
      <x v="514"/>
    </i>
    <i>
      <x v="225"/>
    </i>
    <i>
      <x v="613"/>
    </i>
    <i>
      <x v="996"/>
    </i>
    <i>
      <x v="1674"/>
    </i>
    <i>
      <x v="340"/>
    </i>
    <i>
      <x v="852"/>
    </i>
    <i>
      <x v="1335"/>
    </i>
    <i>
      <x v="1560"/>
    </i>
    <i>
      <x v="56"/>
    </i>
    <i>
      <x v="335"/>
    </i>
    <i>
      <x v="1024"/>
    </i>
    <i>
      <x v="788"/>
    </i>
    <i>
      <x v="945"/>
    </i>
    <i>
      <x v="18"/>
    </i>
    <i>
      <x v="147"/>
    </i>
    <i>
      <x v="1092"/>
    </i>
    <i>
      <x v="958"/>
    </i>
    <i>
      <x v="965"/>
    </i>
    <i>
      <x v="1424"/>
    </i>
    <i>
      <x v="44"/>
    </i>
    <i>
      <x v="771"/>
    </i>
    <i>
      <x v="163"/>
    </i>
    <i>
      <x v="378"/>
    </i>
    <i>
      <x v="364"/>
    </i>
    <i>
      <x v="51"/>
    </i>
    <i>
      <x v="1621"/>
    </i>
    <i>
      <x v="193"/>
    </i>
    <i>
      <x v="660"/>
    </i>
    <i>
      <x v="572"/>
    </i>
    <i>
      <x v="221"/>
    </i>
    <i>
      <x v="712"/>
    </i>
    <i>
      <x v="1676"/>
    </i>
    <i>
      <x v="512"/>
    </i>
    <i>
      <x v="1310"/>
    </i>
    <i>
      <x v="1219"/>
    </i>
    <i>
      <x v="1694"/>
    </i>
    <i>
      <x v="1453"/>
    </i>
    <i>
      <x v="1455"/>
    </i>
    <i>
      <x v="1220"/>
    </i>
    <i>
      <x v="1565"/>
    </i>
    <i>
      <x v="920"/>
    </i>
    <i>
      <x v="876"/>
    </i>
    <i>
      <x v="1435"/>
    </i>
    <i>
      <x v="1307"/>
    </i>
    <i>
      <x v="167"/>
    </i>
    <i>
      <x v="1222"/>
    </i>
    <i>
      <x v="412"/>
    </i>
    <i>
      <x v="925"/>
    </i>
    <i>
      <x v="1166"/>
    </i>
    <i>
      <x v="600"/>
    </i>
    <i>
      <x v="65"/>
    </i>
    <i>
      <x v="544"/>
    </i>
    <i>
      <x v="1129"/>
    </i>
    <i>
      <x v="222"/>
    </i>
    <i>
      <x v="1541"/>
    </i>
    <i>
      <x v="648"/>
    </i>
    <i>
      <x v="1494"/>
    </i>
    <i>
      <x v="1601"/>
    </i>
    <i>
      <x v="659"/>
    </i>
    <i>
      <x v="1061"/>
    </i>
    <i>
      <x v="953"/>
    </i>
    <i>
      <x v="617"/>
    </i>
    <i>
      <x v="1"/>
    </i>
    <i>
      <x v="217"/>
    </i>
    <i>
      <x v="980"/>
    </i>
    <i>
      <x v="1249"/>
    </i>
    <i>
      <x v="671"/>
    </i>
    <i>
      <x v="496"/>
    </i>
    <i>
      <x v="41"/>
    </i>
    <i>
      <x v="329"/>
    </i>
    <i>
      <x v="369"/>
    </i>
    <i>
      <x v="1033"/>
    </i>
    <i>
      <x v="1652"/>
    </i>
    <i>
      <x v="1460"/>
    </i>
    <i>
      <x v="775"/>
    </i>
    <i>
      <x v="1395"/>
    </i>
    <i>
      <x v="583"/>
    </i>
    <i>
      <x v="1240"/>
    </i>
    <i>
      <x v="736"/>
    </i>
    <i>
      <x v="1511"/>
    </i>
    <i>
      <x v="5"/>
    </i>
    <i>
      <x v="73"/>
    </i>
    <i>
      <x v="538"/>
    </i>
    <i>
      <x v="688"/>
    </i>
    <i>
      <x v="903"/>
    </i>
    <i>
      <x v="959"/>
    </i>
    <i>
      <x v="1649"/>
    </i>
    <i>
      <x v="849"/>
    </i>
    <i>
      <x v="462"/>
    </i>
    <i>
      <x v="797"/>
    </i>
    <i>
      <x v="444"/>
    </i>
    <i>
      <x v="860"/>
    </i>
    <i>
      <x v="319"/>
    </i>
    <i>
      <x v="153"/>
    </i>
    <i>
      <x v="1452"/>
    </i>
    <i>
      <x v="927"/>
    </i>
    <i>
      <x v="306"/>
    </i>
    <i>
      <x v="1459"/>
    </i>
    <i>
      <x v="1589"/>
    </i>
    <i>
      <x v="789"/>
    </i>
    <i>
      <x v="1580"/>
    </i>
    <i>
      <x v="1208"/>
    </i>
    <i>
      <x v="250"/>
    </i>
    <i>
      <x v="754"/>
    </i>
    <i>
      <x v="1585"/>
    </i>
    <i>
      <x v="880"/>
    </i>
    <i>
      <x v="1471"/>
    </i>
    <i>
      <x v="138"/>
    </i>
    <i>
      <x v="1087"/>
    </i>
    <i>
      <x v="1509"/>
    </i>
    <i>
      <x v="1519"/>
    </i>
    <i>
      <x v="1088"/>
    </i>
    <i>
      <x v="498"/>
    </i>
    <i>
      <x v="247"/>
    </i>
    <i>
      <x v="534"/>
    </i>
    <i>
      <x v="637"/>
    </i>
    <i>
      <x v="1548"/>
    </i>
    <i>
      <x v="1499"/>
    </i>
    <i>
      <x v="1216"/>
    </i>
    <i>
      <x v="385"/>
    </i>
    <i>
      <x v="1640"/>
    </i>
    <i>
      <x v="1056"/>
    </i>
    <i>
      <x v="337"/>
    </i>
    <i>
      <x v="1632"/>
    </i>
    <i>
      <x v="1668"/>
    </i>
    <i>
      <x v="1386"/>
    </i>
    <i>
      <x v="273"/>
    </i>
    <i>
      <x v="1741"/>
    </i>
    <i>
      <x v="1616"/>
    </i>
    <i>
      <x v="1014"/>
    </i>
    <i>
      <x v="84"/>
    </i>
    <i>
      <x v="268"/>
    </i>
    <i>
      <x v="833"/>
    </i>
    <i>
      <x v="745"/>
    </i>
    <i>
      <x v="731"/>
    </i>
    <i>
      <x v="695"/>
    </i>
    <i>
      <x v="1715"/>
    </i>
    <i>
      <x v="1274"/>
    </i>
    <i>
      <x v="1046"/>
    </i>
    <i>
      <x v="1122"/>
    </i>
    <i>
      <x v="992"/>
    </i>
    <i>
      <x v="63"/>
    </i>
    <i>
      <x v="1028"/>
    </i>
    <i>
      <x v="1259"/>
    </i>
    <i>
      <x v="311"/>
    </i>
    <i>
      <x v="1130"/>
    </i>
    <i>
      <x v="344"/>
    </i>
    <i>
      <x v="1261"/>
    </i>
    <i>
      <x v="1111"/>
    </i>
    <i>
      <x v="20"/>
    </i>
    <i>
      <x v="1677"/>
    </i>
    <i>
      <x v="831"/>
    </i>
    <i>
      <x v="1074"/>
    </i>
    <i>
      <x v="575"/>
    </i>
    <i>
      <x v="681"/>
    </i>
    <i>
      <x v="1105"/>
    </i>
    <i>
      <x v="721"/>
    </i>
    <i>
      <x v="1409"/>
    </i>
    <i>
      <x v="1372"/>
    </i>
    <i>
      <x v="693"/>
    </i>
    <i>
      <x v="1179"/>
    </i>
    <i>
      <x v="950"/>
    </i>
    <i>
      <x v="463"/>
    </i>
    <i>
      <x v="1047"/>
    </i>
    <i>
      <x v="1596"/>
    </i>
    <i>
      <x v="192"/>
    </i>
    <i>
      <x v="1011"/>
    </i>
    <i>
      <x v="97"/>
    </i>
    <i>
      <x v="559"/>
    </i>
    <i>
      <x v="469"/>
    </i>
    <i>
      <x v="449"/>
    </i>
    <i>
      <x v="505"/>
    </i>
    <i>
      <x v="112"/>
    </i>
    <i>
      <x v="991"/>
    </i>
    <i>
      <x v="290"/>
    </i>
    <i>
      <x v="1270"/>
    </i>
    <i>
      <x v="1546"/>
    </i>
    <i>
      <x v="1568"/>
    </i>
    <i>
      <x v="1272"/>
    </i>
    <i>
      <x v="1719"/>
    </i>
    <i>
      <x v="618"/>
    </i>
    <i>
      <x v="823"/>
    </i>
    <i>
      <x v="11"/>
    </i>
    <i>
      <x v="960"/>
    </i>
    <i>
      <x v="1620"/>
    </i>
    <i>
      <x v="244"/>
    </i>
    <i>
      <x v="772"/>
    </i>
    <i>
      <x v="929"/>
    </i>
    <i>
      <x v="1540"/>
    </i>
    <i>
      <x v="1464"/>
    </i>
    <i>
      <x v="381"/>
    </i>
    <i>
      <x v="732"/>
    </i>
    <i>
      <x v="547"/>
    </i>
    <i>
      <x v="936"/>
    </i>
    <i>
      <x v="521"/>
    </i>
    <i>
      <x v="977"/>
    </i>
    <i>
      <x v="1392"/>
    </i>
    <i>
      <x v="1389"/>
    </i>
    <i>
      <x v="1685"/>
    </i>
    <i>
      <x v="199"/>
    </i>
    <i>
      <x v="1118"/>
    </i>
    <i>
      <x v="110"/>
    </i>
    <i>
      <x v="212"/>
    </i>
    <i>
      <x v="271"/>
    </i>
    <i>
      <x v="951"/>
    </i>
    <i>
      <x v="1162"/>
    </i>
    <i>
      <x v="185"/>
    </i>
    <i>
      <x v="87"/>
    </i>
    <i>
      <x v="1384"/>
    </i>
    <i>
      <x v="1100"/>
    </i>
    <i>
      <x v="1116"/>
    </i>
    <i>
      <x v="1083"/>
    </i>
    <i>
      <x v="604"/>
    </i>
    <i>
      <x v="15"/>
    </i>
    <i>
      <x v="1139"/>
    </i>
    <i>
      <x v="40"/>
    </i>
    <i>
      <x v="874"/>
    </i>
    <i>
      <x v="892"/>
    </i>
    <i>
      <x v="121"/>
    </i>
    <i>
      <x v="984"/>
    </i>
    <i>
      <x v="392"/>
    </i>
    <i>
      <x v="493"/>
    </i>
    <i>
      <x v="909"/>
    </i>
    <i>
      <x v="1442"/>
    </i>
    <i>
      <x v="132"/>
    </i>
    <i>
      <x v="1227"/>
    </i>
    <i>
      <x v="649"/>
    </i>
    <i>
      <x v="307"/>
    </i>
    <i>
      <x v="419"/>
    </i>
    <i>
      <x v="524"/>
    </i>
    <i>
      <x v="1226"/>
    </i>
    <i>
      <x v="1265"/>
    </i>
    <i>
      <x v="921"/>
    </i>
    <i>
      <x v="1507"/>
    </i>
    <i>
      <x v="1400"/>
    </i>
    <i>
      <x v="49"/>
    </i>
    <i>
      <x v="1713"/>
    </i>
    <i>
      <x v="1654"/>
    </i>
    <i>
      <x v="436"/>
    </i>
    <i>
      <x v="631"/>
    </i>
    <i>
      <x v="489"/>
    </i>
    <i>
      <x v="710"/>
    </i>
    <i>
      <x v="1094"/>
    </i>
    <i>
      <x v="1657"/>
    </i>
    <i>
      <x v="1252"/>
    </i>
    <i>
      <x v="200"/>
    </i>
    <i>
      <x v="776"/>
    </i>
    <i>
      <x v="233"/>
    </i>
    <i>
      <x v="1021"/>
    </i>
    <i>
      <x v="1566"/>
    </i>
    <i>
      <x v="848"/>
    </i>
    <i>
      <x v="1572"/>
    </i>
    <i>
      <x v="1009"/>
    </i>
    <i>
      <x v="906"/>
    </i>
    <i>
      <x v="611"/>
    </i>
    <i>
      <x v="1619"/>
    </i>
    <i>
      <x v="626"/>
    </i>
    <i>
      <x v="1593"/>
    </i>
    <i>
      <x v="282"/>
    </i>
    <i>
      <x v="526"/>
    </i>
    <i>
      <x v="1151"/>
    </i>
    <i>
      <x v="321"/>
    </i>
    <i>
      <x v="1255"/>
    </i>
    <i>
      <x v="918"/>
    </i>
    <i>
      <x v="711"/>
    </i>
    <i>
      <x v="785"/>
    </i>
    <i>
      <x v="1041"/>
    </i>
    <i>
      <x v="1329"/>
    </i>
    <i>
      <x v="1242"/>
    </i>
    <i>
      <x v="1034"/>
    </i>
    <i>
      <x v="933"/>
    </i>
    <i>
      <x v="790"/>
    </i>
    <i>
      <x v="1017"/>
    </i>
    <i>
      <x v="752"/>
    </i>
    <i>
      <x v="341"/>
    </i>
    <i>
      <x v="1421"/>
    </i>
    <i>
      <x v="1300"/>
    </i>
    <i>
      <x v="356"/>
    </i>
    <i>
      <x v="908"/>
    </i>
    <i>
      <x v="468"/>
    </i>
    <i>
      <x v="1273"/>
    </i>
    <i>
      <x v="1633"/>
    </i>
    <i>
      <x v="623"/>
    </i>
    <i>
      <x v="926"/>
    </i>
    <i>
      <x v="811"/>
    </i>
    <i>
      <x v="1543"/>
    </i>
    <i>
      <x v="74"/>
    </i>
    <i>
      <x v="1268"/>
    </i>
    <i>
      <x v="1564"/>
    </i>
    <i>
      <x v="1146"/>
    </i>
    <i>
      <x v="1474"/>
    </i>
    <i>
      <x v="1350"/>
    </i>
    <i>
      <x v="53"/>
    </i>
    <i>
      <x v="396"/>
    </i>
    <i>
      <x v="1396"/>
    </i>
    <i>
      <x v="1375"/>
    </i>
    <i>
      <x v="1107"/>
    </i>
    <i>
      <x v="705"/>
    </i>
    <i>
      <x v="158"/>
    </i>
    <i>
      <x v="882"/>
    </i>
    <i>
      <x v="19"/>
    </i>
    <i>
      <x v="445"/>
    </i>
    <i>
      <x v="800"/>
    </i>
    <i>
      <x v="1257"/>
    </i>
    <i>
      <x v="940"/>
    </i>
    <i>
      <x v="944"/>
    </i>
    <i>
      <x v="456"/>
    </i>
    <i>
      <x v="96"/>
    </i>
    <i>
      <x v="907"/>
    </i>
    <i>
      <x v="989"/>
    </i>
    <i>
      <x v="452"/>
    </i>
    <i>
      <x v="1468"/>
    </i>
    <i>
      <x v="1303"/>
    </i>
    <i>
      <x v="1483"/>
    </i>
    <i>
      <x v="1053"/>
    </i>
    <i>
      <x v="1745"/>
    </i>
    <i>
      <x v="1638"/>
    </i>
    <i>
      <x v="579"/>
    </i>
    <i>
      <x v="768"/>
    </i>
    <i>
      <x v="1072"/>
    </i>
    <i>
      <x v="324"/>
    </i>
    <i>
      <x v="938"/>
    </i>
    <i>
      <x v="878"/>
    </i>
    <i>
      <x v="1413"/>
    </i>
    <i>
      <x v="1570"/>
    </i>
    <i>
      <x v="1165"/>
    </i>
    <i>
      <x v="761"/>
    </i>
    <i>
      <x v="421"/>
    </i>
    <i>
      <x v="854"/>
    </i>
    <i>
      <x v="640"/>
    </i>
    <i>
      <x v="1134"/>
    </i>
    <i>
      <x v="1132"/>
    </i>
    <i>
      <x v="1518"/>
    </i>
    <i>
      <x v="1117"/>
    </i>
    <i>
      <x v="543"/>
    </i>
    <i>
      <x v="1531"/>
    </i>
    <i>
      <x v="813"/>
    </i>
    <i>
      <x v="1520"/>
    </i>
    <i>
      <x v="79"/>
    </i>
    <i>
      <x v="1708"/>
    </i>
    <i>
      <x v="899"/>
    </i>
    <i>
      <x v="1058"/>
    </i>
    <i>
      <x v="146"/>
    </i>
    <i>
      <x v="598"/>
    </i>
    <i>
      <x v="1069"/>
    </i>
    <i>
      <x v="1488"/>
    </i>
    <i>
      <x v="829"/>
    </i>
    <i>
      <x v="655"/>
    </i>
    <i>
      <x v="166"/>
    </i>
    <i>
      <x v="523"/>
    </i>
    <i>
      <x v="1064"/>
    </i>
    <i>
      <x v="1205"/>
    </i>
    <i>
      <x v="151"/>
    </i>
    <i>
      <x v="28"/>
    </i>
    <i>
      <x v="1684"/>
    </i>
    <i>
      <x v="844"/>
    </i>
    <i>
      <x v="872"/>
    </i>
    <i>
      <x v="539"/>
    </i>
    <i>
      <x v="1043"/>
    </i>
    <i>
      <x v="786"/>
    </i>
    <i>
      <x v="1108"/>
    </i>
    <i>
      <x v="266"/>
    </i>
    <i>
      <x v="764"/>
    </i>
    <i>
      <x v="610"/>
    </i>
    <i>
      <x v="175"/>
    </i>
    <i>
      <x v="741"/>
    </i>
    <i>
      <x v="332"/>
    </i>
    <i>
      <x v="630"/>
    </i>
    <i>
      <x v="898"/>
    </i>
    <i>
      <x v="902"/>
    </i>
    <i>
      <x v="322"/>
    </i>
    <i>
      <x v="1721"/>
    </i>
    <i>
      <x v="226"/>
    </i>
    <i>
      <x v="916"/>
    </i>
    <i>
      <x v="165"/>
    </i>
    <i>
      <x v="1020"/>
    </i>
    <i>
      <x v="1353"/>
    </i>
    <i>
      <x v="1251"/>
    </i>
    <i>
      <x v="317"/>
    </i>
    <i>
      <x v="1387"/>
    </i>
    <i>
      <x v="447"/>
    </i>
    <i>
      <x v="1048"/>
    </i>
    <i>
      <x v="294"/>
    </i>
    <i>
      <x v="890"/>
    </i>
    <i>
      <x v="1626"/>
    </i>
    <i>
      <x v="1709"/>
    </i>
    <i>
      <x v="182"/>
    </i>
    <i>
      <x v="682"/>
    </i>
    <i>
      <x v="130"/>
    </i>
    <i>
      <x v="749"/>
    </i>
    <i>
      <x v="804"/>
    </i>
    <i>
      <x v="574"/>
    </i>
    <i>
      <x v="1443"/>
    </i>
    <i>
      <x v="713"/>
    </i>
    <i>
      <x v="1445"/>
    </i>
    <i>
      <x v="1436"/>
    </i>
    <i>
      <x v="781"/>
    </i>
    <i>
      <x v="1284"/>
    </i>
    <i>
      <x v="986"/>
    </i>
    <i>
      <x v="1093"/>
    </i>
    <i>
      <x v="367"/>
    </i>
    <i>
      <x v="237"/>
    </i>
    <i>
      <x v="70"/>
    </i>
    <i>
      <x v="1263"/>
    </i>
    <i>
      <x v="596"/>
    </i>
    <i>
      <x v="395"/>
    </i>
    <i>
      <x v="1552"/>
    </i>
    <i>
      <x v="1124"/>
    </i>
    <i>
      <x v="816"/>
    </i>
    <i>
      <x v="1722"/>
    </i>
    <i>
      <x v="863"/>
    </i>
    <i>
      <x v="1448"/>
    </i>
    <i>
      <x v="1076"/>
    </i>
    <i>
      <x v="315"/>
    </i>
    <i>
      <x v="370"/>
    </i>
    <i>
      <x v="1647"/>
    </i>
    <i>
      <x v="763"/>
    </i>
    <i>
      <x v="1491"/>
    </i>
    <i>
      <x v="815"/>
    </i>
    <i>
      <x v="1597"/>
    </i>
    <i>
      <x v="371"/>
    </i>
    <i>
      <x v="119"/>
    </i>
    <i>
      <x v="170"/>
    </i>
    <i>
      <x v="770"/>
    </i>
    <i>
      <x v="1478"/>
    </i>
    <i>
      <x v="365"/>
    </i>
    <i>
      <x v="334"/>
    </i>
    <i>
      <x v="1383"/>
    </i>
    <i>
      <x v="298"/>
    </i>
    <i>
      <x v="644"/>
    </i>
    <i>
      <x v="64"/>
    </i>
    <i>
      <x v="327"/>
    </i>
    <i>
      <x v="857"/>
    </i>
    <i>
      <x v="1706"/>
    </i>
    <i>
      <x v="1026"/>
    </i>
    <i>
      <x v="1465"/>
    </i>
    <i>
      <x v="1569"/>
    </i>
    <i>
      <x v="1287"/>
    </i>
    <i>
      <x v="422"/>
    </i>
    <i>
      <x v="513"/>
    </i>
    <i>
      <x v="541"/>
    </i>
    <i>
      <x v="1513"/>
    </i>
    <i>
      <x v="877"/>
    </i>
    <i>
      <x v="928"/>
    </i>
    <i>
      <x v="506"/>
    </i>
    <i>
      <x v="202"/>
    </i>
    <i>
      <x v="819"/>
    </i>
    <i>
      <x v="822"/>
    </i>
    <i>
      <x v="450"/>
    </i>
    <i>
      <x v="1733"/>
    </i>
    <i>
      <x v="451"/>
    </i>
    <i>
      <x v="6"/>
    </i>
    <i>
      <x v="162"/>
    </i>
    <i>
      <x v="820"/>
    </i>
    <i>
      <x v="373"/>
    </i>
    <i>
      <x v="565"/>
    </i>
    <i>
      <x v="71"/>
    </i>
    <i>
      <x v="1557"/>
    </i>
    <i>
      <x v="838"/>
    </i>
    <i>
      <x v="747"/>
    </i>
    <i>
      <x v="135"/>
    </i>
    <i>
      <x v="932"/>
    </i>
    <i>
      <x v="934"/>
    </i>
    <i>
      <x v="794"/>
    </i>
    <i>
      <x v="1250"/>
    </i>
    <i>
      <x v="276"/>
    </i>
    <i>
      <x v="1292"/>
    </i>
    <i>
      <x v="1101"/>
    </i>
    <i>
      <x v="1636"/>
    </i>
    <i>
      <x v="542"/>
    </i>
    <i>
      <x v="1190"/>
    </i>
    <i>
      <x v="1057"/>
    </i>
    <i>
      <x v="739"/>
    </i>
    <i>
      <x v="1182"/>
    </i>
    <i>
      <x v="86"/>
    </i>
    <i>
      <x v="1695"/>
    </i>
    <i>
      <x v="599"/>
    </i>
    <i>
      <x v="905"/>
    </i>
    <i>
      <x v="483"/>
    </i>
    <i>
      <x v="24"/>
    </i>
    <i>
      <x v="757"/>
    </i>
    <i>
      <x v="88"/>
    </i>
    <i>
      <x v="1551"/>
    </i>
    <i>
      <x v="1339"/>
    </i>
    <i>
      <x v="224"/>
    </i>
    <i>
      <x v="778"/>
    </i>
    <i>
      <x v="554"/>
    </i>
    <i>
      <x v="152"/>
    </i>
    <i>
      <x v="581"/>
    </i>
    <i>
      <x v="1660"/>
    </i>
    <i>
      <x v="404"/>
    </i>
    <i>
      <x v="466"/>
    </i>
    <i>
      <x v="1378"/>
    </i>
    <i>
      <x v="988"/>
    </i>
    <i>
      <x v="1625"/>
    </i>
    <i>
      <x v="643"/>
    </i>
    <i>
      <x v="678"/>
    </i>
    <i>
      <x v="1349"/>
    </i>
    <i>
      <x v="1431"/>
    </i>
    <i>
      <x v="384"/>
    </i>
    <i>
      <x v="72"/>
    </i>
    <i>
      <x v="1567"/>
    </i>
    <i>
      <x v="433"/>
    </i>
    <i>
      <x v="293"/>
    </i>
    <i>
      <x v="675"/>
    </i>
    <i>
      <x v="238"/>
    </i>
    <i>
      <x v="1295"/>
    </i>
    <i>
      <x v="714"/>
    </i>
    <i>
      <x v="625"/>
    </i>
    <i>
      <x v="1229"/>
    </i>
    <i>
      <x v="943"/>
    </i>
    <i>
      <x v="413"/>
    </i>
    <i>
      <x v="1449"/>
    </i>
    <i>
      <x v="1038"/>
    </i>
    <i>
      <x v="638"/>
    </i>
    <i>
      <x v="215"/>
    </i>
    <i>
      <x v="507"/>
    </i>
    <i>
      <x v="114"/>
    </i>
    <i>
      <x v="1207"/>
    </i>
    <i>
      <x v="270"/>
    </i>
    <i>
      <x v="26"/>
    </i>
    <i>
      <x v="999"/>
    </i>
    <i>
      <x v="354"/>
    </i>
    <i>
      <x v="569"/>
    </i>
    <i>
      <x v="567"/>
    </i>
    <i>
      <x v="1071"/>
    </i>
    <i>
      <x v="1040"/>
    </i>
    <i>
      <x v="458"/>
    </i>
    <i>
      <x v="915"/>
    </i>
    <i>
      <x v="1406"/>
    </i>
    <i>
      <x v="1727"/>
    </i>
    <i>
      <x v="409"/>
    </i>
    <i>
      <x v="1747"/>
    </i>
    <i>
      <x v="834"/>
    </i>
    <i>
      <x v="1579"/>
    </i>
    <i>
      <x v="251"/>
    </i>
    <i>
      <x v="1051"/>
    </i>
    <i>
      <x v="1113"/>
    </i>
    <i>
      <x v="549"/>
    </i>
    <i>
      <x v="1533"/>
    </i>
    <i>
      <x v="1344"/>
    </i>
    <i>
      <x v="620"/>
    </i>
    <i>
      <x v="509"/>
    </i>
    <i>
      <x v="1726"/>
    </i>
    <i>
      <x v="799"/>
    </i>
    <i>
      <x v="1067"/>
    </i>
    <i>
      <x v="1397"/>
    </i>
    <i>
      <x v="1070"/>
    </i>
    <i>
      <x v="410"/>
    </i>
    <i>
      <x v="123"/>
    </i>
    <i>
      <x v="189"/>
    </i>
    <i>
      <x v="1583"/>
    </i>
    <i>
      <x v="1505"/>
    </i>
    <i>
      <x v="680"/>
    </i>
    <i>
      <x v="1334"/>
    </i>
    <i>
      <x v="190"/>
    </i>
    <i>
      <x v="1600"/>
    </i>
    <i>
      <x v="142"/>
    </i>
    <i>
      <x v="1115"/>
    </i>
    <i>
      <x v="133"/>
    </i>
    <i>
      <x v="164"/>
    </i>
    <i>
      <x v="455"/>
    </i>
    <i>
      <x v="363"/>
    </i>
    <i>
      <x v="260"/>
    </i>
    <i>
      <x v="728"/>
    </i>
    <i>
      <x v="349"/>
    </i>
    <i>
      <x v="1545"/>
    </i>
    <i>
      <x v="1008"/>
    </i>
    <i>
      <x v="1084"/>
    </i>
    <i>
      <x v="78"/>
    </i>
    <i>
      <x v="1725"/>
    </i>
    <i>
      <x v="1336"/>
    </i>
    <i>
      <x v="756"/>
    </i>
    <i>
      <x v="1180"/>
    </i>
    <i>
      <x v="957"/>
    </i>
    <i>
      <x v="1016"/>
    </i>
    <i>
      <x v="236"/>
    </i>
    <i>
      <x v="406"/>
    </i>
    <i>
      <x v="1534"/>
    </i>
    <i>
      <x v="417"/>
    </i>
    <i>
      <x v="826"/>
    </i>
    <i>
      <x v="180"/>
    </i>
    <i>
      <x v="1451"/>
    </i>
    <i>
      <x v="1206"/>
    </i>
    <i>
      <x v="684"/>
    </i>
    <i>
      <x v="252"/>
    </i>
    <i>
      <x v="59"/>
    </i>
    <i>
      <x v="1317"/>
    </i>
    <i>
      <x v="692"/>
    </i>
    <i>
      <x v="1704"/>
    </i>
    <i>
      <x v="1156"/>
    </i>
    <i>
      <x v="188"/>
    </i>
    <i>
      <x v="597"/>
    </i>
    <i>
      <x v="285"/>
    </i>
    <i>
      <x v="1584"/>
    </i>
    <i>
      <x v="1686"/>
    </i>
    <i>
      <x v="1357"/>
    </i>
    <i>
      <x v="1586"/>
    </i>
    <i>
      <x v="910"/>
    </i>
    <i>
      <x v="1712"/>
    </i>
    <i>
      <x v="774"/>
    </i>
    <i>
      <x v="407"/>
    </i>
    <i>
      <x v="1466"/>
    </i>
    <i>
      <x v="328"/>
    </i>
    <i>
      <x v="1472"/>
    </i>
    <i>
      <x v="289"/>
    </i>
    <i>
      <x v="746"/>
    </i>
    <i>
      <x v="1401"/>
    </i>
    <i>
      <x v="1667"/>
    </i>
    <i>
      <x v="913"/>
    </i>
    <i>
      <x v="424"/>
    </i>
    <i>
      <x v="622"/>
    </i>
    <i>
      <x v="25"/>
    </i>
    <i>
      <x v="301"/>
    </i>
    <i>
      <x v="1152"/>
    </i>
    <i>
      <x v="1393"/>
    </i>
    <i>
      <x v="1480"/>
    </i>
    <i>
      <x v="35"/>
    </i>
    <i>
      <x v="1724"/>
    </i>
    <i>
      <x v="390"/>
    </i>
    <i>
      <x v="817"/>
    </i>
    <i>
      <x v="283"/>
    </i>
    <i>
      <x v="1650"/>
    </i>
    <i>
      <x v="1186"/>
    </i>
    <i>
      <x v="733"/>
    </i>
    <i>
      <x v="1256"/>
    </i>
    <i>
      <x v="531"/>
    </i>
    <i>
      <x v="1388"/>
    </i>
    <i>
      <x v="1732"/>
    </i>
    <i>
      <x v="1138"/>
    </i>
    <i>
      <x v="668"/>
    </i>
    <i>
      <x v="665"/>
    </i>
    <i>
      <x v="735"/>
    </i>
    <i>
      <x v="1574"/>
    </i>
    <i>
      <x v="1581"/>
    </i>
    <i>
      <x v="1302"/>
    </i>
    <i>
      <x v="1023"/>
    </i>
    <i>
      <x v="1407"/>
    </i>
    <i>
      <x v="67"/>
    </i>
    <i>
      <x v="227"/>
    </i>
    <i>
      <x v="258"/>
    </i>
    <i>
      <x v="7"/>
    </i>
    <i>
      <x v="339"/>
    </i>
    <i>
      <x v="1128"/>
    </i>
    <i>
      <x v="411"/>
    </i>
    <i>
      <x v="1679"/>
    </i>
    <i>
      <x v="446"/>
    </i>
    <i>
      <x v="1089"/>
    </i>
    <i>
      <x v="183"/>
    </i>
    <i>
      <x v="243"/>
    </i>
    <i>
      <x v="812"/>
    </i>
    <i>
      <x v="1328"/>
    </i>
    <i>
      <x v="403"/>
    </i>
    <i>
      <x v="400"/>
    </i>
    <i>
      <x v="1477"/>
    </i>
    <i>
      <x v="1642"/>
    </i>
    <i>
      <x v="459"/>
    </i>
    <i>
      <x v="719"/>
    </i>
    <i>
      <x v="1032"/>
    </i>
    <i>
      <x v="358"/>
    </i>
    <i>
      <x v="1096"/>
    </i>
    <i>
      <x v="1154"/>
    </i>
    <i>
      <x v="1379"/>
    </i>
    <i>
      <x v="437"/>
    </i>
    <i>
      <x v="1073"/>
    </i>
    <i>
      <x v="753"/>
    </i>
    <i>
      <x v="869"/>
    </i>
    <i>
      <x v="1290"/>
    </i>
    <i>
      <x v="83"/>
    </i>
    <i>
      <x v="465"/>
    </i>
    <i>
      <x v="1535"/>
    </i>
    <i>
      <x v="1197"/>
    </i>
    <i>
      <x v="1120"/>
    </i>
    <i>
      <x v="1555"/>
    </i>
    <i>
      <x v="1489"/>
    </i>
    <i>
      <x v="208"/>
    </i>
    <i>
      <x v="508"/>
    </i>
    <i>
      <x v="1571"/>
    </i>
    <i>
      <x v="1595"/>
    </i>
    <i>
      <x v="148"/>
    </i>
    <i>
      <x v="1031"/>
    </i>
    <i>
      <x v="1147"/>
    </i>
    <i>
      <x v="974"/>
    </i>
    <i>
      <x v="1739"/>
    </i>
    <i>
      <x v="184"/>
    </i>
    <i>
      <x v="1001"/>
    </i>
    <i>
      <x v="628"/>
    </i>
    <i>
      <x v="1515"/>
    </i>
    <i>
      <x v="864"/>
    </i>
    <i>
      <x v="150"/>
    </i>
    <i>
      <x v="103"/>
    </i>
    <i>
      <x v="1410"/>
    </i>
    <i>
      <x v="245"/>
    </i>
    <i>
      <x v="592"/>
    </i>
    <i>
      <x v="304"/>
    </i>
    <i>
      <x v="601"/>
    </i>
    <i>
      <x v="1683"/>
    </i>
    <i>
      <x v="1278"/>
    </i>
    <i>
      <x v="1646"/>
    </i>
    <i>
      <x v="102"/>
    </i>
    <i>
      <x v="1325"/>
    </i>
    <i>
      <x v="956"/>
    </i>
    <i>
      <x v="22"/>
    </i>
    <i>
      <x v="529"/>
    </i>
    <i>
      <x v="418"/>
    </i>
    <i>
      <x v="155"/>
    </i>
    <i>
      <x v="261"/>
    </i>
    <i>
      <x v="223"/>
    </i>
    <i>
      <x v="1680"/>
    </i>
    <i>
      <x v="1693"/>
    </i>
    <i>
      <x v="1691"/>
    </i>
    <i>
      <x v="1217"/>
    </i>
    <i>
      <x v="742"/>
    </i>
    <i>
      <x v="510"/>
    </i>
    <i>
      <x v="1559"/>
    </i>
    <i>
      <x v="923"/>
    </i>
    <i>
      <x v="873"/>
    </i>
    <i>
      <x v="336"/>
    </i>
    <i>
      <x v="1376"/>
    </i>
    <i>
      <x v="3"/>
    </i>
    <i>
      <x v="689"/>
    </i>
    <i>
      <x v="1429"/>
    </i>
    <i>
      <x v="42"/>
    </i>
    <i>
      <x v="1705"/>
    </i>
    <i>
      <x v="1751"/>
    </i>
    <i t="grand">
      <x/>
    </i>
  </rowItems>
  <colItems count="1">
    <i/>
  </colItems>
  <dataFields count="1">
    <dataField name="Average of imdb_score" fld="8" subtotal="average" baseField="0" baseItem="0"/>
  </dataFields>
  <formats count="41"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0" type="button" dataOnly="0" labelOnly="1" outline="0" axis="axisRow" fieldPosition="0"/>
    </format>
    <format dxfId="37">
      <pivotArea dataOnly="0" labelOnly="1" outline="0" fieldPosition="0">
        <references count="1">
          <reference field="0" count="50">
            <x v="17"/>
            <x v="47"/>
            <x v="82"/>
            <x v="98"/>
            <x v="105"/>
            <x v="145"/>
            <x v="219"/>
            <x v="255"/>
            <x v="263"/>
            <x v="296"/>
            <x v="303"/>
            <x v="360"/>
            <x v="377"/>
            <x v="394"/>
            <x v="416"/>
            <x v="448"/>
            <x v="477"/>
            <x v="499"/>
            <x v="515"/>
            <x v="555"/>
            <x v="606"/>
            <x v="646"/>
            <x v="656"/>
            <x v="720"/>
            <x v="846"/>
            <x v="881"/>
            <x v="886"/>
            <x v="979"/>
            <x v="983"/>
            <x v="1019"/>
            <x v="1037"/>
            <x v="1133"/>
            <x v="1140"/>
            <x v="1143"/>
            <x v="1170"/>
            <x v="1279"/>
            <x v="1330"/>
            <x v="1371"/>
            <x v="1439"/>
            <x v="1467"/>
            <x v="1498"/>
            <x v="1527"/>
            <x v="1536"/>
            <x v="1609"/>
            <x v="1630"/>
            <x v="1655"/>
            <x v="1675"/>
            <x v="1696"/>
            <x v="1700"/>
            <x v="1734"/>
          </reference>
        </references>
      </pivotArea>
    </format>
    <format dxfId="38">
      <pivotArea dataOnly="0" labelOnly="1" outline="0" fieldPosition="0">
        <references count="1">
          <reference field="0" count="50">
            <x v="32"/>
            <x v="46"/>
            <x v="66"/>
            <x v="69"/>
            <x v="134"/>
            <x v="177"/>
            <x v="210"/>
            <x v="242"/>
            <x v="249"/>
            <x v="267"/>
            <x v="309"/>
            <x v="351"/>
            <x v="386"/>
            <x v="398"/>
            <x v="457"/>
            <x v="481"/>
            <x v="490"/>
            <x v="546"/>
            <x v="564"/>
            <x v="608"/>
            <x v="670"/>
            <x v="738"/>
            <x v="862"/>
            <x v="875"/>
            <x v="884"/>
            <x v="937"/>
            <x v="995"/>
            <x v="1044"/>
            <x v="1055"/>
            <x v="1091"/>
            <x v="1125"/>
            <x v="1169"/>
            <x v="1181"/>
            <x v="1189"/>
            <x v="1237"/>
            <x v="1241"/>
            <x v="1296"/>
            <x v="1311"/>
            <x v="1320"/>
            <x v="1337"/>
            <x v="1355"/>
            <x v="1358"/>
            <x v="1380"/>
            <x v="1385"/>
            <x v="1415"/>
            <x v="1506"/>
            <x v="1529"/>
            <x v="1592"/>
            <x v="1653"/>
            <x v="1665"/>
          </reference>
        </references>
      </pivotArea>
    </format>
    <format dxfId="39">
      <pivotArea dataOnly="0" labelOnly="1" outline="0" fieldPosition="0">
        <references count="1">
          <reference field="0" count="50">
            <x v="31"/>
            <x v="36"/>
            <x v="37"/>
            <x v="90"/>
            <x v="118"/>
            <x v="122"/>
            <x v="181"/>
            <x v="218"/>
            <x v="220"/>
            <x v="230"/>
            <x v="231"/>
            <x v="420"/>
            <x v="440"/>
            <x v="473"/>
            <x v="482"/>
            <x v="494"/>
            <x v="520"/>
            <x v="635"/>
            <x v="727"/>
            <x v="779"/>
            <x v="791"/>
            <x v="883"/>
            <x v="914"/>
            <x v="935"/>
            <x v="1003"/>
            <x v="1049"/>
            <x v="1065"/>
            <x v="1066"/>
            <x v="1068"/>
            <x v="1082"/>
            <x v="1090"/>
            <x v="1123"/>
            <x v="1239"/>
            <x v="1260"/>
            <x v="1262"/>
            <x v="1312"/>
            <x v="1319"/>
            <x v="1323"/>
            <x v="1461"/>
            <x v="1528"/>
            <x v="1563"/>
            <x v="1604"/>
            <x v="1613"/>
            <x v="1618"/>
            <x v="1629"/>
            <x v="1644"/>
            <x v="1648"/>
            <x v="1717"/>
            <x v="1728"/>
            <x v="1736"/>
          </reference>
        </references>
      </pivotArea>
    </format>
    <format dxfId="40">
      <pivotArea dataOnly="0" labelOnly="1" outline="0" fieldPosition="0">
        <references count="1">
          <reference field="0" count="50">
            <x v="43"/>
            <x v="131"/>
            <x v="160"/>
            <x v="209"/>
            <x v="228"/>
            <x v="323"/>
            <x v="331"/>
            <x v="361"/>
            <x v="399"/>
            <x v="405"/>
            <x v="430"/>
            <x v="561"/>
            <x v="633"/>
            <x v="639"/>
            <x v="642"/>
            <x v="647"/>
            <x v="652"/>
            <x v="703"/>
            <x v="782"/>
            <x v="814"/>
            <x v="879"/>
            <x v="895"/>
            <x v="912"/>
            <x v="946"/>
            <x v="954"/>
            <x v="970"/>
            <x v="1013"/>
            <x v="1030"/>
            <x v="1112"/>
            <x v="1202"/>
            <x v="1214"/>
            <x v="1223"/>
            <x v="1269"/>
            <x v="1356"/>
            <x v="1473"/>
            <x v="1496"/>
            <x v="1525"/>
            <x v="1537"/>
            <x v="1538"/>
            <x v="1554"/>
            <x v="1561"/>
            <x v="1577"/>
            <x v="1602"/>
            <x v="1634"/>
            <x v="1639"/>
            <x v="1658"/>
            <x v="1670"/>
            <x v="1720"/>
            <x v="1731"/>
            <x v="1744"/>
          </reference>
        </references>
      </pivotArea>
    </format>
    <format dxfId="41">
      <pivotArea dataOnly="0" labelOnly="1" outline="0" fieldPosition="0">
        <references count="1">
          <reference field="0" count="50">
            <x v="33"/>
            <x v="211"/>
            <x v="310"/>
            <x v="313"/>
            <x v="376"/>
            <x v="401"/>
            <x v="429"/>
            <x v="431"/>
            <x v="475"/>
            <x v="478"/>
            <x v="550"/>
            <x v="568"/>
            <x v="576"/>
            <x v="593"/>
            <x v="645"/>
            <x v="707"/>
            <x v="748"/>
            <x v="766"/>
            <x v="802"/>
            <x v="809"/>
            <x v="828"/>
            <x v="955"/>
            <x v="962"/>
            <x v="972"/>
            <x v="1018"/>
            <x v="1145"/>
            <x v="1161"/>
            <x v="1173"/>
            <x v="1178"/>
            <x v="1188"/>
            <x v="1199"/>
            <x v="1228"/>
            <x v="1244"/>
            <x v="1346"/>
            <x v="1364"/>
            <x v="1369"/>
            <x v="1420"/>
            <x v="1422"/>
            <x v="1427"/>
            <x v="1437"/>
            <x v="1438"/>
            <x v="1503"/>
            <x v="1514"/>
            <x v="1544"/>
            <x v="1610"/>
            <x v="1614"/>
            <x v="1615"/>
            <x v="1656"/>
            <x v="1662"/>
            <x v="1743"/>
          </reference>
        </references>
      </pivotArea>
    </format>
    <format dxfId="42">
      <pivotArea dataOnly="0" labelOnly="1" outline="0" fieldPosition="0">
        <references count="1">
          <reference field="0" count="50">
            <x v="34"/>
            <x v="77"/>
            <x v="81"/>
            <x v="89"/>
            <x v="124"/>
            <x v="129"/>
            <x v="139"/>
            <x v="144"/>
            <x v="194"/>
            <x v="279"/>
            <x v="288"/>
            <x v="291"/>
            <x v="314"/>
            <x v="316"/>
            <x v="374"/>
            <x v="383"/>
            <x v="391"/>
            <x v="443"/>
            <x v="487"/>
            <x v="492"/>
            <x v="535"/>
            <x v="595"/>
            <x v="609"/>
            <x v="690"/>
            <x v="701"/>
            <x v="723"/>
            <x v="847"/>
            <x v="853"/>
            <x v="861"/>
            <x v="911"/>
            <x v="976"/>
            <x v="978"/>
            <x v="1025"/>
            <x v="1077"/>
            <x v="1086"/>
            <x v="1235"/>
            <x v="1254"/>
            <x v="1258"/>
            <x v="1264"/>
            <x v="1289"/>
            <x v="1306"/>
            <x v="1316"/>
            <x v="1362"/>
            <x v="1374"/>
            <x v="1405"/>
            <x v="1419"/>
            <x v="1598"/>
            <x v="1607"/>
            <x v="1611"/>
            <x v="1631"/>
          </reference>
        </references>
      </pivotArea>
    </format>
    <format dxfId="43">
      <pivotArea dataOnly="0" labelOnly="1" outline="0" fieldPosition="0">
        <references count="1">
          <reference field="0" count="50">
            <x v="16"/>
            <x v="50"/>
            <x v="58"/>
            <x v="207"/>
            <x v="235"/>
            <x v="259"/>
            <x v="368"/>
            <x v="517"/>
            <x v="563"/>
            <x v="585"/>
            <x v="587"/>
            <x v="651"/>
            <x v="664"/>
            <x v="676"/>
            <x v="691"/>
            <x v="715"/>
            <x v="845"/>
            <x v="865"/>
            <x v="922"/>
            <x v="931"/>
            <x v="997"/>
            <x v="1027"/>
            <x v="1029"/>
            <x v="1039"/>
            <x v="1085"/>
            <x v="1144"/>
            <x v="1176"/>
            <x v="1183"/>
            <x v="1184"/>
            <x v="1195"/>
            <x v="1298"/>
            <x v="1331"/>
            <x v="1351"/>
            <x v="1360"/>
            <x v="1366"/>
            <x v="1382"/>
            <x v="1403"/>
            <x v="1417"/>
            <x v="1462"/>
            <x v="1517"/>
            <x v="1590"/>
            <x v="1641"/>
            <x v="1659"/>
            <x v="1687"/>
            <x v="1697"/>
            <x v="1714"/>
            <x v="1735"/>
            <x v="1740"/>
            <x v="1746"/>
            <x v="1748"/>
          </reference>
        </references>
      </pivotArea>
    </format>
    <format dxfId="44">
      <pivotArea dataOnly="0" labelOnly="1" outline="0" fieldPosition="0">
        <references count="1">
          <reference field="0" count="50">
            <x v="2"/>
            <x v="13"/>
            <x v="94"/>
            <x v="172"/>
            <x v="178"/>
            <x v="198"/>
            <x v="308"/>
            <x v="423"/>
            <x v="470"/>
            <x v="491"/>
            <x v="530"/>
            <x v="552"/>
            <x v="590"/>
            <x v="594"/>
            <x v="636"/>
            <x v="666"/>
            <x v="674"/>
            <x v="726"/>
            <x v="737"/>
            <x v="767"/>
            <x v="773"/>
            <x v="777"/>
            <x v="806"/>
            <x v="858"/>
            <x v="888"/>
            <x v="896"/>
            <x v="924"/>
            <x v="963"/>
            <x v="993"/>
            <x v="1063"/>
            <x v="1106"/>
            <x v="1131"/>
            <x v="1175"/>
            <x v="1230"/>
            <x v="1233"/>
            <x v="1285"/>
            <x v="1293"/>
            <x v="1299"/>
            <x v="1327"/>
            <x v="1348"/>
            <x v="1456"/>
            <x v="1479"/>
            <x v="1481"/>
            <x v="1502"/>
            <x v="1524"/>
            <x v="1539"/>
            <x v="1606"/>
            <x v="1627"/>
            <x v="1664"/>
            <x v="1702"/>
          </reference>
        </references>
      </pivotArea>
    </format>
    <format dxfId="45">
      <pivotArea dataOnly="0" labelOnly="1" outline="0" fieldPosition="0">
        <references count="1">
          <reference field="0" count="50">
            <x v="23"/>
            <x v="29"/>
            <x v="55"/>
            <x v="68"/>
            <x v="100"/>
            <x v="109"/>
            <x v="120"/>
            <x v="127"/>
            <x v="149"/>
            <x v="168"/>
            <x v="262"/>
            <x v="280"/>
            <x v="284"/>
            <x v="346"/>
            <x v="362"/>
            <x v="375"/>
            <x v="453"/>
            <x v="588"/>
            <x v="669"/>
            <x v="672"/>
            <x v="697"/>
            <x v="798"/>
            <x v="801"/>
            <x v="803"/>
            <x v="832"/>
            <x v="839"/>
            <x v="840"/>
            <x v="859"/>
            <x v="866"/>
            <x v="917"/>
            <x v="981"/>
            <x v="1004"/>
            <x v="1022"/>
            <x v="1060"/>
            <x v="1119"/>
            <x v="1204"/>
            <x v="1245"/>
            <x v="1394"/>
            <x v="1416"/>
            <x v="1418"/>
            <x v="1425"/>
            <x v="1433"/>
            <x v="1441"/>
            <x v="1484"/>
            <x v="1608"/>
            <x v="1623"/>
            <x v="1666"/>
            <x v="1681"/>
            <x v="1716"/>
            <x v="1729"/>
          </reference>
        </references>
      </pivotArea>
    </format>
    <format dxfId="46">
      <pivotArea dataOnly="0" labelOnly="1" outline="0" fieldPosition="0">
        <references count="1">
          <reference field="0" count="50">
            <x v="48"/>
            <x v="80"/>
            <x v="91"/>
            <x v="92"/>
            <x v="140"/>
            <x v="232"/>
            <x v="277"/>
            <x v="297"/>
            <x v="330"/>
            <x v="342"/>
            <x v="348"/>
            <x v="393"/>
            <x v="414"/>
            <x v="428"/>
            <x v="438"/>
            <x v="484"/>
            <x v="495"/>
            <x v="511"/>
            <x v="518"/>
            <x v="537"/>
            <x v="556"/>
            <x v="562"/>
            <x v="570"/>
            <x v="573"/>
            <x v="589"/>
            <x v="641"/>
            <x v="743"/>
            <x v="765"/>
            <x v="825"/>
            <x v="871"/>
            <x v="885"/>
            <x v="900"/>
            <x v="967"/>
            <x v="969"/>
            <x v="971"/>
            <x v="1052"/>
            <x v="1153"/>
            <x v="1155"/>
            <x v="1191"/>
            <x v="1276"/>
            <x v="1340"/>
            <x v="1341"/>
            <x v="1426"/>
            <x v="1476"/>
            <x v="1504"/>
            <x v="1510"/>
            <x v="1542"/>
            <x v="1692"/>
            <x v="1701"/>
            <x v="1738"/>
          </reference>
        </references>
      </pivotArea>
    </format>
    <format dxfId="47">
      <pivotArea dataOnly="0" labelOnly="1" outline="0" fieldPosition="0">
        <references count="1">
          <reference field="0" count="50">
            <x v="8"/>
            <x v="93"/>
            <x v="107"/>
            <x v="128"/>
            <x v="143"/>
            <x v="157"/>
            <x v="173"/>
            <x v="196"/>
            <x v="241"/>
            <x v="254"/>
            <x v="275"/>
            <x v="292"/>
            <x v="300"/>
            <x v="305"/>
            <x v="338"/>
            <x v="427"/>
            <x v="476"/>
            <x v="497"/>
            <x v="558"/>
            <x v="577"/>
            <x v="591"/>
            <x v="706"/>
            <x v="792"/>
            <x v="870"/>
            <x v="889"/>
            <x v="894"/>
            <x v="919"/>
            <x v="949"/>
            <x v="964"/>
            <x v="1005"/>
            <x v="1036"/>
            <x v="1075"/>
            <x v="1135"/>
            <x v="1142"/>
            <x v="1160"/>
            <x v="1213"/>
            <x v="1225"/>
            <x v="1232"/>
            <x v="1266"/>
            <x v="1315"/>
            <x v="1361"/>
            <x v="1440"/>
            <x v="1444"/>
            <x v="1457"/>
            <x v="1469"/>
            <x v="1482"/>
            <x v="1512"/>
            <x v="1522"/>
            <x v="1556"/>
            <x v="1562"/>
          </reference>
        </references>
      </pivotArea>
    </format>
    <format dxfId="48">
      <pivotArea dataOnly="0" labelOnly="1" outline="0" fieldPosition="0">
        <references count="1">
          <reference field="0" count="50">
            <x v="27"/>
            <x v="39"/>
            <x v="62"/>
            <x v="159"/>
            <x v="186"/>
            <x v="206"/>
            <x v="246"/>
            <x v="350"/>
            <x v="372"/>
            <x v="533"/>
            <x v="536"/>
            <x v="540"/>
            <x v="566"/>
            <x v="571"/>
            <x v="662"/>
            <x v="709"/>
            <x v="755"/>
            <x v="784"/>
            <x v="818"/>
            <x v="897"/>
            <x v="904"/>
            <x v="1050"/>
            <x v="1054"/>
            <x v="1095"/>
            <x v="1097"/>
            <x v="1102"/>
            <x v="1114"/>
            <x v="1137"/>
            <x v="1164"/>
            <x v="1167"/>
            <x v="1210"/>
            <x v="1218"/>
            <x v="1246"/>
            <x v="1281"/>
            <x v="1291"/>
            <x v="1301"/>
            <x v="1305"/>
            <x v="1308"/>
            <x v="1324"/>
            <x v="1367"/>
            <x v="1373"/>
            <x v="1398"/>
            <x v="1412"/>
            <x v="1450"/>
            <x v="1475"/>
            <x v="1487"/>
            <x v="1575"/>
            <x v="1594"/>
            <x v="1603"/>
            <x v="1750"/>
          </reference>
        </references>
      </pivotArea>
    </format>
    <format dxfId="49">
      <pivotArea dataOnly="0" labelOnly="1" outline="0" fieldPosition="0">
        <references count="1">
          <reference field="0" count="50">
            <x v="10"/>
            <x v="14"/>
            <x v="30"/>
            <x v="60"/>
            <x v="106"/>
            <x v="111"/>
            <x v="201"/>
            <x v="205"/>
            <x v="213"/>
            <x v="257"/>
            <x v="432"/>
            <x v="435"/>
            <x v="460"/>
            <x v="522"/>
            <x v="584"/>
            <x v="612"/>
            <x v="663"/>
            <x v="717"/>
            <x v="725"/>
            <x v="795"/>
            <x v="805"/>
            <x v="843"/>
            <x v="867"/>
            <x v="941"/>
            <x v="947"/>
            <x v="968"/>
            <x v="990"/>
            <x v="1010"/>
            <x v="1078"/>
            <x v="1185"/>
            <x v="1192"/>
            <x v="1198"/>
            <x v="1209"/>
            <x v="1224"/>
            <x v="1275"/>
            <x v="1277"/>
            <x v="1309"/>
            <x v="1321"/>
            <x v="1332"/>
            <x v="1343"/>
            <x v="1391"/>
            <x v="1404"/>
            <x v="1430"/>
            <x v="1454"/>
            <x v="1463"/>
            <x v="1470"/>
            <x v="1678"/>
            <x v="1688"/>
            <x v="1737"/>
            <x v="1742"/>
          </reference>
        </references>
      </pivotArea>
    </format>
    <format dxfId="50">
      <pivotArea dataOnly="0" labelOnly="1" outline="0" fieldPosition="0">
        <references count="1">
          <reference field="0" count="50">
            <x v="0"/>
            <x v="38"/>
            <x v="75"/>
            <x v="108"/>
            <x v="161"/>
            <x v="176"/>
            <x v="191"/>
            <x v="216"/>
            <x v="253"/>
            <x v="287"/>
            <x v="299"/>
            <x v="426"/>
            <x v="467"/>
            <x v="471"/>
            <x v="472"/>
            <x v="500"/>
            <x v="580"/>
            <x v="650"/>
            <x v="653"/>
            <x v="673"/>
            <x v="686"/>
            <x v="687"/>
            <x v="699"/>
            <x v="729"/>
            <x v="780"/>
            <x v="891"/>
            <x v="901"/>
            <x v="966"/>
            <x v="987"/>
            <x v="994"/>
            <x v="998"/>
            <x v="1006"/>
            <x v="1007"/>
            <x v="1012"/>
            <x v="1079"/>
            <x v="1081"/>
            <x v="1103"/>
            <x v="1215"/>
            <x v="1231"/>
            <x v="1243"/>
            <x v="1247"/>
            <x v="1248"/>
            <x v="1326"/>
            <x v="1347"/>
            <x v="1508"/>
            <x v="1526"/>
            <x v="1530"/>
            <x v="1612"/>
            <x v="1628"/>
            <x v="1672"/>
          </reference>
        </references>
      </pivotArea>
    </format>
    <format dxfId="51">
      <pivotArea dataOnly="0" labelOnly="1" outline="0" fieldPosition="0">
        <references count="1">
          <reference field="0" count="50">
            <x v="4"/>
            <x v="54"/>
            <x v="57"/>
            <x v="203"/>
            <x v="234"/>
            <x v="240"/>
            <x v="256"/>
            <x v="318"/>
            <x v="345"/>
            <x v="347"/>
            <x v="352"/>
            <x v="355"/>
            <x v="380"/>
            <x v="397"/>
            <x v="439"/>
            <x v="474"/>
            <x v="486"/>
            <x v="525"/>
            <x v="545"/>
            <x v="551"/>
            <x v="557"/>
            <x v="578"/>
            <x v="627"/>
            <x v="654"/>
            <x v="683"/>
            <x v="734"/>
            <x v="751"/>
            <x v="758"/>
            <x v="808"/>
            <x v="835"/>
            <x v="855"/>
            <x v="868"/>
            <x v="887"/>
            <x v="939"/>
            <x v="948"/>
            <x v="1000"/>
            <x v="1002"/>
            <x v="1042"/>
            <x v="1099"/>
            <x v="1211"/>
            <x v="1283"/>
            <x v="1342"/>
            <x v="1359"/>
            <x v="1363"/>
            <x v="1432"/>
            <x v="1532"/>
            <x v="1576"/>
            <x v="1617"/>
            <x v="1622"/>
            <x v="1643"/>
          </reference>
        </references>
      </pivotArea>
    </format>
    <format dxfId="52">
      <pivotArea dataOnly="0" labelOnly="1" outline="0" fieldPosition="0">
        <references count="1">
          <reference field="0" count="50">
            <x v="101"/>
            <x v="104"/>
            <x v="113"/>
            <x v="115"/>
            <x v="137"/>
            <x v="174"/>
            <x v="229"/>
            <x v="265"/>
            <x v="274"/>
            <x v="389"/>
            <x v="485"/>
            <x v="516"/>
            <x v="560"/>
            <x v="582"/>
            <x v="602"/>
            <x v="629"/>
            <x v="657"/>
            <x v="698"/>
            <x v="716"/>
            <x v="793"/>
            <x v="841"/>
            <x v="952"/>
            <x v="973"/>
            <x v="975"/>
            <x v="985"/>
            <x v="1062"/>
            <x v="1080"/>
            <x v="1159"/>
            <x v="1168"/>
            <x v="1193"/>
            <x v="1194"/>
            <x v="1201"/>
            <x v="1253"/>
            <x v="1267"/>
            <x v="1271"/>
            <x v="1286"/>
            <x v="1304"/>
            <x v="1390"/>
            <x v="1423"/>
            <x v="1428"/>
            <x v="1493"/>
            <x v="1549"/>
            <x v="1591"/>
            <x v="1599"/>
            <x v="1671"/>
            <x v="1689"/>
            <x v="1703"/>
            <x v="1710"/>
            <x v="1718"/>
            <x v="1749"/>
          </reference>
        </references>
      </pivotArea>
    </format>
    <format dxfId="53">
      <pivotArea dataOnly="0" labelOnly="1" outline="0" fieldPosition="0">
        <references count="1">
          <reference field="0" count="50">
            <x v="61"/>
            <x v="264"/>
            <x v="269"/>
            <x v="272"/>
            <x v="281"/>
            <x v="343"/>
            <x v="379"/>
            <x v="382"/>
            <x v="402"/>
            <x v="415"/>
            <x v="461"/>
            <x v="480"/>
            <x v="528"/>
            <x v="605"/>
            <x v="614"/>
            <x v="679"/>
            <x v="694"/>
            <x v="722"/>
            <x v="744"/>
            <x v="750"/>
            <x v="807"/>
            <x v="827"/>
            <x v="856"/>
            <x v="1127"/>
            <x v="1136"/>
            <x v="1150"/>
            <x v="1157"/>
            <x v="1158"/>
            <x v="1163"/>
            <x v="1174"/>
            <x v="1200"/>
            <x v="1280"/>
            <x v="1288"/>
            <x v="1297"/>
            <x v="1352"/>
            <x v="1354"/>
            <x v="1370"/>
            <x v="1399"/>
            <x v="1402"/>
            <x v="1447"/>
            <x v="1458"/>
            <x v="1490"/>
            <x v="1492"/>
            <x v="1495"/>
            <x v="1500"/>
            <x v="1516"/>
            <x v="1523"/>
            <x v="1605"/>
            <x v="1624"/>
            <x v="1651"/>
          </reference>
        </references>
      </pivotArea>
    </format>
    <format dxfId="54">
      <pivotArea dataOnly="0" labelOnly="1" outline="0" fieldPosition="0">
        <references count="1">
          <reference field="0" count="50">
            <x v="85"/>
            <x v="99"/>
            <x v="116"/>
            <x v="117"/>
            <x v="136"/>
            <x v="141"/>
            <x v="171"/>
            <x v="195"/>
            <x v="197"/>
            <x v="248"/>
            <x v="286"/>
            <x v="357"/>
            <x v="359"/>
            <x v="479"/>
            <x v="501"/>
            <x v="502"/>
            <x v="504"/>
            <x v="586"/>
            <x v="607"/>
            <x v="619"/>
            <x v="621"/>
            <x v="634"/>
            <x v="661"/>
            <x v="667"/>
            <x v="696"/>
            <x v="702"/>
            <x v="730"/>
            <x v="783"/>
            <x v="836"/>
            <x v="842"/>
            <x v="850"/>
            <x v="942"/>
            <x v="1035"/>
            <x v="1121"/>
            <x v="1141"/>
            <x v="1148"/>
            <x v="1172"/>
            <x v="1203"/>
            <x v="1212"/>
            <x v="1313"/>
            <x v="1368"/>
            <x v="1434"/>
            <x v="1486"/>
            <x v="1501"/>
            <x v="1547"/>
            <x v="1550"/>
            <x v="1587"/>
            <x v="1637"/>
            <x v="1711"/>
            <x v="1730"/>
          </reference>
        </references>
      </pivotArea>
    </format>
    <format dxfId="55">
      <pivotArea dataOnly="0" labelOnly="1" outline="0" fieldPosition="0">
        <references count="1">
          <reference field="0" count="50">
            <x v="9"/>
            <x v="12"/>
            <x v="52"/>
            <x v="154"/>
            <x v="179"/>
            <x v="239"/>
            <x v="295"/>
            <x v="302"/>
            <x v="312"/>
            <x v="320"/>
            <x v="333"/>
            <x v="353"/>
            <x v="387"/>
            <x v="425"/>
            <x v="434"/>
            <x v="441"/>
            <x v="442"/>
            <x v="454"/>
            <x v="464"/>
            <x v="488"/>
            <x v="503"/>
            <x v="519"/>
            <x v="553"/>
            <x v="616"/>
            <x v="624"/>
            <x v="677"/>
            <x v="708"/>
            <x v="718"/>
            <x v="740"/>
            <x v="759"/>
            <x v="796"/>
            <x v="851"/>
            <x v="961"/>
            <x v="1015"/>
            <x v="1104"/>
            <x v="1171"/>
            <x v="1177"/>
            <x v="1221"/>
            <x v="1282"/>
            <x v="1314"/>
            <x v="1322"/>
            <x v="1338"/>
            <x v="1345"/>
            <x v="1365"/>
            <x v="1377"/>
            <x v="1381"/>
            <x v="1411"/>
            <x v="1582"/>
            <x v="1588"/>
            <x v="1635"/>
          </reference>
        </references>
      </pivotArea>
    </format>
    <format dxfId="56">
      <pivotArea dataOnly="0" labelOnly="1" outline="0" fieldPosition="0">
        <references count="1">
          <reference field="0" count="50">
            <x v="21"/>
            <x v="95"/>
            <x v="125"/>
            <x v="126"/>
            <x v="169"/>
            <x v="187"/>
            <x v="204"/>
            <x v="326"/>
            <x v="366"/>
            <x v="408"/>
            <x v="527"/>
            <x v="532"/>
            <x v="548"/>
            <x v="603"/>
            <x v="615"/>
            <x v="632"/>
            <x v="685"/>
            <x v="700"/>
            <x v="724"/>
            <x v="760"/>
            <x v="762"/>
            <x v="769"/>
            <x v="787"/>
            <x v="810"/>
            <x v="824"/>
            <x v="837"/>
            <x v="893"/>
            <x v="982"/>
            <x v="1059"/>
            <x v="1098"/>
            <x v="1126"/>
            <x v="1187"/>
            <x v="1196"/>
            <x v="1318"/>
            <x v="1333"/>
            <x v="1408"/>
            <x v="1414"/>
            <x v="1485"/>
            <x v="1521"/>
            <x v="1553"/>
            <x v="1558"/>
            <x v="1573"/>
            <x v="1578"/>
            <x v="1661"/>
            <x v="1663"/>
            <x v="1673"/>
            <x v="1690"/>
            <x v="1698"/>
            <x v="1707"/>
            <x v="1723"/>
          </reference>
        </references>
      </pivotArea>
    </format>
    <format dxfId="57">
      <pivotArea dataOnly="0" labelOnly="1" outline="0" fieldPosition="0">
        <references count="1">
          <reference field="0" count="50">
            <x v="18"/>
            <x v="44"/>
            <x v="45"/>
            <x v="56"/>
            <x v="76"/>
            <x v="147"/>
            <x v="156"/>
            <x v="163"/>
            <x v="214"/>
            <x v="225"/>
            <x v="278"/>
            <x v="325"/>
            <x v="335"/>
            <x v="340"/>
            <x v="378"/>
            <x v="388"/>
            <x v="514"/>
            <x v="613"/>
            <x v="658"/>
            <x v="704"/>
            <x v="771"/>
            <x v="788"/>
            <x v="821"/>
            <x v="830"/>
            <x v="852"/>
            <x v="930"/>
            <x v="945"/>
            <x v="958"/>
            <x v="965"/>
            <x v="996"/>
            <x v="1024"/>
            <x v="1045"/>
            <x v="1092"/>
            <x v="1109"/>
            <x v="1110"/>
            <x v="1149"/>
            <x v="1234"/>
            <x v="1236"/>
            <x v="1238"/>
            <x v="1294"/>
            <x v="1335"/>
            <x v="1424"/>
            <x v="1446"/>
            <x v="1497"/>
            <x v="1560"/>
            <x v="1645"/>
            <x v="1669"/>
            <x v="1674"/>
            <x v="1682"/>
            <x v="1699"/>
          </reference>
        </references>
      </pivotArea>
    </format>
    <format dxfId="58">
      <pivotArea dataOnly="0" labelOnly="1" outline="0" fieldPosition="0">
        <references count="1">
          <reference field="0" count="50">
            <x v="1"/>
            <x v="41"/>
            <x v="51"/>
            <x v="65"/>
            <x v="167"/>
            <x v="193"/>
            <x v="217"/>
            <x v="221"/>
            <x v="222"/>
            <x v="329"/>
            <x v="364"/>
            <x v="369"/>
            <x v="412"/>
            <x v="496"/>
            <x v="512"/>
            <x v="544"/>
            <x v="572"/>
            <x v="600"/>
            <x v="617"/>
            <x v="648"/>
            <x v="659"/>
            <x v="660"/>
            <x v="671"/>
            <x v="712"/>
            <x v="876"/>
            <x v="920"/>
            <x v="925"/>
            <x v="953"/>
            <x v="980"/>
            <x v="1033"/>
            <x v="1061"/>
            <x v="1129"/>
            <x v="1166"/>
            <x v="1219"/>
            <x v="1220"/>
            <x v="1222"/>
            <x v="1249"/>
            <x v="1307"/>
            <x v="1310"/>
            <x v="1435"/>
            <x v="1453"/>
            <x v="1455"/>
            <x v="1494"/>
            <x v="1541"/>
            <x v="1565"/>
            <x v="1601"/>
            <x v="1621"/>
            <x v="1652"/>
            <x v="1676"/>
            <x v="1694"/>
          </reference>
        </references>
      </pivotArea>
    </format>
    <format dxfId="59">
      <pivotArea dataOnly="0" labelOnly="1" outline="0" fieldPosition="0">
        <references count="1">
          <reference field="0" count="50">
            <x v="5"/>
            <x v="73"/>
            <x v="138"/>
            <x v="153"/>
            <x v="247"/>
            <x v="250"/>
            <x v="306"/>
            <x v="319"/>
            <x v="337"/>
            <x v="385"/>
            <x v="444"/>
            <x v="462"/>
            <x v="498"/>
            <x v="534"/>
            <x v="538"/>
            <x v="583"/>
            <x v="637"/>
            <x v="688"/>
            <x v="736"/>
            <x v="754"/>
            <x v="775"/>
            <x v="789"/>
            <x v="797"/>
            <x v="849"/>
            <x v="860"/>
            <x v="880"/>
            <x v="903"/>
            <x v="927"/>
            <x v="959"/>
            <x v="1056"/>
            <x v="1087"/>
            <x v="1088"/>
            <x v="1208"/>
            <x v="1216"/>
            <x v="1240"/>
            <x v="1395"/>
            <x v="1452"/>
            <x v="1459"/>
            <x v="1460"/>
            <x v="1471"/>
            <x v="1499"/>
            <x v="1509"/>
            <x v="1511"/>
            <x v="1519"/>
            <x v="1548"/>
            <x v="1580"/>
            <x v="1585"/>
            <x v="1589"/>
            <x v="1640"/>
            <x v="1649"/>
          </reference>
        </references>
      </pivotArea>
    </format>
    <format dxfId="60">
      <pivotArea dataOnly="0" labelOnly="1" outline="0" fieldPosition="0">
        <references count="1">
          <reference field="0" count="50">
            <x v="20"/>
            <x v="63"/>
            <x v="84"/>
            <x v="97"/>
            <x v="112"/>
            <x v="192"/>
            <x v="268"/>
            <x v="273"/>
            <x v="311"/>
            <x v="344"/>
            <x v="449"/>
            <x v="463"/>
            <x v="469"/>
            <x v="505"/>
            <x v="559"/>
            <x v="575"/>
            <x v="681"/>
            <x v="693"/>
            <x v="695"/>
            <x v="721"/>
            <x v="731"/>
            <x v="745"/>
            <x v="831"/>
            <x v="833"/>
            <x v="950"/>
            <x v="992"/>
            <x v="1011"/>
            <x v="1014"/>
            <x v="1028"/>
            <x v="1046"/>
            <x v="1047"/>
            <x v="1074"/>
            <x v="1105"/>
            <x v="1111"/>
            <x v="1122"/>
            <x v="1130"/>
            <x v="1179"/>
            <x v="1259"/>
            <x v="1261"/>
            <x v="1274"/>
            <x v="1372"/>
            <x v="1386"/>
            <x v="1409"/>
            <x v="1596"/>
            <x v="1616"/>
            <x v="1632"/>
            <x v="1668"/>
            <x v="1677"/>
            <x v="1715"/>
            <x v="1741"/>
          </reference>
        </references>
      </pivotArea>
    </format>
    <format dxfId="61">
      <pivotArea dataOnly="0" labelOnly="1" outline="0" fieldPosition="0">
        <references count="1">
          <reference field="0" count="50">
            <x v="11"/>
            <x v="15"/>
            <x v="40"/>
            <x v="87"/>
            <x v="110"/>
            <x v="121"/>
            <x v="185"/>
            <x v="199"/>
            <x v="212"/>
            <x v="244"/>
            <x v="271"/>
            <x v="290"/>
            <x v="381"/>
            <x v="392"/>
            <x v="493"/>
            <x v="521"/>
            <x v="547"/>
            <x v="604"/>
            <x v="618"/>
            <x v="732"/>
            <x v="772"/>
            <x v="823"/>
            <x v="874"/>
            <x v="892"/>
            <x v="909"/>
            <x v="929"/>
            <x v="936"/>
            <x v="951"/>
            <x v="960"/>
            <x v="977"/>
            <x v="984"/>
            <x v="991"/>
            <x v="1083"/>
            <x v="1100"/>
            <x v="1116"/>
            <x v="1118"/>
            <x v="1139"/>
            <x v="1162"/>
            <x v="1270"/>
            <x v="1272"/>
            <x v="1384"/>
            <x v="1389"/>
            <x v="1392"/>
            <x v="1464"/>
            <x v="1540"/>
            <x v="1546"/>
            <x v="1568"/>
            <x v="1620"/>
            <x v="1685"/>
            <x v="1719"/>
          </reference>
        </references>
      </pivotArea>
    </format>
    <format dxfId="62">
      <pivotArea dataOnly="0" labelOnly="1" outline="0" fieldPosition="0">
        <references count="1">
          <reference field="0" count="50">
            <x v="49"/>
            <x v="132"/>
            <x v="200"/>
            <x v="233"/>
            <x v="282"/>
            <x v="307"/>
            <x v="321"/>
            <x v="419"/>
            <x v="436"/>
            <x v="489"/>
            <x v="524"/>
            <x v="526"/>
            <x v="611"/>
            <x v="626"/>
            <x v="631"/>
            <x v="649"/>
            <x v="710"/>
            <x v="711"/>
            <x v="776"/>
            <x v="785"/>
            <x v="790"/>
            <x v="848"/>
            <x v="906"/>
            <x v="918"/>
            <x v="921"/>
            <x v="933"/>
            <x v="1009"/>
            <x v="1017"/>
            <x v="1021"/>
            <x v="1034"/>
            <x v="1041"/>
            <x v="1094"/>
            <x v="1151"/>
            <x v="1226"/>
            <x v="1227"/>
            <x v="1242"/>
            <x v="1252"/>
            <x v="1255"/>
            <x v="1265"/>
            <x v="1329"/>
            <x v="1400"/>
            <x v="1442"/>
            <x v="1507"/>
            <x v="1566"/>
            <x v="1572"/>
            <x v="1593"/>
            <x v="1619"/>
            <x v="1654"/>
            <x v="1657"/>
            <x v="1713"/>
          </reference>
        </references>
      </pivotArea>
    </format>
    <format dxfId="63">
      <pivotArea dataOnly="0" labelOnly="1" outline="0" fieldPosition="0">
        <references count="1">
          <reference field="0" count="50">
            <x v="19"/>
            <x v="53"/>
            <x v="74"/>
            <x v="96"/>
            <x v="158"/>
            <x v="324"/>
            <x v="341"/>
            <x v="356"/>
            <x v="396"/>
            <x v="445"/>
            <x v="452"/>
            <x v="456"/>
            <x v="468"/>
            <x v="579"/>
            <x v="623"/>
            <x v="705"/>
            <x v="752"/>
            <x v="768"/>
            <x v="800"/>
            <x v="811"/>
            <x v="878"/>
            <x v="882"/>
            <x v="907"/>
            <x v="908"/>
            <x v="926"/>
            <x v="938"/>
            <x v="940"/>
            <x v="944"/>
            <x v="989"/>
            <x v="1053"/>
            <x v="1072"/>
            <x v="1107"/>
            <x v="1146"/>
            <x v="1257"/>
            <x v="1268"/>
            <x v="1273"/>
            <x v="1300"/>
            <x v="1303"/>
            <x v="1350"/>
            <x v="1375"/>
            <x v="1396"/>
            <x v="1421"/>
            <x v="1468"/>
            <x v="1474"/>
            <x v="1483"/>
            <x v="1543"/>
            <x v="1564"/>
            <x v="1633"/>
            <x v="1638"/>
            <x v="1745"/>
          </reference>
        </references>
      </pivotArea>
    </format>
    <format dxfId="64">
      <pivotArea dataOnly="0" labelOnly="1" outline="0" fieldPosition="0">
        <references count="1">
          <reference field="0" count="50">
            <x v="28"/>
            <x v="79"/>
            <x v="146"/>
            <x v="151"/>
            <x v="166"/>
            <x v="175"/>
            <x v="226"/>
            <x v="266"/>
            <x v="322"/>
            <x v="332"/>
            <x v="421"/>
            <x v="523"/>
            <x v="539"/>
            <x v="543"/>
            <x v="598"/>
            <x v="610"/>
            <x v="630"/>
            <x v="640"/>
            <x v="655"/>
            <x v="741"/>
            <x v="761"/>
            <x v="764"/>
            <x v="786"/>
            <x v="813"/>
            <x v="829"/>
            <x v="844"/>
            <x v="854"/>
            <x v="872"/>
            <x v="898"/>
            <x v="899"/>
            <x v="902"/>
            <x v="1043"/>
            <x v="1058"/>
            <x v="1064"/>
            <x v="1069"/>
            <x v="1108"/>
            <x v="1117"/>
            <x v="1132"/>
            <x v="1134"/>
            <x v="1165"/>
            <x v="1205"/>
            <x v="1413"/>
            <x v="1488"/>
            <x v="1518"/>
            <x v="1520"/>
            <x v="1531"/>
            <x v="1570"/>
            <x v="1684"/>
            <x v="1708"/>
            <x v="1721"/>
          </reference>
        </references>
      </pivotArea>
    </format>
    <format dxfId="65">
      <pivotArea dataOnly="0" labelOnly="1" outline="0" fieldPosition="0">
        <references count="1">
          <reference field="0" count="50">
            <x v="70"/>
            <x v="119"/>
            <x v="130"/>
            <x v="165"/>
            <x v="170"/>
            <x v="182"/>
            <x v="237"/>
            <x v="294"/>
            <x v="315"/>
            <x v="317"/>
            <x v="367"/>
            <x v="370"/>
            <x v="371"/>
            <x v="395"/>
            <x v="447"/>
            <x v="574"/>
            <x v="596"/>
            <x v="682"/>
            <x v="713"/>
            <x v="749"/>
            <x v="763"/>
            <x v="781"/>
            <x v="804"/>
            <x v="815"/>
            <x v="816"/>
            <x v="863"/>
            <x v="890"/>
            <x v="916"/>
            <x v="986"/>
            <x v="1020"/>
            <x v="1048"/>
            <x v="1076"/>
            <x v="1093"/>
            <x v="1124"/>
            <x v="1251"/>
            <x v="1263"/>
            <x v="1284"/>
            <x v="1353"/>
            <x v="1387"/>
            <x v="1436"/>
            <x v="1443"/>
            <x v="1445"/>
            <x v="1448"/>
            <x v="1491"/>
            <x v="1552"/>
            <x v="1597"/>
            <x v="1626"/>
            <x v="1647"/>
            <x v="1709"/>
            <x v="1722"/>
          </reference>
        </references>
      </pivotArea>
    </format>
    <format dxfId="66">
      <pivotArea dataOnly="0" labelOnly="1" outline="0" fieldPosition="0">
        <references count="1">
          <reference field="0" count="50">
            <x v="6"/>
            <x v="64"/>
            <x v="71"/>
            <x v="135"/>
            <x v="162"/>
            <x v="202"/>
            <x v="276"/>
            <x v="298"/>
            <x v="327"/>
            <x v="334"/>
            <x v="365"/>
            <x v="373"/>
            <x v="422"/>
            <x v="450"/>
            <x v="451"/>
            <x v="506"/>
            <x v="513"/>
            <x v="541"/>
            <x v="542"/>
            <x v="565"/>
            <x v="644"/>
            <x v="739"/>
            <x v="747"/>
            <x v="770"/>
            <x v="794"/>
            <x v="819"/>
            <x v="820"/>
            <x v="822"/>
            <x v="838"/>
            <x v="857"/>
            <x v="877"/>
            <x v="928"/>
            <x v="932"/>
            <x v="934"/>
            <x v="1026"/>
            <x v="1057"/>
            <x v="1101"/>
            <x v="1190"/>
            <x v="1250"/>
            <x v="1287"/>
            <x v="1292"/>
            <x v="1383"/>
            <x v="1465"/>
            <x v="1478"/>
            <x v="1513"/>
            <x v="1557"/>
            <x v="1569"/>
            <x v="1636"/>
            <x v="1706"/>
            <x v="1733"/>
          </reference>
        </references>
      </pivotArea>
    </format>
    <format dxfId="67">
      <pivotArea dataOnly="0" labelOnly="1" outline="0" fieldPosition="0">
        <references count="1">
          <reference field="0" count="50">
            <x v="24"/>
            <x v="26"/>
            <x v="72"/>
            <x v="86"/>
            <x v="88"/>
            <x v="114"/>
            <x v="152"/>
            <x v="215"/>
            <x v="224"/>
            <x v="238"/>
            <x v="270"/>
            <x v="293"/>
            <x v="354"/>
            <x v="384"/>
            <x v="404"/>
            <x v="413"/>
            <x v="433"/>
            <x v="466"/>
            <x v="483"/>
            <x v="507"/>
            <x v="554"/>
            <x v="581"/>
            <x v="599"/>
            <x v="625"/>
            <x v="638"/>
            <x v="643"/>
            <x v="675"/>
            <x v="678"/>
            <x v="714"/>
            <x v="757"/>
            <x v="778"/>
            <x v="905"/>
            <x v="943"/>
            <x v="988"/>
            <x v="999"/>
            <x v="1038"/>
            <x v="1182"/>
            <x v="1207"/>
            <x v="1229"/>
            <x v="1295"/>
            <x v="1339"/>
            <x v="1349"/>
            <x v="1378"/>
            <x v="1431"/>
            <x v="1449"/>
            <x v="1551"/>
            <x v="1567"/>
            <x v="1625"/>
            <x v="1660"/>
            <x v="1695"/>
          </reference>
        </references>
      </pivotArea>
    </format>
    <format dxfId="68">
      <pivotArea dataOnly="0" labelOnly="1" outline="0" fieldPosition="0">
        <references count="1">
          <reference field="0" count="50">
            <x v="78"/>
            <x v="123"/>
            <x v="133"/>
            <x v="142"/>
            <x v="164"/>
            <x v="189"/>
            <x v="190"/>
            <x v="251"/>
            <x v="260"/>
            <x v="349"/>
            <x v="363"/>
            <x v="409"/>
            <x v="410"/>
            <x v="455"/>
            <x v="458"/>
            <x v="509"/>
            <x v="549"/>
            <x v="567"/>
            <x v="569"/>
            <x v="620"/>
            <x v="680"/>
            <x v="728"/>
            <x v="756"/>
            <x v="799"/>
            <x v="834"/>
            <x v="915"/>
            <x v="1008"/>
            <x v="1040"/>
            <x v="1051"/>
            <x v="1067"/>
            <x v="1070"/>
            <x v="1071"/>
            <x v="1084"/>
            <x v="1113"/>
            <x v="1115"/>
            <x v="1334"/>
            <x v="1336"/>
            <x v="1344"/>
            <x v="1397"/>
            <x v="1406"/>
            <x v="1505"/>
            <x v="1533"/>
            <x v="1545"/>
            <x v="1579"/>
            <x v="1583"/>
            <x v="1600"/>
            <x v="1725"/>
            <x v="1726"/>
            <x v="1727"/>
            <x v="1747"/>
          </reference>
        </references>
      </pivotArea>
    </format>
    <format dxfId="69">
      <pivotArea dataOnly="0" labelOnly="1" outline="0" fieldPosition="0">
        <references count="1">
          <reference field="0" count="50">
            <x v="25"/>
            <x v="35"/>
            <x v="59"/>
            <x v="180"/>
            <x v="188"/>
            <x v="236"/>
            <x v="252"/>
            <x v="283"/>
            <x v="285"/>
            <x v="289"/>
            <x v="301"/>
            <x v="328"/>
            <x v="390"/>
            <x v="406"/>
            <x v="407"/>
            <x v="417"/>
            <x v="424"/>
            <x v="597"/>
            <x v="622"/>
            <x v="684"/>
            <x v="692"/>
            <x v="746"/>
            <x v="774"/>
            <x v="817"/>
            <x v="826"/>
            <x v="910"/>
            <x v="913"/>
            <x v="957"/>
            <x v="1016"/>
            <x v="1152"/>
            <x v="1156"/>
            <x v="1180"/>
            <x v="1206"/>
            <x v="1317"/>
            <x v="1357"/>
            <x v="1393"/>
            <x v="1401"/>
            <x v="1451"/>
            <x v="1466"/>
            <x v="1472"/>
            <x v="1480"/>
            <x v="1534"/>
            <x v="1584"/>
            <x v="1586"/>
            <x v="1650"/>
            <x v="1667"/>
            <x v="1686"/>
            <x v="1704"/>
            <x v="1712"/>
            <x v="1724"/>
          </reference>
        </references>
      </pivotArea>
    </format>
    <format dxfId="70">
      <pivotArea dataOnly="0" labelOnly="1" outline="0" fieldPosition="0">
        <references count="1">
          <reference field="0" count="50">
            <x v="7"/>
            <x v="67"/>
            <x v="83"/>
            <x v="183"/>
            <x v="227"/>
            <x v="243"/>
            <x v="258"/>
            <x v="339"/>
            <x v="358"/>
            <x v="400"/>
            <x v="403"/>
            <x v="411"/>
            <x v="437"/>
            <x v="446"/>
            <x v="459"/>
            <x v="465"/>
            <x v="531"/>
            <x v="665"/>
            <x v="668"/>
            <x v="719"/>
            <x v="733"/>
            <x v="735"/>
            <x v="753"/>
            <x v="812"/>
            <x v="869"/>
            <x v="1023"/>
            <x v="1032"/>
            <x v="1073"/>
            <x v="1089"/>
            <x v="1096"/>
            <x v="1120"/>
            <x v="1128"/>
            <x v="1138"/>
            <x v="1154"/>
            <x v="1186"/>
            <x v="1197"/>
            <x v="1256"/>
            <x v="1290"/>
            <x v="1302"/>
            <x v="1328"/>
            <x v="1379"/>
            <x v="1388"/>
            <x v="1407"/>
            <x v="1477"/>
            <x v="1535"/>
            <x v="1574"/>
            <x v="1581"/>
            <x v="1642"/>
            <x v="1679"/>
            <x v="1732"/>
          </reference>
        </references>
      </pivotArea>
    </format>
    <format dxfId="71">
      <pivotArea dataOnly="0" labelOnly="1" outline="0" fieldPosition="0">
        <references count="1">
          <reference field="0" count="50">
            <x v="3"/>
            <x v="22"/>
            <x v="42"/>
            <x v="102"/>
            <x v="103"/>
            <x v="148"/>
            <x v="150"/>
            <x v="155"/>
            <x v="184"/>
            <x v="208"/>
            <x v="223"/>
            <x v="245"/>
            <x v="261"/>
            <x v="304"/>
            <x v="336"/>
            <x v="418"/>
            <x v="508"/>
            <x v="510"/>
            <x v="529"/>
            <x v="592"/>
            <x v="601"/>
            <x v="628"/>
            <x v="689"/>
            <x v="742"/>
            <x v="864"/>
            <x v="873"/>
            <x v="923"/>
            <x v="956"/>
            <x v="974"/>
            <x v="1001"/>
            <x v="1031"/>
            <x v="1147"/>
            <x v="1217"/>
            <x v="1278"/>
            <x v="1325"/>
            <x v="1376"/>
            <x v="1410"/>
            <x v="1429"/>
            <x v="1489"/>
            <x v="1515"/>
            <x v="1555"/>
            <x v="1559"/>
            <x v="1571"/>
            <x v="1595"/>
            <x v="1646"/>
            <x v="1680"/>
            <x v="1683"/>
            <x v="1691"/>
            <x v="1693"/>
            <x v="1739"/>
          </reference>
        </references>
      </pivotArea>
    </format>
    <format dxfId="72">
      <pivotArea dataOnly="0" labelOnly="1" outline="0" fieldPosition="0">
        <references count="1">
          <reference field="0" count="2">
            <x v="1705"/>
            <x v="1751"/>
          </reference>
        </references>
      </pivotArea>
    </format>
    <format dxfId="73">
      <pivotArea dataOnly="0" labelOnly="1" grandRow="1" outline="0" fieldPosition="0"/>
    </format>
    <format dxfId="7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3786" totalsRowShown="0">
  <autoFilter ref="A1:I3786" xr:uid="{00000000-0009-0000-0100-000001000000}"/>
  <tableColumns count="9">
    <tableColumn id="2" xr3:uid="{00000000-0010-0000-0000-000002000000}" name="director_name"/>
    <tableColumn id="4" xr3:uid="{00000000-0010-0000-0000-000004000000}" name="duration"/>
    <tableColumn id="9" xr3:uid="{00000000-0010-0000-0000-000009000000}" name="gross"/>
    <tableColumn id="10" xr3:uid="{00000000-0010-0000-0000-00000A000000}" name="genres"/>
    <tableColumn id="12" xr3:uid="{00000000-0010-0000-0000-00000C000000}" name="movie_title"/>
    <tableColumn id="20" xr3:uid="{00000000-0010-0000-0000-000014000000}" name="language"/>
    <tableColumn id="21" xr3:uid="{00000000-0010-0000-0000-000015000000}" name="country"/>
    <tableColumn id="23" xr3:uid="{00000000-0010-0000-0000-000017000000}" name="budget"/>
    <tableColumn id="26" xr3:uid="{00000000-0010-0000-0000-00001A000000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Table7" displayName="Table7" ref="A1:A11219" totalsRowShown="0">
  <autoFilter ref="A1:A11219" xr:uid="{00000000-0009-0000-0100-000007000000}"/>
  <tableColumns count="1">
    <tableColumn id="1" xr3:uid="{00000000-0010-0000-0100-000001000000}" name="gen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2000000}" name="Table9" displayName="Table9" ref="A1:H25" totalsRowCount="1" headerRowDxfId="33" dataDxfId="32">
  <autoFilter ref="A1:H24" xr:uid="{00000000-0009-0000-0100-000009000000}"/>
  <tableColumns count="8">
    <tableColumn id="1" xr3:uid="{00000000-0010-0000-0200-000001000000}" name="Genres" totalsRowLabel="total" dataDxfId="30" totalsRowDxfId="31"/>
    <tableColumn id="2" xr3:uid="{00000000-0010-0000-0200-000002000000}" name="movie count" totalsRowFunction="custom" dataDxfId="28" totalsRowDxfId="29">
      <calculatedColumnFormula>COUNTIF(sheet1!A:A,Table9[[#This Row],[Genres]])</calculatedColumnFormula>
      <totalsRowFormula>SUM(Table9[movie count])</totalsRowFormula>
    </tableColumn>
    <tableColumn id="3" xr3:uid="{29FA3ED5-16CC-4BFF-9C1D-099DDE37B460}" name="mean" dataDxfId="27">
      <calculatedColumnFormula>AVERAGEIF(Table1[genres], "*"&amp;Table9[[#This Row],[Genres]]&amp;"*", Table1[imdb_score])</calculatedColumnFormula>
    </tableColumn>
    <tableColumn id="4" xr3:uid="{84AB9747-9C34-4C2B-A3CD-00F3E4970678}" name="median" dataDxfId="26">
      <calculatedColumnFormula array="1">MEDIAN(IF(ISNUMBER(SEARCH("*"&amp;Table9[[#This Row],[Genres]]&amp;"*", Table1[genres])), Table1[imdb_score]))</calculatedColumnFormula>
    </tableColumn>
    <tableColumn id="7" xr3:uid="{EF7213CA-E37A-406A-BAAD-DA442DAA4D7D}" name="mode" dataDxfId="25">
      <calculatedColumnFormula array="1">_xlfn.IFNA(MODE(IF(ISNUMBER(SEARCH("*"&amp;Table9[[#This Row],[Genres]]&amp;"*", Table1[genres])), Table1[imdb_score])),"")</calculatedColumnFormula>
    </tableColumn>
    <tableColumn id="6" xr3:uid="{CC958BD5-99EE-42ED-B235-D6F1E5A6EB4C}" name="range" dataDxfId="24">
      <calculatedColumnFormula array="1">MAX(IF(ISNUMBER(SEARCH("*"&amp;Table9[[#This Row],[Genres]]&amp;"*", Table1[genres])), Table1[imdb_score])) -MIN(IF(ISNUMBER(SEARCH("*"&amp;Table9[[#This Row],[Genres]]&amp;"*", Table1[genres])), Table1[imdb_score]))</calculatedColumnFormula>
    </tableColumn>
    <tableColumn id="8" xr3:uid="{29E0F07E-1654-4293-8D04-D7FB37C6B067}" name="variance" dataDxfId="23">
      <calculatedColumnFormula array="1">IFERROR(VAR(IF(ISNUMBER(SEARCH("*"&amp;Table9[[#This Row],[Genres]]&amp;"*", Table1[genres])), Table1[imdb_score])),"")</calculatedColumnFormula>
    </tableColumn>
    <tableColumn id="5" xr3:uid="{DEFDCE5C-B6F0-4F16-90DA-5E79A2C48546}" name="std" dataDxfId="22">
      <calculatedColumnFormula array="1">IFERROR(STDEV(IF(ISNUMBER(SEARCH("*"&amp;Table9[[#This Row],[Genres]]&amp;"*", Table1[genres])), Table1[imdb_score])),"")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le10" displayName="Table10" ref="T6:U13" totalsRowShown="0">
  <autoFilter ref="T6:U13" xr:uid="{00000000-0009-0000-0100-00000A000000}"/>
  <tableColumns count="2">
    <tableColumn id="1" xr3:uid="{00000000-0010-0000-0300-000001000000}" name="Statistics"/>
    <tableColumn id="2" xr3:uid="{00000000-0010-0000-0300-000002000000}" name="Values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4000000}" name="Table11" displayName="Table11" ref="A29:B34" totalsRowShown="0">
  <autoFilter ref="A29:B34" xr:uid="{00000000-0009-0000-0100-00000B000000}"/>
  <tableColumns count="2">
    <tableColumn id="1" xr3:uid="{00000000-0010-0000-0400-000001000000}" name="Genre" dataDxfId="21"/>
    <tableColumn id="2" xr3:uid="{00000000-0010-0000-0400-000002000000}" name="cou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5000000}" name="Table12" displayName="Table12" ref="A1:C3786" totalsRowShown="0">
  <autoFilter ref="A1:C3786" xr:uid="{00000000-0009-0000-0100-00000C000000}"/>
  <tableColumns count="3">
    <tableColumn id="1" xr3:uid="{00000000-0010-0000-0500-000001000000}" name="movie_title"/>
    <tableColumn id="2" xr3:uid="{00000000-0010-0000-0500-000002000000}" name="duration"/>
    <tableColumn id="3" xr3:uid="{00000000-0010-0000-0500-000003000000}" name="imdb_score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6000000}" name="Table13" displayName="Table13" ref="A1:C3786" totalsRowShown="0">
  <autoFilter ref="A1:C3786" xr:uid="{00000000-0009-0000-0100-00000D000000}"/>
  <tableColumns count="3">
    <tableColumn id="1" xr3:uid="{00000000-0010-0000-0600-000001000000}" name="movie_title"/>
    <tableColumn id="2" xr3:uid="{00000000-0010-0000-0600-000002000000}" name="language"/>
    <tableColumn id="3" xr3:uid="{00000000-0010-0000-0600-000003000000}" name="imdb_score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7000000}" name="Table16" displayName="Table16" ref="E1:I40" totalsRowShown="0">
  <autoFilter ref="E1:I40" xr:uid="{00000000-0009-0000-0100-000010000000}"/>
  <sortState xmlns:xlrd2="http://schemas.microsoft.com/office/spreadsheetml/2017/richdata2" ref="E2:I40">
    <sortCondition descending="1" ref="F1:F40"/>
  </sortState>
  <tableColumns count="5">
    <tableColumn id="1" xr3:uid="{00000000-0010-0000-0700-000001000000}" name="language"/>
    <tableColumn id="2" xr3:uid="{00000000-0010-0000-0700-000002000000}" name="count" dataDxfId="20">
      <calculatedColumnFormula>COUNTIF(B:B,Table16[[#This Row],[language]])</calculatedColumnFormula>
    </tableColumn>
    <tableColumn id="3" xr3:uid="{00000000-0010-0000-0700-000003000000}" name="mean" dataDxfId="19">
      <calculatedColumnFormula>ROUND(AVERAGEIF(B2:B3786,Table16[[#This Row],[language]],C2:C3786),2)</calculatedColumnFormula>
    </tableColumn>
    <tableColumn id="4" xr3:uid="{00000000-0010-0000-0700-000004000000}" name="median" dataDxfId="18">
      <calculatedColumnFormula array="1">IFERROR(MEDIAN(K9(C:C,B:B =E2)),"")</calculatedColumnFormula>
    </tableColumn>
    <tableColumn id="5" xr3:uid="{00000000-0010-0000-0700-000005000000}" name="std" dataDxfId="17">
      <calculatedColumnFormula array="1">IFERROR(_xlfn.STDEV.P(_xlfn._xlws.FILTER(IMDB_Movies!I:I,IMDB_Movies!F:F=Table16[[#This Row],[language]])),"")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EBEB4C-073B-4F96-801F-8590362D622B}" name="Table3" displayName="Table3" ref="D3:E14" totalsRowShown="0" headerRowDxfId="16">
  <autoFilter ref="D3:E14" xr:uid="{0CEBEB4C-073B-4F96-801F-8590362D622B}"/>
  <tableColumns count="2">
    <tableColumn id="1" xr3:uid="{DF7BA43E-0D0F-45F9-97D1-93060DCC4BD5}" name="director_name" dataDxfId="15"/>
    <tableColumn id="2" xr3:uid="{0699C28B-601B-4042-9DD9-5117A761604D}" name="Average of imdb_score" dataDxfId="1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D3C459-14CA-42A6-9A49-4D91A6D3C895}" name="Table4" displayName="Table4" ref="A2:D3787" totalsRowShown="0" dataDxfId="13">
  <autoFilter ref="A2:D3787" xr:uid="{3ED3C459-14CA-42A6-9A49-4D91A6D3C895}"/>
  <sortState xmlns:xlrd2="http://schemas.microsoft.com/office/spreadsheetml/2017/richdata2" ref="A3:D3787">
    <sortCondition descending="1" ref="D2:D3787"/>
  </sortState>
  <tableColumns count="4">
    <tableColumn id="1" xr3:uid="{D245CDAB-43F3-43EA-8441-1F514D19BF5D}" name="MOVIE_TITLE" dataDxfId="12"/>
    <tableColumn id="2" xr3:uid="{EF2A2084-96A5-4500-965A-7A10A5CA44CD}" name="BUDGET" dataDxfId="11"/>
    <tableColumn id="3" xr3:uid="{8A5FD7C0-42F4-41B9-B26C-FD672D024442}" name="GROSS" dataDxfId="10"/>
    <tableColumn id="4" xr3:uid="{42DE2DA5-A762-49C1-B157-91804C76F111}" name="PROFIT_MARGIN" dataDxfId="9">
      <calculatedColumnFormula>Table4[[#This Row],[GROSS]]-Table4[[#This Row],[BUDGET]]</calculatedColumnFormula>
    </tableColumn>
  </tableColumns>
  <tableStyleInfo name="TableStyleMedium2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2BF2C0-3D04-439B-B0CC-AE0CE1CFC9BD}" name="Table5" displayName="Table5" ref="F2:I12" totalsRowShown="0" headerRowDxfId="8" dataDxfId="7" headerRowBorderDxfId="5" tableBorderDxfId="6" totalsRowBorderDxfId="4">
  <autoFilter ref="F2:I12" xr:uid="{7A2BF2C0-3D04-439B-B0CC-AE0CE1CFC9BD}"/>
  <sortState xmlns:xlrd2="http://schemas.microsoft.com/office/spreadsheetml/2017/richdata2" ref="F3:I12">
    <sortCondition ref="G2:G12"/>
  </sortState>
  <tableColumns count="4">
    <tableColumn id="1" xr3:uid="{4FB504C3-3245-49A6-89B5-A562AD3E4255}" name="MOVIE_TITLE" dataDxfId="3"/>
    <tableColumn id="2" xr3:uid="{7C82CD74-F638-4D79-83AE-F275C298E49D}" name="BUDGET" dataDxfId="2"/>
    <tableColumn id="3" xr3:uid="{C67A59C6-1F82-44B7-9FD7-A8B141FD6C3E}" name="GROSS" dataDxfId="1"/>
    <tableColumn id="4" xr3:uid="{5C3BF09B-120B-4071-A82A-39C91D82B8BD}" name="PROFIT_MARGIN" dataDxfId="0">
      <calculatedColumnFormula>Table4[[#This Row],[GROSS]]-Table4[[#This Row],[BUDGET]]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86"/>
  <sheetViews>
    <sheetView workbookViewId="0">
      <selection activeCell="K11" sqref="K11"/>
    </sheetView>
  </sheetViews>
  <sheetFormatPr defaultRowHeight="14.45"/>
  <cols>
    <col min="1" max="1" width="15.28515625" customWidth="1"/>
    <col min="2" max="2" width="10.140625" customWidth="1"/>
    <col min="3" max="3" width="10" bestFit="1" customWidth="1"/>
    <col min="4" max="4" width="58.85546875" customWidth="1"/>
    <col min="5" max="5" width="43.42578125" customWidth="1"/>
    <col min="6" max="6" width="10.5703125" customWidth="1"/>
    <col min="7" max="7" width="9.42578125" customWidth="1"/>
    <col min="8" max="8" width="22.7109375" customWidth="1"/>
    <col min="9" max="9" width="12.7109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178</v>
      </c>
      <c r="C2">
        <v>760505847</v>
      </c>
      <c r="D2" t="s">
        <v>10</v>
      </c>
      <c r="E2" t="s">
        <v>11</v>
      </c>
      <c r="F2" t="s">
        <v>12</v>
      </c>
      <c r="G2" t="s">
        <v>13</v>
      </c>
      <c r="H2">
        <v>237000000</v>
      </c>
      <c r="I2">
        <v>7.9</v>
      </c>
    </row>
    <row r="3" spans="1:9">
      <c r="A3" t="s">
        <v>14</v>
      </c>
      <c r="B3">
        <v>169</v>
      </c>
      <c r="C3">
        <v>309404152</v>
      </c>
      <c r="D3" t="s">
        <v>15</v>
      </c>
      <c r="E3" t="s">
        <v>16</v>
      </c>
      <c r="F3" t="s">
        <v>12</v>
      </c>
      <c r="G3" t="s">
        <v>13</v>
      </c>
      <c r="H3">
        <v>300000000</v>
      </c>
      <c r="I3">
        <v>7.1</v>
      </c>
    </row>
    <row r="4" spans="1:9">
      <c r="A4" t="s">
        <v>17</v>
      </c>
      <c r="B4">
        <v>148</v>
      </c>
      <c r="C4">
        <v>200074175</v>
      </c>
      <c r="D4" t="s">
        <v>18</v>
      </c>
      <c r="E4" t="s">
        <v>19</v>
      </c>
      <c r="F4" t="s">
        <v>12</v>
      </c>
      <c r="G4" t="s">
        <v>20</v>
      </c>
      <c r="H4">
        <v>245000000</v>
      </c>
      <c r="I4">
        <v>6.8</v>
      </c>
    </row>
    <row r="5" spans="1:9">
      <c r="A5" t="s">
        <v>21</v>
      </c>
      <c r="B5">
        <v>164</v>
      </c>
      <c r="C5">
        <v>448130642</v>
      </c>
      <c r="D5" t="s">
        <v>22</v>
      </c>
      <c r="E5" t="s">
        <v>23</v>
      </c>
      <c r="F5" t="s">
        <v>12</v>
      </c>
      <c r="G5" t="s">
        <v>13</v>
      </c>
      <c r="H5">
        <v>250000000</v>
      </c>
      <c r="I5">
        <v>8.5</v>
      </c>
    </row>
    <row r="6" spans="1:9">
      <c r="A6" t="s">
        <v>24</v>
      </c>
      <c r="B6">
        <v>132</v>
      </c>
      <c r="C6">
        <v>73058679</v>
      </c>
      <c r="D6" t="s">
        <v>25</v>
      </c>
      <c r="E6" t="s">
        <v>26</v>
      </c>
      <c r="F6" t="s">
        <v>12</v>
      </c>
      <c r="G6" t="s">
        <v>13</v>
      </c>
      <c r="H6">
        <v>263700000</v>
      </c>
      <c r="I6">
        <v>6.6</v>
      </c>
    </row>
    <row r="7" spans="1:9">
      <c r="A7" t="s">
        <v>27</v>
      </c>
      <c r="B7">
        <v>156</v>
      </c>
      <c r="C7">
        <v>336530303</v>
      </c>
      <c r="D7" t="s">
        <v>28</v>
      </c>
      <c r="E7" t="s">
        <v>29</v>
      </c>
      <c r="F7" t="s">
        <v>12</v>
      </c>
      <c r="G7" t="s">
        <v>13</v>
      </c>
      <c r="H7">
        <v>258000000</v>
      </c>
      <c r="I7">
        <v>6.2</v>
      </c>
    </row>
    <row r="8" spans="1:9">
      <c r="A8" t="s">
        <v>30</v>
      </c>
      <c r="B8">
        <v>100</v>
      </c>
      <c r="C8">
        <v>200807262</v>
      </c>
      <c r="D8" t="s">
        <v>31</v>
      </c>
      <c r="E8" t="s">
        <v>32</v>
      </c>
      <c r="F8" t="s">
        <v>12</v>
      </c>
      <c r="G8" t="s">
        <v>13</v>
      </c>
      <c r="H8">
        <v>260000000</v>
      </c>
      <c r="I8">
        <v>7.8</v>
      </c>
    </row>
    <row r="9" spans="1:9">
      <c r="A9" t="s">
        <v>33</v>
      </c>
      <c r="B9">
        <v>141</v>
      </c>
      <c r="C9">
        <v>458991599</v>
      </c>
      <c r="D9" t="s">
        <v>25</v>
      </c>
      <c r="E9" t="s">
        <v>34</v>
      </c>
      <c r="F9" t="s">
        <v>12</v>
      </c>
      <c r="G9" t="s">
        <v>13</v>
      </c>
      <c r="H9">
        <v>250000000</v>
      </c>
      <c r="I9">
        <v>7.5</v>
      </c>
    </row>
    <row r="10" spans="1:9">
      <c r="A10" t="s">
        <v>35</v>
      </c>
      <c r="B10">
        <v>153</v>
      </c>
      <c r="C10">
        <v>301956980</v>
      </c>
      <c r="D10" t="s">
        <v>36</v>
      </c>
      <c r="E10" t="s">
        <v>37</v>
      </c>
      <c r="F10" t="s">
        <v>12</v>
      </c>
      <c r="G10" t="s">
        <v>20</v>
      </c>
      <c r="H10">
        <v>250000000</v>
      </c>
      <c r="I10">
        <v>7.5</v>
      </c>
    </row>
    <row r="11" spans="1:9">
      <c r="A11" t="s">
        <v>38</v>
      </c>
      <c r="B11">
        <v>183</v>
      </c>
      <c r="C11">
        <v>330249062</v>
      </c>
      <c r="D11" t="s">
        <v>25</v>
      </c>
      <c r="E11" t="s">
        <v>39</v>
      </c>
      <c r="F11" t="s">
        <v>12</v>
      </c>
      <c r="G11" t="s">
        <v>13</v>
      </c>
      <c r="H11">
        <v>250000000</v>
      </c>
      <c r="I11">
        <v>6.9</v>
      </c>
    </row>
    <row r="12" spans="1:9">
      <c r="A12" t="s">
        <v>40</v>
      </c>
      <c r="B12">
        <v>169</v>
      </c>
      <c r="C12">
        <v>200069408</v>
      </c>
      <c r="D12" t="s">
        <v>25</v>
      </c>
      <c r="E12" t="s">
        <v>41</v>
      </c>
      <c r="F12" t="s">
        <v>12</v>
      </c>
      <c r="G12" t="s">
        <v>13</v>
      </c>
      <c r="H12">
        <v>209000000</v>
      </c>
      <c r="I12">
        <v>6.1</v>
      </c>
    </row>
    <row r="13" spans="1:9">
      <c r="A13" t="s">
        <v>42</v>
      </c>
      <c r="B13">
        <v>106</v>
      </c>
      <c r="C13">
        <v>168368427</v>
      </c>
      <c r="D13" t="s">
        <v>43</v>
      </c>
      <c r="E13" t="s">
        <v>44</v>
      </c>
      <c r="F13" t="s">
        <v>12</v>
      </c>
      <c r="G13" t="s">
        <v>20</v>
      </c>
      <c r="H13">
        <v>200000000</v>
      </c>
      <c r="I13">
        <v>6.7</v>
      </c>
    </row>
    <row r="14" spans="1:9">
      <c r="A14" t="s">
        <v>14</v>
      </c>
      <c r="B14">
        <v>151</v>
      </c>
      <c r="C14">
        <v>423032628</v>
      </c>
      <c r="D14" t="s">
        <v>15</v>
      </c>
      <c r="E14" t="s">
        <v>45</v>
      </c>
      <c r="F14" t="s">
        <v>12</v>
      </c>
      <c r="G14" t="s">
        <v>13</v>
      </c>
      <c r="H14">
        <v>225000000</v>
      </c>
      <c r="I14">
        <v>7.3</v>
      </c>
    </row>
    <row r="15" spans="1:9">
      <c r="A15" t="s">
        <v>14</v>
      </c>
      <c r="B15">
        <v>150</v>
      </c>
      <c r="C15">
        <v>89289910</v>
      </c>
      <c r="D15" t="s">
        <v>46</v>
      </c>
      <c r="E15" t="s">
        <v>47</v>
      </c>
      <c r="F15" t="s">
        <v>12</v>
      </c>
      <c r="G15" t="s">
        <v>13</v>
      </c>
      <c r="H15">
        <v>215000000</v>
      </c>
      <c r="I15">
        <v>6.5</v>
      </c>
    </row>
    <row r="16" spans="1:9">
      <c r="A16" t="s">
        <v>38</v>
      </c>
      <c r="B16">
        <v>143</v>
      </c>
      <c r="C16">
        <v>291021565</v>
      </c>
      <c r="D16" t="s">
        <v>10</v>
      </c>
      <c r="E16" t="s">
        <v>48</v>
      </c>
      <c r="F16" t="s">
        <v>12</v>
      </c>
      <c r="G16" t="s">
        <v>13</v>
      </c>
      <c r="H16">
        <v>225000000</v>
      </c>
      <c r="I16">
        <v>7.2</v>
      </c>
    </row>
    <row r="17" spans="1:9">
      <c r="A17" t="s">
        <v>49</v>
      </c>
      <c r="B17">
        <v>150</v>
      </c>
      <c r="C17">
        <v>141614023</v>
      </c>
      <c r="D17" t="s">
        <v>50</v>
      </c>
      <c r="E17" t="s">
        <v>51</v>
      </c>
      <c r="F17" t="s">
        <v>12</v>
      </c>
      <c r="G17" t="s">
        <v>13</v>
      </c>
      <c r="H17">
        <v>225000000</v>
      </c>
      <c r="I17">
        <v>6.6</v>
      </c>
    </row>
    <row r="18" spans="1:9">
      <c r="A18" t="s">
        <v>33</v>
      </c>
      <c r="B18">
        <v>173</v>
      </c>
      <c r="C18">
        <v>623279547</v>
      </c>
      <c r="D18" t="s">
        <v>25</v>
      </c>
      <c r="E18" t="s">
        <v>52</v>
      </c>
      <c r="F18" t="s">
        <v>12</v>
      </c>
      <c r="G18" t="s">
        <v>13</v>
      </c>
      <c r="H18">
        <v>220000000</v>
      </c>
      <c r="I18">
        <v>8.1</v>
      </c>
    </row>
    <row r="19" spans="1:9">
      <c r="A19" t="s">
        <v>53</v>
      </c>
      <c r="B19">
        <v>136</v>
      </c>
      <c r="C19">
        <v>241063875</v>
      </c>
      <c r="D19" t="s">
        <v>15</v>
      </c>
      <c r="E19" t="s">
        <v>54</v>
      </c>
      <c r="F19" t="s">
        <v>12</v>
      </c>
      <c r="G19" t="s">
        <v>13</v>
      </c>
      <c r="H19">
        <v>250000000</v>
      </c>
      <c r="I19">
        <v>6.7</v>
      </c>
    </row>
    <row r="20" spans="1:9">
      <c r="A20" t="s">
        <v>55</v>
      </c>
      <c r="B20">
        <v>106</v>
      </c>
      <c r="C20">
        <v>179020854</v>
      </c>
      <c r="D20" t="s">
        <v>56</v>
      </c>
      <c r="E20" t="s">
        <v>57</v>
      </c>
      <c r="F20" t="s">
        <v>12</v>
      </c>
      <c r="G20" t="s">
        <v>13</v>
      </c>
      <c r="H20">
        <v>225000000</v>
      </c>
      <c r="I20">
        <v>6.8</v>
      </c>
    </row>
    <row r="21" spans="1:9">
      <c r="A21" t="s">
        <v>58</v>
      </c>
      <c r="B21">
        <v>164</v>
      </c>
      <c r="C21">
        <v>255108370</v>
      </c>
      <c r="D21" t="s">
        <v>59</v>
      </c>
      <c r="E21" t="s">
        <v>60</v>
      </c>
      <c r="F21" t="s">
        <v>12</v>
      </c>
      <c r="G21" t="s">
        <v>61</v>
      </c>
      <c r="H21">
        <v>250000000</v>
      </c>
      <c r="I21">
        <v>7.5</v>
      </c>
    </row>
    <row r="22" spans="1:9">
      <c r="A22" t="s">
        <v>62</v>
      </c>
      <c r="B22">
        <v>153</v>
      </c>
      <c r="C22">
        <v>262030663</v>
      </c>
      <c r="D22" t="s">
        <v>15</v>
      </c>
      <c r="E22" t="s">
        <v>63</v>
      </c>
      <c r="F22" t="s">
        <v>12</v>
      </c>
      <c r="G22" t="s">
        <v>13</v>
      </c>
      <c r="H22">
        <v>230000000</v>
      </c>
      <c r="I22">
        <v>7</v>
      </c>
    </row>
    <row r="23" spans="1:9">
      <c r="A23" t="s">
        <v>64</v>
      </c>
      <c r="B23">
        <v>156</v>
      </c>
      <c r="C23">
        <v>105219735</v>
      </c>
      <c r="D23" t="s">
        <v>65</v>
      </c>
      <c r="E23" t="s">
        <v>66</v>
      </c>
      <c r="F23" t="s">
        <v>12</v>
      </c>
      <c r="G23" t="s">
        <v>13</v>
      </c>
      <c r="H23">
        <v>200000000</v>
      </c>
      <c r="I23">
        <v>6.7</v>
      </c>
    </row>
    <row r="24" spans="1:9">
      <c r="A24" t="s">
        <v>58</v>
      </c>
      <c r="B24">
        <v>186</v>
      </c>
      <c r="C24">
        <v>258355354</v>
      </c>
      <c r="D24" t="s">
        <v>59</v>
      </c>
      <c r="E24" t="s">
        <v>67</v>
      </c>
      <c r="F24" t="s">
        <v>12</v>
      </c>
      <c r="G24" t="s">
        <v>13</v>
      </c>
      <c r="H24">
        <v>225000000</v>
      </c>
      <c r="I24">
        <v>7.9</v>
      </c>
    </row>
    <row r="25" spans="1:9">
      <c r="A25" t="s">
        <v>68</v>
      </c>
      <c r="B25">
        <v>113</v>
      </c>
      <c r="C25">
        <v>70083519</v>
      </c>
      <c r="D25" t="s">
        <v>69</v>
      </c>
      <c r="E25" t="s">
        <v>70</v>
      </c>
      <c r="F25" t="s">
        <v>12</v>
      </c>
      <c r="G25" t="s">
        <v>13</v>
      </c>
      <c r="H25">
        <v>180000000</v>
      </c>
      <c r="I25">
        <v>6.1</v>
      </c>
    </row>
    <row r="26" spans="1:9">
      <c r="A26" t="s">
        <v>58</v>
      </c>
      <c r="B26">
        <v>201</v>
      </c>
      <c r="C26">
        <v>218051260</v>
      </c>
      <c r="D26" t="s">
        <v>71</v>
      </c>
      <c r="E26" t="s">
        <v>72</v>
      </c>
      <c r="F26" t="s">
        <v>12</v>
      </c>
      <c r="G26" t="s">
        <v>61</v>
      </c>
      <c r="H26">
        <v>207000000</v>
      </c>
      <c r="I26">
        <v>7.2</v>
      </c>
    </row>
    <row r="27" spans="1:9">
      <c r="A27" t="s">
        <v>9</v>
      </c>
      <c r="B27">
        <v>194</v>
      </c>
      <c r="C27">
        <v>658672302</v>
      </c>
      <c r="D27" t="s">
        <v>73</v>
      </c>
      <c r="E27" t="s">
        <v>74</v>
      </c>
      <c r="F27" t="s">
        <v>12</v>
      </c>
      <c r="G27" t="s">
        <v>13</v>
      </c>
      <c r="H27">
        <v>200000000</v>
      </c>
      <c r="I27">
        <v>7.7</v>
      </c>
    </row>
    <row r="28" spans="1:9">
      <c r="A28" t="s">
        <v>75</v>
      </c>
      <c r="B28">
        <v>147</v>
      </c>
      <c r="C28">
        <v>407197282</v>
      </c>
      <c r="D28" t="s">
        <v>25</v>
      </c>
      <c r="E28" t="s">
        <v>76</v>
      </c>
      <c r="F28" t="s">
        <v>12</v>
      </c>
      <c r="G28" t="s">
        <v>13</v>
      </c>
      <c r="H28">
        <v>250000000</v>
      </c>
      <c r="I28">
        <v>8.1999999999999993</v>
      </c>
    </row>
    <row r="29" spans="1:9">
      <c r="A29" t="s">
        <v>77</v>
      </c>
      <c r="B29">
        <v>131</v>
      </c>
      <c r="C29">
        <v>65173160</v>
      </c>
      <c r="D29" t="s">
        <v>78</v>
      </c>
      <c r="E29" t="s">
        <v>79</v>
      </c>
      <c r="F29" t="s">
        <v>12</v>
      </c>
      <c r="G29" t="s">
        <v>13</v>
      </c>
      <c r="H29">
        <v>209000000</v>
      </c>
      <c r="I29">
        <v>5.9</v>
      </c>
    </row>
    <row r="30" spans="1:9">
      <c r="A30" t="s">
        <v>80</v>
      </c>
      <c r="B30">
        <v>124</v>
      </c>
      <c r="C30">
        <v>652177271</v>
      </c>
      <c r="D30" t="s">
        <v>78</v>
      </c>
      <c r="E30" t="s">
        <v>81</v>
      </c>
      <c r="F30" t="s">
        <v>12</v>
      </c>
      <c r="G30" t="s">
        <v>13</v>
      </c>
      <c r="H30">
        <v>150000000</v>
      </c>
      <c r="I30">
        <v>7</v>
      </c>
    </row>
    <row r="31" spans="1:9">
      <c r="A31" t="s">
        <v>17</v>
      </c>
      <c r="B31">
        <v>143</v>
      </c>
      <c r="C31">
        <v>304360277</v>
      </c>
      <c r="D31" t="s">
        <v>18</v>
      </c>
      <c r="E31" t="s">
        <v>82</v>
      </c>
      <c r="F31" t="s">
        <v>12</v>
      </c>
      <c r="G31" t="s">
        <v>20</v>
      </c>
      <c r="H31">
        <v>200000000</v>
      </c>
      <c r="I31">
        <v>7.8</v>
      </c>
    </row>
    <row r="32" spans="1:9">
      <c r="A32" t="s">
        <v>27</v>
      </c>
      <c r="B32">
        <v>135</v>
      </c>
      <c r="C32">
        <v>373377893</v>
      </c>
      <c r="D32" t="s">
        <v>83</v>
      </c>
      <c r="E32" t="s">
        <v>84</v>
      </c>
      <c r="F32" t="s">
        <v>12</v>
      </c>
      <c r="G32" t="s">
        <v>13</v>
      </c>
      <c r="H32">
        <v>200000000</v>
      </c>
      <c r="I32">
        <v>7.3</v>
      </c>
    </row>
    <row r="33" spans="1:9">
      <c r="A33" t="s">
        <v>85</v>
      </c>
      <c r="B33">
        <v>195</v>
      </c>
      <c r="C33">
        <v>408992272</v>
      </c>
      <c r="D33" t="s">
        <v>25</v>
      </c>
      <c r="E33" t="s">
        <v>86</v>
      </c>
      <c r="F33" t="s">
        <v>12</v>
      </c>
      <c r="G33" t="s">
        <v>13</v>
      </c>
      <c r="H33">
        <v>200000000</v>
      </c>
      <c r="I33">
        <v>7.2</v>
      </c>
    </row>
    <row r="34" spans="1:9">
      <c r="A34" t="s">
        <v>87</v>
      </c>
      <c r="B34">
        <v>108</v>
      </c>
      <c r="C34">
        <v>334185206</v>
      </c>
      <c r="D34" t="s">
        <v>69</v>
      </c>
      <c r="E34" t="s">
        <v>88</v>
      </c>
      <c r="F34" t="s">
        <v>12</v>
      </c>
      <c r="G34" t="s">
        <v>13</v>
      </c>
      <c r="H34">
        <v>200000000</v>
      </c>
      <c r="I34">
        <v>6.5</v>
      </c>
    </row>
    <row r="35" spans="1:9">
      <c r="A35" t="s">
        <v>89</v>
      </c>
      <c r="B35">
        <v>104</v>
      </c>
      <c r="C35">
        <v>234360014</v>
      </c>
      <c r="D35" t="s">
        <v>90</v>
      </c>
      <c r="E35" t="s">
        <v>91</v>
      </c>
      <c r="F35" t="s">
        <v>12</v>
      </c>
      <c r="G35" t="s">
        <v>92</v>
      </c>
      <c r="H35">
        <v>210000000</v>
      </c>
      <c r="I35">
        <v>6.8</v>
      </c>
    </row>
    <row r="36" spans="1:9">
      <c r="A36" t="s">
        <v>93</v>
      </c>
      <c r="B36">
        <v>104</v>
      </c>
      <c r="C36">
        <v>268488329</v>
      </c>
      <c r="D36" t="s">
        <v>94</v>
      </c>
      <c r="E36" t="s">
        <v>95</v>
      </c>
      <c r="F36" t="s">
        <v>12</v>
      </c>
      <c r="G36" t="s">
        <v>13</v>
      </c>
      <c r="H36">
        <v>200000000</v>
      </c>
      <c r="I36">
        <v>7.3</v>
      </c>
    </row>
    <row r="37" spans="1:9">
      <c r="A37" t="s">
        <v>96</v>
      </c>
      <c r="B37">
        <v>150</v>
      </c>
      <c r="C37">
        <v>402076689</v>
      </c>
      <c r="D37" t="s">
        <v>25</v>
      </c>
      <c r="E37" t="s">
        <v>97</v>
      </c>
      <c r="F37" t="s">
        <v>12</v>
      </c>
      <c r="G37" t="s">
        <v>13</v>
      </c>
      <c r="H37">
        <v>200000000</v>
      </c>
      <c r="I37">
        <v>6</v>
      </c>
    </row>
    <row r="38" spans="1:9">
      <c r="A38" t="s">
        <v>96</v>
      </c>
      <c r="B38">
        <v>165</v>
      </c>
      <c r="C38">
        <v>245428137</v>
      </c>
      <c r="D38" t="s">
        <v>25</v>
      </c>
      <c r="E38" t="s">
        <v>98</v>
      </c>
      <c r="F38" t="s">
        <v>12</v>
      </c>
      <c r="G38" t="s">
        <v>13</v>
      </c>
      <c r="H38">
        <v>210000000</v>
      </c>
      <c r="I38">
        <v>5.7</v>
      </c>
    </row>
    <row r="39" spans="1:9">
      <c r="A39" t="s">
        <v>27</v>
      </c>
      <c r="B39">
        <v>130</v>
      </c>
      <c r="C39">
        <v>234903076</v>
      </c>
      <c r="D39" t="s">
        <v>69</v>
      </c>
      <c r="E39" t="s">
        <v>99</v>
      </c>
      <c r="F39" t="s">
        <v>12</v>
      </c>
      <c r="G39" t="s">
        <v>13</v>
      </c>
      <c r="H39">
        <v>215000000</v>
      </c>
      <c r="I39">
        <v>6.4</v>
      </c>
    </row>
    <row r="40" spans="1:9">
      <c r="A40" t="s">
        <v>62</v>
      </c>
      <c r="B40">
        <v>142</v>
      </c>
      <c r="C40">
        <v>202853933</v>
      </c>
      <c r="D40" t="s">
        <v>10</v>
      </c>
      <c r="E40" t="s">
        <v>100</v>
      </c>
      <c r="F40" t="s">
        <v>12</v>
      </c>
      <c r="G40" t="s">
        <v>13</v>
      </c>
      <c r="H40">
        <v>200000000</v>
      </c>
      <c r="I40">
        <v>6.7</v>
      </c>
    </row>
    <row r="41" spans="1:9">
      <c r="A41" t="s">
        <v>101</v>
      </c>
      <c r="B41">
        <v>125</v>
      </c>
      <c r="C41">
        <v>172051787</v>
      </c>
      <c r="D41" t="s">
        <v>25</v>
      </c>
      <c r="E41" t="s">
        <v>102</v>
      </c>
      <c r="F41" t="s">
        <v>12</v>
      </c>
      <c r="G41" t="s">
        <v>13</v>
      </c>
      <c r="H41">
        <v>170000000</v>
      </c>
      <c r="I41">
        <v>6.8</v>
      </c>
    </row>
    <row r="42" spans="1:9">
      <c r="A42" t="s">
        <v>103</v>
      </c>
      <c r="B42">
        <v>106</v>
      </c>
      <c r="C42">
        <v>191450875</v>
      </c>
      <c r="D42" t="s">
        <v>104</v>
      </c>
      <c r="E42" t="s">
        <v>105</v>
      </c>
      <c r="F42" t="s">
        <v>12</v>
      </c>
      <c r="G42" t="s">
        <v>13</v>
      </c>
      <c r="H42">
        <v>200000000</v>
      </c>
      <c r="I42">
        <v>6.3</v>
      </c>
    </row>
    <row r="43" spans="1:9">
      <c r="A43" t="s">
        <v>106</v>
      </c>
      <c r="B43">
        <v>123</v>
      </c>
      <c r="C43">
        <v>116593191</v>
      </c>
      <c r="D43" t="s">
        <v>25</v>
      </c>
      <c r="E43" t="s">
        <v>107</v>
      </c>
      <c r="F43" t="s">
        <v>12</v>
      </c>
      <c r="G43" t="s">
        <v>13</v>
      </c>
      <c r="H43">
        <v>200000000</v>
      </c>
      <c r="I43">
        <v>5.6</v>
      </c>
    </row>
    <row r="44" spans="1:9">
      <c r="A44" t="s">
        <v>108</v>
      </c>
      <c r="B44">
        <v>103</v>
      </c>
      <c r="C44">
        <v>414984497</v>
      </c>
      <c r="D44" t="s">
        <v>94</v>
      </c>
      <c r="E44" t="s">
        <v>109</v>
      </c>
      <c r="F44" t="s">
        <v>12</v>
      </c>
      <c r="G44" t="s">
        <v>13</v>
      </c>
      <c r="H44">
        <v>200000000</v>
      </c>
      <c r="I44">
        <v>8.3000000000000007</v>
      </c>
    </row>
    <row r="45" spans="1:9">
      <c r="A45" t="s">
        <v>110</v>
      </c>
      <c r="B45">
        <v>118</v>
      </c>
      <c r="C45">
        <v>125320003</v>
      </c>
      <c r="D45" t="s">
        <v>25</v>
      </c>
      <c r="E45" t="s">
        <v>111</v>
      </c>
      <c r="F45" t="s">
        <v>12</v>
      </c>
      <c r="G45" t="s">
        <v>13</v>
      </c>
      <c r="H45">
        <v>200000000</v>
      </c>
      <c r="I45">
        <v>6.6</v>
      </c>
    </row>
    <row r="46" spans="1:9">
      <c r="A46" t="s">
        <v>112</v>
      </c>
      <c r="B46">
        <v>140</v>
      </c>
      <c r="C46">
        <v>350034110</v>
      </c>
      <c r="D46" t="s">
        <v>113</v>
      </c>
      <c r="E46" t="s">
        <v>114</v>
      </c>
      <c r="F46" t="s">
        <v>12</v>
      </c>
      <c r="G46" t="s">
        <v>13</v>
      </c>
      <c r="H46">
        <v>190000000</v>
      </c>
      <c r="I46">
        <v>7.2</v>
      </c>
    </row>
    <row r="47" spans="1:9">
      <c r="A47" t="s">
        <v>42</v>
      </c>
      <c r="B47">
        <v>123</v>
      </c>
      <c r="C47">
        <v>202351611</v>
      </c>
      <c r="D47" t="s">
        <v>115</v>
      </c>
      <c r="E47" t="s">
        <v>116</v>
      </c>
      <c r="F47" t="s">
        <v>12</v>
      </c>
      <c r="G47" t="s">
        <v>13</v>
      </c>
      <c r="H47">
        <v>190000000</v>
      </c>
      <c r="I47">
        <v>7</v>
      </c>
    </row>
    <row r="48" spans="1:9">
      <c r="A48" t="s">
        <v>40</v>
      </c>
      <c r="B48">
        <v>149</v>
      </c>
      <c r="C48">
        <v>233914986</v>
      </c>
      <c r="D48" t="s">
        <v>90</v>
      </c>
      <c r="E48" t="s">
        <v>117</v>
      </c>
      <c r="F48" t="s">
        <v>12</v>
      </c>
      <c r="G48" t="s">
        <v>13</v>
      </c>
      <c r="H48">
        <v>200000000</v>
      </c>
      <c r="I48">
        <v>8</v>
      </c>
    </row>
    <row r="49" spans="1:9">
      <c r="A49" t="s">
        <v>118</v>
      </c>
      <c r="B49">
        <v>132</v>
      </c>
      <c r="C49">
        <v>228756232</v>
      </c>
      <c r="D49" t="s">
        <v>25</v>
      </c>
      <c r="E49" t="s">
        <v>119</v>
      </c>
      <c r="F49" t="s">
        <v>12</v>
      </c>
      <c r="G49" t="s">
        <v>13</v>
      </c>
      <c r="H49">
        <v>190000000</v>
      </c>
      <c r="I49">
        <v>7.8</v>
      </c>
    </row>
    <row r="50" spans="1:9">
      <c r="A50" t="s">
        <v>40</v>
      </c>
      <c r="B50">
        <v>114</v>
      </c>
      <c r="C50">
        <v>65171860</v>
      </c>
      <c r="D50" t="s">
        <v>59</v>
      </c>
      <c r="E50" t="s">
        <v>120</v>
      </c>
      <c r="F50" t="s">
        <v>12</v>
      </c>
      <c r="G50" t="s">
        <v>13</v>
      </c>
      <c r="H50">
        <v>195000000</v>
      </c>
      <c r="I50">
        <v>6.3</v>
      </c>
    </row>
    <row r="51" spans="1:9">
      <c r="A51" t="s">
        <v>121</v>
      </c>
      <c r="B51">
        <v>143</v>
      </c>
      <c r="C51">
        <v>144812796</v>
      </c>
      <c r="D51" t="s">
        <v>73</v>
      </c>
      <c r="E51" t="s">
        <v>122</v>
      </c>
      <c r="F51" t="s">
        <v>12</v>
      </c>
      <c r="G51" t="s">
        <v>123</v>
      </c>
      <c r="H51">
        <v>105000000</v>
      </c>
      <c r="I51">
        <v>7.3</v>
      </c>
    </row>
    <row r="52" spans="1:9">
      <c r="A52" t="s">
        <v>124</v>
      </c>
      <c r="B52">
        <v>116</v>
      </c>
      <c r="C52">
        <v>90755643</v>
      </c>
      <c r="D52" t="s">
        <v>83</v>
      </c>
      <c r="E52" t="s">
        <v>125</v>
      </c>
      <c r="F52" t="s">
        <v>12</v>
      </c>
      <c r="G52" t="s">
        <v>13</v>
      </c>
      <c r="H52">
        <v>200000000</v>
      </c>
      <c r="I52">
        <v>6.6</v>
      </c>
    </row>
    <row r="53" spans="1:9">
      <c r="A53" t="s">
        <v>126</v>
      </c>
      <c r="B53">
        <v>131</v>
      </c>
      <c r="C53">
        <v>101785482</v>
      </c>
      <c r="D53" t="s">
        <v>25</v>
      </c>
      <c r="E53" t="s">
        <v>127</v>
      </c>
      <c r="F53" t="s">
        <v>12</v>
      </c>
      <c r="G53" t="s">
        <v>13</v>
      </c>
      <c r="H53">
        <v>190000000</v>
      </c>
      <c r="I53">
        <v>7</v>
      </c>
    </row>
    <row r="54" spans="1:9">
      <c r="A54" t="s">
        <v>96</v>
      </c>
      <c r="B54">
        <v>154</v>
      </c>
      <c r="C54">
        <v>352358779</v>
      </c>
      <c r="D54" t="s">
        <v>25</v>
      </c>
      <c r="E54" t="s">
        <v>128</v>
      </c>
      <c r="F54" t="s">
        <v>12</v>
      </c>
      <c r="G54" t="s">
        <v>13</v>
      </c>
      <c r="H54">
        <v>195000000</v>
      </c>
      <c r="I54">
        <v>6.3</v>
      </c>
    </row>
    <row r="55" spans="1:9">
      <c r="A55" t="s">
        <v>129</v>
      </c>
      <c r="B55">
        <v>122</v>
      </c>
      <c r="C55">
        <v>317011114</v>
      </c>
      <c r="D55" t="s">
        <v>15</v>
      </c>
      <c r="E55" t="s">
        <v>130</v>
      </c>
      <c r="F55" t="s">
        <v>12</v>
      </c>
      <c r="G55" t="s">
        <v>13</v>
      </c>
      <c r="H55">
        <v>185000000</v>
      </c>
      <c r="I55">
        <v>6.2</v>
      </c>
    </row>
    <row r="56" spans="1:9">
      <c r="A56" t="s">
        <v>131</v>
      </c>
      <c r="B56">
        <v>93</v>
      </c>
      <c r="C56">
        <v>237282182</v>
      </c>
      <c r="D56" t="s">
        <v>94</v>
      </c>
      <c r="E56" t="s">
        <v>132</v>
      </c>
      <c r="F56" t="s">
        <v>12</v>
      </c>
      <c r="G56" t="s">
        <v>13</v>
      </c>
      <c r="H56">
        <v>185000000</v>
      </c>
      <c r="I56">
        <v>7.2</v>
      </c>
    </row>
    <row r="57" spans="1:9">
      <c r="A57" t="s">
        <v>133</v>
      </c>
      <c r="B57">
        <v>122</v>
      </c>
      <c r="C57">
        <v>130468626</v>
      </c>
      <c r="D57" t="s">
        <v>78</v>
      </c>
      <c r="E57" t="s">
        <v>134</v>
      </c>
      <c r="F57" t="s">
        <v>12</v>
      </c>
      <c r="G57" t="s">
        <v>13</v>
      </c>
      <c r="H57">
        <v>185000000</v>
      </c>
      <c r="I57">
        <v>7.5</v>
      </c>
    </row>
    <row r="58" spans="1:9">
      <c r="A58" t="s">
        <v>24</v>
      </c>
      <c r="B58">
        <v>98</v>
      </c>
      <c r="C58">
        <v>223806889</v>
      </c>
      <c r="D58" t="s">
        <v>135</v>
      </c>
      <c r="E58" t="s">
        <v>136</v>
      </c>
      <c r="F58" t="s">
        <v>12</v>
      </c>
      <c r="G58" t="s">
        <v>13</v>
      </c>
      <c r="H58">
        <v>180000000</v>
      </c>
      <c r="I58">
        <v>8.4</v>
      </c>
    </row>
    <row r="59" spans="1:9">
      <c r="A59" t="s">
        <v>89</v>
      </c>
      <c r="B59">
        <v>91</v>
      </c>
      <c r="C59">
        <v>140080850</v>
      </c>
      <c r="D59" t="s">
        <v>137</v>
      </c>
      <c r="E59" t="s">
        <v>138</v>
      </c>
      <c r="F59" t="s">
        <v>12</v>
      </c>
      <c r="G59" t="s">
        <v>13</v>
      </c>
      <c r="H59">
        <v>140000000</v>
      </c>
      <c r="I59">
        <v>6.2</v>
      </c>
    </row>
    <row r="60" spans="1:9">
      <c r="A60" t="s">
        <v>139</v>
      </c>
      <c r="B60">
        <v>158</v>
      </c>
      <c r="C60">
        <v>166112167</v>
      </c>
      <c r="D60" t="s">
        <v>25</v>
      </c>
      <c r="E60" t="s">
        <v>140</v>
      </c>
      <c r="F60" t="s">
        <v>12</v>
      </c>
      <c r="G60" t="s">
        <v>13</v>
      </c>
      <c r="H60">
        <v>200000000</v>
      </c>
      <c r="I60">
        <v>5.8</v>
      </c>
    </row>
    <row r="61" spans="1:9">
      <c r="A61" t="s">
        <v>141</v>
      </c>
      <c r="B61">
        <v>96</v>
      </c>
      <c r="C61">
        <v>137850096</v>
      </c>
      <c r="D61" t="s">
        <v>142</v>
      </c>
      <c r="E61" t="s">
        <v>143</v>
      </c>
      <c r="F61" t="s">
        <v>12</v>
      </c>
      <c r="G61" t="s">
        <v>13</v>
      </c>
      <c r="H61">
        <v>200000000</v>
      </c>
      <c r="I61">
        <v>6.8</v>
      </c>
    </row>
    <row r="62" spans="1:9">
      <c r="A62" t="s">
        <v>144</v>
      </c>
      <c r="B62">
        <v>127</v>
      </c>
      <c r="C62">
        <v>47375327</v>
      </c>
      <c r="D62" t="s">
        <v>25</v>
      </c>
      <c r="E62" t="s">
        <v>145</v>
      </c>
      <c r="F62" t="s">
        <v>12</v>
      </c>
      <c r="G62" t="s">
        <v>13</v>
      </c>
      <c r="H62">
        <v>176000000</v>
      </c>
      <c r="I62">
        <v>5.4</v>
      </c>
    </row>
    <row r="63" spans="1:9">
      <c r="A63" t="s">
        <v>35</v>
      </c>
      <c r="B63">
        <v>110</v>
      </c>
      <c r="C63">
        <v>124051759</v>
      </c>
      <c r="D63" t="s">
        <v>71</v>
      </c>
      <c r="E63" t="s">
        <v>146</v>
      </c>
      <c r="F63" t="s">
        <v>12</v>
      </c>
      <c r="G63" t="s">
        <v>13</v>
      </c>
      <c r="H63">
        <v>180000000</v>
      </c>
      <c r="I63">
        <v>6.6</v>
      </c>
    </row>
    <row r="64" spans="1:9">
      <c r="A64" t="s">
        <v>49</v>
      </c>
      <c r="B64">
        <v>150</v>
      </c>
      <c r="C64">
        <v>291709845</v>
      </c>
      <c r="D64" t="s">
        <v>69</v>
      </c>
      <c r="E64" t="s">
        <v>147</v>
      </c>
      <c r="F64" t="s">
        <v>12</v>
      </c>
      <c r="G64" t="s">
        <v>13</v>
      </c>
      <c r="H64">
        <v>180000000</v>
      </c>
      <c r="I64">
        <v>6.9</v>
      </c>
    </row>
    <row r="65" spans="1:9">
      <c r="A65" t="s">
        <v>40</v>
      </c>
      <c r="B65">
        <v>144</v>
      </c>
      <c r="C65">
        <v>154985087</v>
      </c>
      <c r="D65" t="s">
        <v>25</v>
      </c>
      <c r="E65" t="s">
        <v>148</v>
      </c>
      <c r="F65" t="s">
        <v>12</v>
      </c>
      <c r="G65" t="s">
        <v>13</v>
      </c>
      <c r="H65">
        <v>178000000</v>
      </c>
      <c r="I65">
        <v>7.3</v>
      </c>
    </row>
    <row r="66" spans="1:9">
      <c r="A66" t="s">
        <v>21</v>
      </c>
      <c r="B66">
        <v>152</v>
      </c>
      <c r="C66">
        <v>533316061</v>
      </c>
      <c r="D66" t="s">
        <v>149</v>
      </c>
      <c r="E66" t="s">
        <v>150</v>
      </c>
      <c r="F66" t="s">
        <v>12</v>
      </c>
      <c r="G66" t="s">
        <v>13</v>
      </c>
      <c r="H66">
        <v>185000000</v>
      </c>
      <c r="I66">
        <v>9</v>
      </c>
    </row>
    <row r="67" spans="1:9">
      <c r="A67" t="s">
        <v>151</v>
      </c>
      <c r="B67">
        <v>96</v>
      </c>
      <c r="C67">
        <v>292979556</v>
      </c>
      <c r="D67" t="s">
        <v>152</v>
      </c>
      <c r="E67" t="s">
        <v>153</v>
      </c>
      <c r="F67" t="s">
        <v>12</v>
      </c>
      <c r="G67" t="s">
        <v>13</v>
      </c>
      <c r="H67">
        <v>175000000</v>
      </c>
      <c r="I67">
        <v>8.3000000000000007</v>
      </c>
    </row>
    <row r="68" spans="1:9">
      <c r="A68" t="s">
        <v>154</v>
      </c>
      <c r="B68">
        <v>94</v>
      </c>
      <c r="C68">
        <v>198332128</v>
      </c>
      <c r="D68" t="s">
        <v>155</v>
      </c>
      <c r="E68" t="s">
        <v>156</v>
      </c>
      <c r="F68" t="s">
        <v>12</v>
      </c>
      <c r="G68" t="s">
        <v>13</v>
      </c>
      <c r="H68">
        <v>175000000</v>
      </c>
      <c r="I68">
        <v>6.5</v>
      </c>
    </row>
    <row r="69" spans="1:9">
      <c r="A69" t="s">
        <v>157</v>
      </c>
      <c r="B69">
        <v>126</v>
      </c>
      <c r="C69">
        <v>318298180</v>
      </c>
      <c r="D69" t="s">
        <v>25</v>
      </c>
      <c r="E69" t="s">
        <v>158</v>
      </c>
      <c r="F69" t="s">
        <v>12</v>
      </c>
      <c r="G69" t="s">
        <v>13</v>
      </c>
      <c r="H69">
        <v>140000000</v>
      </c>
      <c r="I69">
        <v>7.9</v>
      </c>
    </row>
    <row r="70" spans="1:9">
      <c r="A70" t="s">
        <v>159</v>
      </c>
      <c r="B70">
        <v>126</v>
      </c>
      <c r="C70">
        <v>73820094</v>
      </c>
      <c r="D70" t="s">
        <v>160</v>
      </c>
      <c r="E70" t="s">
        <v>161</v>
      </c>
      <c r="F70" t="s">
        <v>12</v>
      </c>
      <c r="G70" t="s">
        <v>13</v>
      </c>
      <c r="H70">
        <v>170000000</v>
      </c>
      <c r="I70">
        <v>7.5</v>
      </c>
    </row>
    <row r="71" spans="1:9">
      <c r="A71" t="s">
        <v>55</v>
      </c>
      <c r="B71">
        <v>106</v>
      </c>
      <c r="C71">
        <v>113745408</v>
      </c>
      <c r="D71" t="s">
        <v>162</v>
      </c>
      <c r="E71" t="s">
        <v>163</v>
      </c>
      <c r="F71" t="s">
        <v>12</v>
      </c>
      <c r="G71" t="s">
        <v>13</v>
      </c>
      <c r="H71">
        <v>170000000</v>
      </c>
      <c r="I71">
        <v>4.8</v>
      </c>
    </row>
    <row r="72" spans="1:9">
      <c r="A72" t="s">
        <v>164</v>
      </c>
      <c r="B72">
        <v>112</v>
      </c>
      <c r="C72">
        <v>102176165</v>
      </c>
      <c r="D72" t="s">
        <v>165</v>
      </c>
      <c r="E72" t="s">
        <v>166</v>
      </c>
      <c r="F72" t="s">
        <v>12</v>
      </c>
      <c r="G72" t="s">
        <v>13</v>
      </c>
      <c r="H72">
        <v>145000000</v>
      </c>
      <c r="I72">
        <v>5.2</v>
      </c>
    </row>
    <row r="73" spans="1:9">
      <c r="A73" t="s">
        <v>167</v>
      </c>
      <c r="B73">
        <v>123</v>
      </c>
      <c r="C73">
        <v>161087183</v>
      </c>
      <c r="D73" t="s">
        <v>168</v>
      </c>
      <c r="E73" t="s">
        <v>169</v>
      </c>
      <c r="F73" t="s">
        <v>12</v>
      </c>
      <c r="G73" t="s">
        <v>13</v>
      </c>
      <c r="H73">
        <v>175000000</v>
      </c>
      <c r="I73">
        <v>6.9</v>
      </c>
    </row>
    <row r="74" spans="1:9">
      <c r="A74" t="s">
        <v>170</v>
      </c>
      <c r="B74">
        <v>96</v>
      </c>
      <c r="C74">
        <v>100289690</v>
      </c>
      <c r="D74" t="s">
        <v>171</v>
      </c>
      <c r="E74" t="s">
        <v>172</v>
      </c>
      <c r="F74" t="s">
        <v>12</v>
      </c>
      <c r="G74" t="s">
        <v>13</v>
      </c>
      <c r="H74">
        <v>175000000</v>
      </c>
      <c r="I74">
        <v>5.4</v>
      </c>
    </row>
    <row r="75" spans="1:9">
      <c r="A75" t="s">
        <v>173</v>
      </c>
      <c r="B75">
        <v>113</v>
      </c>
      <c r="C75">
        <v>100189501</v>
      </c>
      <c r="D75" t="s">
        <v>25</v>
      </c>
      <c r="E75" t="s">
        <v>174</v>
      </c>
      <c r="F75" t="s">
        <v>12</v>
      </c>
      <c r="G75" t="s">
        <v>13</v>
      </c>
      <c r="H75">
        <v>178000000</v>
      </c>
      <c r="I75">
        <v>7.9</v>
      </c>
    </row>
    <row r="76" spans="1:9">
      <c r="A76" t="s">
        <v>175</v>
      </c>
      <c r="B76">
        <v>176</v>
      </c>
      <c r="C76">
        <v>88246220</v>
      </c>
      <c r="D76" t="s">
        <v>78</v>
      </c>
      <c r="E76" t="s">
        <v>176</v>
      </c>
      <c r="F76" t="s">
        <v>12</v>
      </c>
      <c r="G76" t="s">
        <v>13</v>
      </c>
      <c r="H76">
        <v>175000000</v>
      </c>
      <c r="I76">
        <v>6.1</v>
      </c>
    </row>
    <row r="77" spans="1:9">
      <c r="A77" t="s">
        <v>177</v>
      </c>
      <c r="B77">
        <v>118</v>
      </c>
      <c r="C77">
        <v>150167630</v>
      </c>
      <c r="D77" t="s">
        <v>78</v>
      </c>
      <c r="E77" t="s">
        <v>178</v>
      </c>
      <c r="F77" t="s">
        <v>12</v>
      </c>
      <c r="G77" t="s">
        <v>13</v>
      </c>
      <c r="H77">
        <v>175000000</v>
      </c>
      <c r="I77">
        <v>5.8</v>
      </c>
    </row>
    <row r="78" spans="1:9">
      <c r="A78" t="s">
        <v>151</v>
      </c>
      <c r="B78">
        <v>95</v>
      </c>
      <c r="C78">
        <v>356454367</v>
      </c>
      <c r="D78" t="s">
        <v>179</v>
      </c>
      <c r="E78" t="s">
        <v>180</v>
      </c>
      <c r="F78" t="s">
        <v>12</v>
      </c>
      <c r="G78" t="s">
        <v>13</v>
      </c>
      <c r="H78">
        <v>175000000</v>
      </c>
      <c r="I78">
        <v>8.3000000000000007</v>
      </c>
    </row>
    <row r="79" spans="1:9">
      <c r="A79" t="s">
        <v>157</v>
      </c>
      <c r="B79">
        <v>106</v>
      </c>
      <c r="C79">
        <v>362645141</v>
      </c>
      <c r="D79" t="s">
        <v>181</v>
      </c>
      <c r="E79" t="s">
        <v>182</v>
      </c>
      <c r="F79" t="s">
        <v>12</v>
      </c>
      <c r="G79" t="s">
        <v>20</v>
      </c>
      <c r="H79">
        <v>175000000</v>
      </c>
      <c r="I79">
        <v>7.8</v>
      </c>
    </row>
    <row r="80" spans="1:9">
      <c r="A80" t="s">
        <v>157</v>
      </c>
      <c r="B80">
        <v>124</v>
      </c>
      <c r="C80">
        <v>312057433</v>
      </c>
      <c r="D80" t="s">
        <v>25</v>
      </c>
      <c r="E80" t="s">
        <v>183</v>
      </c>
      <c r="F80" t="s">
        <v>12</v>
      </c>
      <c r="G80" t="s">
        <v>13</v>
      </c>
      <c r="H80">
        <v>200000000</v>
      </c>
      <c r="I80">
        <v>7</v>
      </c>
    </row>
    <row r="81" spans="1:9">
      <c r="A81" t="s">
        <v>184</v>
      </c>
      <c r="B81">
        <v>132</v>
      </c>
      <c r="C81">
        <v>155111815</v>
      </c>
      <c r="D81" t="s">
        <v>185</v>
      </c>
      <c r="E81" t="s">
        <v>186</v>
      </c>
      <c r="F81" t="s">
        <v>12</v>
      </c>
      <c r="G81" t="s">
        <v>13</v>
      </c>
      <c r="H81">
        <v>170000000</v>
      </c>
      <c r="I81">
        <v>6.1</v>
      </c>
    </row>
    <row r="82" spans="1:9">
      <c r="A82" t="s">
        <v>187</v>
      </c>
      <c r="B82">
        <v>97</v>
      </c>
      <c r="C82">
        <v>241407328</v>
      </c>
      <c r="D82" t="s">
        <v>188</v>
      </c>
      <c r="E82" t="s">
        <v>189</v>
      </c>
      <c r="F82" t="s">
        <v>12</v>
      </c>
      <c r="G82" t="s">
        <v>13</v>
      </c>
      <c r="H82">
        <v>180000000</v>
      </c>
      <c r="I82">
        <v>7</v>
      </c>
    </row>
    <row r="83" spans="1:9">
      <c r="A83" t="s">
        <v>190</v>
      </c>
      <c r="B83">
        <v>130</v>
      </c>
      <c r="C83">
        <v>208543795</v>
      </c>
      <c r="D83" t="s">
        <v>191</v>
      </c>
      <c r="E83" t="s">
        <v>192</v>
      </c>
      <c r="F83" t="s">
        <v>12</v>
      </c>
      <c r="G83" t="s">
        <v>13</v>
      </c>
      <c r="H83">
        <v>170000000</v>
      </c>
      <c r="I83">
        <v>7.6</v>
      </c>
    </row>
    <row r="84" spans="1:9">
      <c r="A84" t="s">
        <v>193</v>
      </c>
      <c r="B84">
        <v>128</v>
      </c>
      <c r="C84">
        <v>38297305</v>
      </c>
      <c r="D84" t="s">
        <v>185</v>
      </c>
      <c r="E84" t="s">
        <v>194</v>
      </c>
      <c r="F84" t="s">
        <v>12</v>
      </c>
      <c r="G84" t="s">
        <v>13</v>
      </c>
      <c r="H84">
        <v>175000000</v>
      </c>
      <c r="I84">
        <v>6.3</v>
      </c>
    </row>
    <row r="85" spans="1:9">
      <c r="A85" t="s">
        <v>75</v>
      </c>
      <c r="B85">
        <v>136</v>
      </c>
      <c r="C85">
        <v>259746958</v>
      </c>
      <c r="D85" t="s">
        <v>25</v>
      </c>
      <c r="E85" t="s">
        <v>195</v>
      </c>
      <c r="F85" t="s">
        <v>12</v>
      </c>
      <c r="G85" t="s">
        <v>13</v>
      </c>
      <c r="H85">
        <v>170000000</v>
      </c>
      <c r="I85">
        <v>7.8</v>
      </c>
    </row>
    <row r="86" spans="1:9">
      <c r="A86" t="s">
        <v>196</v>
      </c>
      <c r="B86">
        <v>93</v>
      </c>
      <c r="C86">
        <v>238371987</v>
      </c>
      <c r="D86" t="s">
        <v>94</v>
      </c>
      <c r="E86" t="s">
        <v>197</v>
      </c>
      <c r="F86" t="s">
        <v>12</v>
      </c>
      <c r="G86" t="s">
        <v>13</v>
      </c>
      <c r="H86">
        <v>165000000</v>
      </c>
      <c r="I86">
        <v>6.4</v>
      </c>
    </row>
    <row r="87" spans="1:9">
      <c r="A87" t="s">
        <v>198</v>
      </c>
      <c r="B87">
        <v>130</v>
      </c>
      <c r="C87">
        <v>93417865</v>
      </c>
      <c r="D87" t="s">
        <v>199</v>
      </c>
      <c r="E87" t="s">
        <v>200</v>
      </c>
      <c r="F87" t="s">
        <v>12</v>
      </c>
      <c r="G87" t="s">
        <v>13</v>
      </c>
      <c r="H87">
        <v>190000000</v>
      </c>
      <c r="I87">
        <v>6.5</v>
      </c>
    </row>
    <row r="88" spans="1:9">
      <c r="A88" t="s">
        <v>201</v>
      </c>
      <c r="B88">
        <v>102</v>
      </c>
      <c r="C88">
        <v>222487711</v>
      </c>
      <c r="D88" t="s">
        <v>202</v>
      </c>
      <c r="E88" t="s">
        <v>203</v>
      </c>
      <c r="F88" t="s">
        <v>12</v>
      </c>
      <c r="G88" t="s">
        <v>13</v>
      </c>
      <c r="H88">
        <v>165000000</v>
      </c>
      <c r="I88">
        <v>7.9</v>
      </c>
    </row>
    <row r="89" spans="1:9">
      <c r="A89" t="s">
        <v>204</v>
      </c>
      <c r="B89">
        <v>101</v>
      </c>
      <c r="C89">
        <v>189412677</v>
      </c>
      <c r="D89" t="s">
        <v>205</v>
      </c>
      <c r="E89" t="s">
        <v>206</v>
      </c>
      <c r="F89" t="s">
        <v>12</v>
      </c>
      <c r="G89" t="s">
        <v>13</v>
      </c>
      <c r="H89">
        <v>165000000</v>
      </c>
      <c r="I89">
        <v>7.8</v>
      </c>
    </row>
    <row r="90" spans="1:9">
      <c r="A90" t="s">
        <v>141</v>
      </c>
      <c r="B90">
        <v>100</v>
      </c>
      <c r="C90">
        <v>665426</v>
      </c>
      <c r="D90" t="s">
        <v>207</v>
      </c>
      <c r="E90" t="s">
        <v>208</v>
      </c>
      <c r="F90" t="s">
        <v>12</v>
      </c>
      <c r="G90" t="s">
        <v>13</v>
      </c>
      <c r="H90">
        <v>165000000</v>
      </c>
      <c r="I90">
        <v>6.6</v>
      </c>
    </row>
    <row r="91" spans="1:9">
      <c r="A91" t="s">
        <v>139</v>
      </c>
      <c r="B91">
        <v>120</v>
      </c>
      <c r="C91">
        <v>102315545</v>
      </c>
      <c r="D91" t="s">
        <v>25</v>
      </c>
      <c r="E91" t="s">
        <v>209</v>
      </c>
      <c r="F91" t="s">
        <v>12</v>
      </c>
      <c r="G91" t="s">
        <v>13</v>
      </c>
      <c r="H91">
        <v>165000000</v>
      </c>
      <c r="I91">
        <v>5.5</v>
      </c>
    </row>
    <row r="92" spans="1:9">
      <c r="A92" t="s">
        <v>210</v>
      </c>
      <c r="B92">
        <v>98</v>
      </c>
      <c r="C92">
        <v>217387997</v>
      </c>
      <c r="D92" t="s">
        <v>207</v>
      </c>
      <c r="E92" t="s">
        <v>211</v>
      </c>
      <c r="F92" t="s">
        <v>12</v>
      </c>
      <c r="G92" t="s">
        <v>13</v>
      </c>
      <c r="H92">
        <v>165000000</v>
      </c>
      <c r="I92">
        <v>8.1999999999999993</v>
      </c>
    </row>
    <row r="93" spans="1:9">
      <c r="A93" t="s">
        <v>212</v>
      </c>
      <c r="B93">
        <v>109</v>
      </c>
      <c r="C93">
        <v>150350192</v>
      </c>
      <c r="D93" t="s">
        <v>213</v>
      </c>
      <c r="E93" t="s">
        <v>214</v>
      </c>
      <c r="F93" t="s">
        <v>12</v>
      </c>
      <c r="G93" t="s">
        <v>13</v>
      </c>
      <c r="H93">
        <v>200000000</v>
      </c>
      <c r="I93">
        <v>6.4</v>
      </c>
    </row>
    <row r="94" spans="1:9">
      <c r="A94" t="s">
        <v>215</v>
      </c>
      <c r="B94">
        <v>121</v>
      </c>
      <c r="C94">
        <v>333130696</v>
      </c>
      <c r="D94" t="s">
        <v>25</v>
      </c>
      <c r="E94" t="s">
        <v>216</v>
      </c>
      <c r="F94" t="s">
        <v>12</v>
      </c>
      <c r="G94" t="s">
        <v>13</v>
      </c>
      <c r="H94">
        <v>170000000</v>
      </c>
      <c r="I94">
        <v>8.1</v>
      </c>
    </row>
    <row r="95" spans="1:9">
      <c r="A95" t="s">
        <v>21</v>
      </c>
      <c r="B95">
        <v>169</v>
      </c>
      <c r="C95">
        <v>187991439</v>
      </c>
      <c r="D95" t="s">
        <v>217</v>
      </c>
      <c r="E95" t="s">
        <v>218</v>
      </c>
      <c r="F95" t="s">
        <v>12</v>
      </c>
      <c r="G95" t="s">
        <v>13</v>
      </c>
      <c r="H95">
        <v>165000000</v>
      </c>
      <c r="I95">
        <v>8.6</v>
      </c>
    </row>
    <row r="96" spans="1:9">
      <c r="A96" t="s">
        <v>21</v>
      </c>
      <c r="B96">
        <v>148</v>
      </c>
      <c r="C96">
        <v>292568851</v>
      </c>
      <c r="D96" t="s">
        <v>78</v>
      </c>
      <c r="E96" t="s">
        <v>219</v>
      </c>
      <c r="F96" t="s">
        <v>12</v>
      </c>
      <c r="G96" t="s">
        <v>13</v>
      </c>
      <c r="H96">
        <v>160000000</v>
      </c>
      <c r="I96">
        <v>8.8000000000000007</v>
      </c>
    </row>
    <row r="97" spans="1:9">
      <c r="A97" t="s">
        <v>58</v>
      </c>
      <c r="B97">
        <v>182</v>
      </c>
      <c r="C97">
        <v>303001229</v>
      </c>
      <c r="D97" t="s">
        <v>59</v>
      </c>
      <c r="E97" t="s">
        <v>220</v>
      </c>
      <c r="F97" t="s">
        <v>12</v>
      </c>
      <c r="G97" t="s">
        <v>13</v>
      </c>
      <c r="H97">
        <v>180000000</v>
      </c>
      <c r="I97">
        <v>7.9</v>
      </c>
    </row>
    <row r="98" spans="1:9">
      <c r="A98" t="s">
        <v>164</v>
      </c>
      <c r="B98">
        <v>106</v>
      </c>
      <c r="C98">
        <v>144512310</v>
      </c>
      <c r="D98" t="s">
        <v>113</v>
      </c>
      <c r="E98" t="s">
        <v>221</v>
      </c>
      <c r="F98" t="s">
        <v>12</v>
      </c>
      <c r="G98" t="s">
        <v>13</v>
      </c>
      <c r="H98">
        <v>38000000</v>
      </c>
      <c r="I98">
        <v>6.7</v>
      </c>
    </row>
    <row r="99" spans="1:9">
      <c r="A99" t="s">
        <v>222</v>
      </c>
      <c r="B99">
        <v>166</v>
      </c>
      <c r="C99">
        <v>127490802</v>
      </c>
      <c r="D99" t="s">
        <v>223</v>
      </c>
      <c r="E99" t="s">
        <v>224</v>
      </c>
      <c r="F99" t="s">
        <v>12</v>
      </c>
      <c r="G99" t="s">
        <v>13</v>
      </c>
      <c r="H99">
        <v>150000000</v>
      </c>
      <c r="I99">
        <v>7.8</v>
      </c>
    </row>
    <row r="100" spans="1:9">
      <c r="A100" t="s">
        <v>225</v>
      </c>
      <c r="B100">
        <v>132</v>
      </c>
      <c r="C100">
        <v>146405371</v>
      </c>
      <c r="D100" t="s">
        <v>25</v>
      </c>
      <c r="E100" t="s">
        <v>226</v>
      </c>
      <c r="F100" t="s">
        <v>12</v>
      </c>
      <c r="G100" t="s">
        <v>13</v>
      </c>
      <c r="H100">
        <v>160000000</v>
      </c>
      <c r="I100">
        <v>7.8</v>
      </c>
    </row>
    <row r="101" spans="1:9">
      <c r="A101" t="s">
        <v>227</v>
      </c>
      <c r="B101">
        <v>137</v>
      </c>
      <c r="C101">
        <v>281666058</v>
      </c>
      <c r="D101" t="s">
        <v>228</v>
      </c>
      <c r="E101" t="s">
        <v>229</v>
      </c>
      <c r="F101" t="s">
        <v>12</v>
      </c>
      <c r="G101" t="s">
        <v>13</v>
      </c>
      <c r="H101">
        <v>160000000</v>
      </c>
      <c r="I101">
        <v>6.6</v>
      </c>
    </row>
    <row r="102" spans="1:9">
      <c r="A102" t="s">
        <v>230</v>
      </c>
      <c r="B102">
        <v>109</v>
      </c>
      <c r="C102">
        <v>63143812</v>
      </c>
      <c r="D102" t="s">
        <v>50</v>
      </c>
      <c r="E102" t="s">
        <v>231</v>
      </c>
      <c r="F102" t="s">
        <v>12</v>
      </c>
      <c r="G102" t="s">
        <v>13</v>
      </c>
      <c r="H102">
        <v>150000000</v>
      </c>
      <c r="I102">
        <v>6.1</v>
      </c>
    </row>
    <row r="103" spans="1:9">
      <c r="A103" t="s">
        <v>232</v>
      </c>
      <c r="B103">
        <v>98</v>
      </c>
      <c r="C103">
        <v>60655503</v>
      </c>
      <c r="D103" t="s">
        <v>233</v>
      </c>
      <c r="E103" t="s">
        <v>234</v>
      </c>
      <c r="F103" t="s">
        <v>12</v>
      </c>
      <c r="G103" t="s">
        <v>13</v>
      </c>
      <c r="H103">
        <v>160000000</v>
      </c>
      <c r="I103">
        <v>5.6</v>
      </c>
    </row>
    <row r="104" spans="1:9">
      <c r="A104" t="s">
        <v>235</v>
      </c>
      <c r="B104">
        <v>113</v>
      </c>
      <c r="C104">
        <v>76846624</v>
      </c>
      <c r="D104" t="s">
        <v>69</v>
      </c>
      <c r="E104" t="s">
        <v>236</v>
      </c>
      <c r="F104" t="s">
        <v>12</v>
      </c>
      <c r="G104" t="s">
        <v>13</v>
      </c>
      <c r="H104">
        <v>170000000</v>
      </c>
      <c r="I104">
        <v>6.4</v>
      </c>
    </row>
    <row r="105" spans="1:9">
      <c r="A105" t="s">
        <v>237</v>
      </c>
      <c r="B105">
        <v>93</v>
      </c>
      <c r="C105">
        <v>320706665</v>
      </c>
      <c r="D105" t="s">
        <v>94</v>
      </c>
      <c r="E105" t="s">
        <v>238</v>
      </c>
      <c r="F105" t="s">
        <v>12</v>
      </c>
      <c r="G105" t="s">
        <v>13</v>
      </c>
      <c r="H105">
        <v>160000000</v>
      </c>
      <c r="I105">
        <v>6.1</v>
      </c>
    </row>
    <row r="106" spans="1:9">
      <c r="A106" t="s">
        <v>239</v>
      </c>
      <c r="B106">
        <v>123</v>
      </c>
      <c r="C106">
        <v>46978995</v>
      </c>
      <c r="D106" t="s">
        <v>15</v>
      </c>
      <c r="E106" t="s">
        <v>240</v>
      </c>
      <c r="F106" t="s">
        <v>12</v>
      </c>
      <c r="G106" t="s">
        <v>13</v>
      </c>
      <c r="H106">
        <v>160000000</v>
      </c>
      <c r="I106">
        <v>7.3</v>
      </c>
    </row>
    <row r="107" spans="1:9">
      <c r="A107" t="s">
        <v>241</v>
      </c>
      <c r="B107">
        <v>126</v>
      </c>
      <c r="C107">
        <v>89732035</v>
      </c>
      <c r="D107" t="s">
        <v>25</v>
      </c>
      <c r="E107" t="s">
        <v>242</v>
      </c>
      <c r="F107" t="s">
        <v>12</v>
      </c>
      <c r="G107" t="s">
        <v>13</v>
      </c>
      <c r="H107">
        <v>155000000</v>
      </c>
      <c r="I107">
        <v>6.6</v>
      </c>
    </row>
    <row r="108" spans="1:9">
      <c r="A108" t="s">
        <v>243</v>
      </c>
      <c r="B108">
        <v>113</v>
      </c>
      <c r="C108">
        <v>104383624</v>
      </c>
      <c r="D108" t="s">
        <v>69</v>
      </c>
      <c r="E108" t="s">
        <v>244</v>
      </c>
      <c r="F108" t="s">
        <v>12</v>
      </c>
      <c r="G108" t="s">
        <v>13</v>
      </c>
      <c r="H108">
        <v>155000000</v>
      </c>
      <c r="I108">
        <v>6.3</v>
      </c>
    </row>
    <row r="109" spans="1:9">
      <c r="A109" t="s">
        <v>96</v>
      </c>
      <c r="B109">
        <v>184</v>
      </c>
      <c r="C109">
        <v>198539855</v>
      </c>
      <c r="D109" t="s">
        <v>245</v>
      </c>
      <c r="E109" t="s">
        <v>246</v>
      </c>
      <c r="F109" t="s">
        <v>12</v>
      </c>
      <c r="G109" t="s">
        <v>13</v>
      </c>
      <c r="H109">
        <v>140000000</v>
      </c>
      <c r="I109">
        <v>6.1</v>
      </c>
    </row>
    <row r="110" spans="1:9">
      <c r="A110" t="s">
        <v>96</v>
      </c>
      <c r="B110">
        <v>144</v>
      </c>
      <c r="C110">
        <v>318759914</v>
      </c>
      <c r="D110" t="s">
        <v>25</v>
      </c>
      <c r="E110" t="s">
        <v>247</v>
      </c>
      <c r="F110" t="s">
        <v>12</v>
      </c>
      <c r="G110" t="s">
        <v>13</v>
      </c>
      <c r="H110">
        <v>150000000</v>
      </c>
      <c r="I110">
        <v>7.1</v>
      </c>
    </row>
    <row r="111" spans="1:9">
      <c r="A111" t="s">
        <v>248</v>
      </c>
      <c r="B111">
        <v>206</v>
      </c>
      <c r="C111">
        <v>34293771</v>
      </c>
      <c r="D111" t="s">
        <v>249</v>
      </c>
      <c r="E111" t="s">
        <v>250</v>
      </c>
      <c r="F111" t="s">
        <v>12</v>
      </c>
      <c r="G111" t="s">
        <v>251</v>
      </c>
      <c r="H111">
        <v>155000000</v>
      </c>
      <c r="I111">
        <v>5.5</v>
      </c>
    </row>
    <row r="112" spans="1:9">
      <c r="A112" t="s">
        <v>35</v>
      </c>
      <c r="B112">
        <v>138</v>
      </c>
      <c r="C112">
        <v>292000866</v>
      </c>
      <c r="D112" t="s">
        <v>36</v>
      </c>
      <c r="E112" t="s">
        <v>252</v>
      </c>
      <c r="F112" t="s">
        <v>12</v>
      </c>
      <c r="G112" t="s">
        <v>20</v>
      </c>
      <c r="H112">
        <v>150000000</v>
      </c>
      <c r="I112">
        <v>7.5</v>
      </c>
    </row>
    <row r="113" spans="1:9">
      <c r="A113" t="s">
        <v>124</v>
      </c>
      <c r="B113">
        <v>157</v>
      </c>
      <c r="C113">
        <v>289994397</v>
      </c>
      <c r="D113" t="s">
        <v>36</v>
      </c>
      <c r="E113" t="s">
        <v>253</v>
      </c>
      <c r="F113" t="s">
        <v>12</v>
      </c>
      <c r="G113" t="s">
        <v>20</v>
      </c>
      <c r="H113">
        <v>150000000</v>
      </c>
      <c r="I113">
        <v>7.6</v>
      </c>
    </row>
    <row r="114" spans="1:9">
      <c r="A114" t="s">
        <v>77</v>
      </c>
      <c r="B114">
        <v>102</v>
      </c>
      <c r="C114">
        <v>227946274</v>
      </c>
      <c r="D114" t="s">
        <v>254</v>
      </c>
      <c r="E114" t="s">
        <v>255</v>
      </c>
      <c r="F114" t="s">
        <v>12</v>
      </c>
      <c r="G114" t="s">
        <v>13</v>
      </c>
      <c r="H114">
        <v>150000000</v>
      </c>
      <c r="I114">
        <v>6.4</v>
      </c>
    </row>
    <row r="115" spans="1:9">
      <c r="A115" t="s">
        <v>227</v>
      </c>
      <c r="B115">
        <v>104</v>
      </c>
      <c r="C115">
        <v>256386216</v>
      </c>
      <c r="D115" t="s">
        <v>256</v>
      </c>
      <c r="E115" t="s">
        <v>257</v>
      </c>
      <c r="F115" t="s">
        <v>12</v>
      </c>
      <c r="G115" t="s">
        <v>13</v>
      </c>
      <c r="H115">
        <v>150000000</v>
      </c>
      <c r="I115">
        <v>7.2</v>
      </c>
    </row>
    <row r="116" spans="1:9">
      <c r="A116" t="s">
        <v>87</v>
      </c>
      <c r="B116">
        <v>115</v>
      </c>
      <c r="C116">
        <v>206456431</v>
      </c>
      <c r="D116" t="s">
        <v>258</v>
      </c>
      <c r="E116" t="s">
        <v>259</v>
      </c>
      <c r="F116" t="s">
        <v>12</v>
      </c>
      <c r="G116" t="s">
        <v>13</v>
      </c>
      <c r="H116">
        <v>150000000</v>
      </c>
      <c r="I116">
        <v>6.7</v>
      </c>
    </row>
    <row r="117" spans="1:9">
      <c r="A117" t="s">
        <v>198</v>
      </c>
      <c r="B117">
        <v>111</v>
      </c>
      <c r="C117">
        <v>206435493</v>
      </c>
      <c r="D117" t="s">
        <v>260</v>
      </c>
      <c r="E117" t="s">
        <v>261</v>
      </c>
      <c r="F117" t="s">
        <v>12</v>
      </c>
      <c r="G117" t="s">
        <v>13</v>
      </c>
      <c r="H117">
        <v>150000000</v>
      </c>
      <c r="I117">
        <v>8</v>
      </c>
    </row>
    <row r="118" spans="1:9">
      <c r="A118" t="s">
        <v>21</v>
      </c>
      <c r="B118">
        <v>128</v>
      </c>
      <c r="C118">
        <v>205343774</v>
      </c>
      <c r="D118" t="s">
        <v>43</v>
      </c>
      <c r="E118" t="s">
        <v>262</v>
      </c>
      <c r="F118" t="s">
        <v>12</v>
      </c>
      <c r="G118" t="s">
        <v>13</v>
      </c>
      <c r="H118">
        <v>150000000</v>
      </c>
      <c r="I118">
        <v>8.3000000000000007</v>
      </c>
    </row>
    <row r="119" spans="1:9">
      <c r="A119" t="s">
        <v>263</v>
      </c>
      <c r="B119">
        <v>89</v>
      </c>
      <c r="C119">
        <v>179982968</v>
      </c>
      <c r="D119" t="s">
        <v>264</v>
      </c>
      <c r="E119" t="s">
        <v>265</v>
      </c>
      <c r="F119" t="s">
        <v>12</v>
      </c>
      <c r="G119" t="s">
        <v>13</v>
      </c>
      <c r="H119">
        <v>150000000</v>
      </c>
      <c r="I119">
        <v>6.7</v>
      </c>
    </row>
    <row r="120" spans="1:9">
      <c r="A120" t="s">
        <v>266</v>
      </c>
      <c r="B120">
        <v>105</v>
      </c>
      <c r="C120">
        <v>177243721</v>
      </c>
      <c r="D120" t="s">
        <v>258</v>
      </c>
      <c r="E120" t="s">
        <v>267</v>
      </c>
      <c r="F120" t="s">
        <v>12</v>
      </c>
      <c r="G120" t="s">
        <v>13</v>
      </c>
      <c r="H120">
        <v>150000000</v>
      </c>
      <c r="I120">
        <v>5.9</v>
      </c>
    </row>
    <row r="121" spans="1:9">
      <c r="A121" t="s">
        <v>268</v>
      </c>
      <c r="B121">
        <v>119</v>
      </c>
      <c r="C121">
        <v>179883016</v>
      </c>
      <c r="D121" t="s">
        <v>90</v>
      </c>
      <c r="E121" t="s">
        <v>269</v>
      </c>
      <c r="F121" t="s">
        <v>12</v>
      </c>
      <c r="G121" t="s">
        <v>13</v>
      </c>
      <c r="H121">
        <v>150000000</v>
      </c>
      <c r="I121">
        <v>6.7</v>
      </c>
    </row>
    <row r="122" spans="1:9">
      <c r="A122" t="s">
        <v>144</v>
      </c>
      <c r="B122">
        <v>129</v>
      </c>
      <c r="C122">
        <v>139259759</v>
      </c>
      <c r="D122" t="s">
        <v>213</v>
      </c>
      <c r="E122" t="s">
        <v>270</v>
      </c>
      <c r="F122" t="s">
        <v>12</v>
      </c>
      <c r="G122" t="s">
        <v>123</v>
      </c>
      <c r="H122">
        <v>150000000</v>
      </c>
      <c r="I122">
        <v>6.7</v>
      </c>
    </row>
    <row r="123" spans="1:9">
      <c r="A123" t="s">
        <v>271</v>
      </c>
      <c r="B123">
        <v>102</v>
      </c>
      <c r="C123">
        <v>400736600</v>
      </c>
      <c r="D123" t="s">
        <v>272</v>
      </c>
      <c r="E123" t="s">
        <v>273</v>
      </c>
      <c r="F123" t="s">
        <v>12</v>
      </c>
      <c r="G123" t="s">
        <v>13</v>
      </c>
      <c r="H123">
        <v>150000000</v>
      </c>
      <c r="I123">
        <v>7.6</v>
      </c>
    </row>
    <row r="124" spans="1:9">
      <c r="A124" t="s">
        <v>144</v>
      </c>
      <c r="B124">
        <v>138</v>
      </c>
      <c r="C124">
        <v>281492479</v>
      </c>
      <c r="D124" t="s">
        <v>213</v>
      </c>
      <c r="E124" t="s">
        <v>274</v>
      </c>
      <c r="F124" t="s">
        <v>12</v>
      </c>
      <c r="G124" t="s">
        <v>13</v>
      </c>
      <c r="H124">
        <v>150000000</v>
      </c>
      <c r="I124">
        <v>7.2</v>
      </c>
    </row>
    <row r="125" spans="1:9">
      <c r="A125" t="s">
        <v>241</v>
      </c>
      <c r="B125">
        <v>112</v>
      </c>
      <c r="C125">
        <v>206360018</v>
      </c>
      <c r="D125" t="s">
        <v>15</v>
      </c>
      <c r="E125" t="s">
        <v>275</v>
      </c>
      <c r="F125" t="s">
        <v>12</v>
      </c>
      <c r="G125" t="s">
        <v>13</v>
      </c>
      <c r="H125">
        <v>170000000</v>
      </c>
      <c r="I125">
        <v>7.1</v>
      </c>
    </row>
    <row r="126" spans="1:9">
      <c r="A126" t="s">
        <v>276</v>
      </c>
      <c r="B126">
        <v>120</v>
      </c>
      <c r="C126">
        <v>153629485</v>
      </c>
      <c r="D126" t="s">
        <v>78</v>
      </c>
      <c r="E126" t="s">
        <v>277</v>
      </c>
      <c r="F126" t="s">
        <v>12</v>
      </c>
      <c r="G126" t="s">
        <v>123</v>
      </c>
      <c r="H126">
        <v>150000000</v>
      </c>
      <c r="I126">
        <v>8.1</v>
      </c>
    </row>
    <row r="127" spans="1:9">
      <c r="A127" t="s">
        <v>278</v>
      </c>
      <c r="B127">
        <v>146</v>
      </c>
      <c r="C127">
        <v>133375846</v>
      </c>
      <c r="D127" t="s">
        <v>279</v>
      </c>
      <c r="E127" t="s">
        <v>280</v>
      </c>
      <c r="F127" t="s">
        <v>12</v>
      </c>
      <c r="G127" t="s">
        <v>13</v>
      </c>
      <c r="H127">
        <v>150000000</v>
      </c>
      <c r="I127">
        <v>6.7</v>
      </c>
    </row>
    <row r="128" spans="1:9">
      <c r="A128" t="s">
        <v>281</v>
      </c>
      <c r="B128">
        <v>115</v>
      </c>
      <c r="C128">
        <v>181015141</v>
      </c>
      <c r="D128" t="s">
        <v>15</v>
      </c>
      <c r="E128" t="s">
        <v>282</v>
      </c>
      <c r="F128" t="s">
        <v>12</v>
      </c>
      <c r="G128" t="s">
        <v>13</v>
      </c>
      <c r="H128">
        <v>150000000</v>
      </c>
      <c r="I128">
        <v>7</v>
      </c>
    </row>
    <row r="129" spans="1:9">
      <c r="A129" t="s">
        <v>283</v>
      </c>
      <c r="B129">
        <v>96</v>
      </c>
      <c r="C129">
        <v>114053579</v>
      </c>
      <c r="D129" t="s">
        <v>284</v>
      </c>
      <c r="E129" t="s">
        <v>285</v>
      </c>
      <c r="F129" t="s">
        <v>12</v>
      </c>
      <c r="G129" t="s">
        <v>13</v>
      </c>
      <c r="H129">
        <v>150000000</v>
      </c>
      <c r="I129">
        <v>6.9</v>
      </c>
    </row>
    <row r="130" spans="1:9">
      <c r="A130" t="s">
        <v>286</v>
      </c>
      <c r="B130">
        <v>88</v>
      </c>
      <c r="C130">
        <v>119420252</v>
      </c>
      <c r="D130" t="s">
        <v>287</v>
      </c>
      <c r="E130" t="s">
        <v>288</v>
      </c>
      <c r="F130" t="s">
        <v>12</v>
      </c>
      <c r="G130" t="s">
        <v>13</v>
      </c>
      <c r="H130">
        <v>150000000</v>
      </c>
      <c r="I130">
        <v>5.0999999999999996</v>
      </c>
    </row>
    <row r="131" spans="1:9">
      <c r="A131" t="s">
        <v>289</v>
      </c>
      <c r="B131">
        <v>99</v>
      </c>
      <c r="C131">
        <v>83640426</v>
      </c>
      <c r="D131" t="s">
        <v>15</v>
      </c>
      <c r="E131" t="s">
        <v>290</v>
      </c>
      <c r="F131" t="s">
        <v>12</v>
      </c>
      <c r="G131" t="s">
        <v>13</v>
      </c>
      <c r="H131">
        <v>150000000</v>
      </c>
      <c r="I131">
        <v>5.8</v>
      </c>
    </row>
    <row r="132" spans="1:9">
      <c r="A132" t="s">
        <v>87</v>
      </c>
      <c r="B132">
        <v>113</v>
      </c>
      <c r="C132">
        <v>79711678</v>
      </c>
      <c r="D132" t="s">
        <v>291</v>
      </c>
      <c r="E132" t="s">
        <v>292</v>
      </c>
      <c r="F132" t="s">
        <v>12</v>
      </c>
      <c r="G132" t="s">
        <v>13</v>
      </c>
      <c r="H132">
        <v>100000000</v>
      </c>
      <c r="I132">
        <v>6.2</v>
      </c>
    </row>
    <row r="133" spans="1:9">
      <c r="A133" t="s">
        <v>293</v>
      </c>
      <c r="B133">
        <v>131</v>
      </c>
      <c r="C133">
        <v>195000874</v>
      </c>
      <c r="D133" t="s">
        <v>18</v>
      </c>
      <c r="E133" t="s">
        <v>294</v>
      </c>
      <c r="F133" t="s">
        <v>12</v>
      </c>
      <c r="G133" t="s">
        <v>295</v>
      </c>
      <c r="H133">
        <v>150000000</v>
      </c>
      <c r="I133">
        <v>7.4</v>
      </c>
    </row>
    <row r="134" spans="1:9">
      <c r="A134" t="s">
        <v>296</v>
      </c>
      <c r="B134">
        <v>119</v>
      </c>
      <c r="C134">
        <v>61937495</v>
      </c>
      <c r="D134" t="s">
        <v>297</v>
      </c>
      <c r="E134" t="s">
        <v>298</v>
      </c>
      <c r="F134" t="s">
        <v>12</v>
      </c>
      <c r="G134" t="s">
        <v>13</v>
      </c>
      <c r="H134">
        <v>150000000</v>
      </c>
      <c r="I134">
        <v>5.8</v>
      </c>
    </row>
    <row r="135" spans="1:9">
      <c r="A135" t="s">
        <v>299</v>
      </c>
      <c r="B135">
        <v>91</v>
      </c>
      <c r="C135">
        <v>126597121</v>
      </c>
      <c r="D135" t="s">
        <v>152</v>
      </c>
      <c r="E135" t="s">
        <v>300</v>
      </c>
      <c r="F135" t="s">
        <v>12</v>
      </c>
      <c r="G135" t="s">
        <v>13</v>
      </c>
      <c r="H135">
        <v>150000000</v>
      </c>
      <c r="I135">
        <v>6.2</v>
      </c>
    </row>
    <row r="136" spans="1:9">
      <c r="A136" t="s">
        <v>301</v>
      </c>
      <c r="B136">
        <v>90</v>
      </c>
      <c r="C136">
        <v>165230261</v>
      </c>
      <c r="D136" t="s">
        <v>264</v>
      </c>
      <c r="E136" t="s">
        <v>302</v>
      </c>
      <c r="F136" t="s">
        <v>12</v>
      </c>
      <c r="G136" t="s">
        <v>13</v>
      </c>
      <c r="H136">
        <v>150000000</v>
      </c>
      <c r="I136">
        <v>7.3</v>
      </c>
    </row>
    <row r="137" spans="1:9">
      <c r="A137" t="s">
        <v>303</v>
      </c>
      <c r="B137">
        <v>103</v>
      </c>
      <c r="C137">
        <v>131564731</v>
      </c>
      <c r="D137" t="s">
        <v>50</v>
      </c>
      <c r="E137" t="s">
        <v>304</v>
      </c>
      <c r="F137" t="s">
        <v>12</v>
      </c>
      <c r="G137" t="s">
        <v>13</v>
      </c>
      <c r="H137">
        <v>150000000</v>
      </c>
      <c r="I137">
        <v>4.2</v>
      </c>
    </row>
    <row r="138" spans="1:9">
      <c r="A138" t="s">
        <v>118</v>
      </c>
      <c r="B138">
        <v>124</v>
      </c>
      <c r="C138">
        <v>133382309</v>
      </c>
      <c r="D138" t="s">
        <v>18</v>
      </c>
      <c r="E138" t="s">
        <v>305</v>
      </c>
      <c r="F138" t="s">
        <v>12</v>
      </c>
      <c r="G138" t="s">
        <v>13</v>
      </c>
      <c r="H138">
        <v>150000000</v>
      </c>
      <c r="I138">
        <v>6.9</v>
      </c>
    </row>
    <row r="139" spans="1:9">
      <c r="A139" t="s">
        <v>139</v>
      </c>
      <c r="B139">
        <v>131</v>
      </c>
      <c r="C139">
        <v>73103784</v>
      </c>
      <c r="D139" t="s">
        <v>306</v>
      </c>
      <c r="E139" t="s">
        <v>307</v>
      </c>
      <c r="F139" t="s">
        <v>12</v>
      </c>
      <c r="G139" t="s">
        <v>13</v>
      </c>
      <c r="H139">
        <v>150000000</v>
      </c>
      <c r="I139">
        <v>6.4</v>
      </c>
    </row>
    <row r="140" spans="1:9">
      <c r="A140" t="s">
        <v>308</v>
      </c>
      <c r="B140">
        <v>88</v>
      </c>
      <c r="C140">
        <v>21379315</v>
      </c>
      <c r="D140" t="s">
        <v>155</v>
      </c>
      <c r="E140" t="s">
        <v>309</v>
      </c>
      <c r="F140" t="s">
        <v>12</v>
      </c>
      <c r="G140" t="s">
        <v>13</v>
      </c>
      <c r="H140">
        <v>150000000</v>
      </c>
      <c r="I140">
        <v>5.4</v>
      </c>
    </row>
    <row r="141" spans="1:9">
      <c r="A141" t="s">
        <v>310</v>
      </c>
      <c r="B141">
        <v>85</v>
      </c>
      <c r="C141">
        <v>64459316</v>
      </c>
      <c r="D141" t="s">
        <v>152</v>
      </c>
      <c r="E141" t="s">
        <v>311</v>
      </c>
      <c r="F141" t="s">
        <v>12</v>
      </c>
      <c r="G141" t="s">
        <v>20</v>
      </c>
      <c r="H141">
        <v>149000000</v>
      </c>
      <c r="I141">
        <v>6.7</v>
      </c>
    </row>
    <row r="142" spans="1:9">
      <c r="A142" t="s">
        <v>312</v>
      </c>
      <c r="B142">
        <v>111</v>
      </c>
      <c r="C142">
        <v>34964818</v>
      </c>
      <c r="D142" t="s">
        <v>69</v>
      </c>
      <c r="E142" t="s">
        <v>313</v>
      </c>
      <c r="F142" t="s">
        <v>12</v>
      </c>
      <c r="G142" t="s">
        <v>13</v>
      </c>
      <c r="H142">
        <v>150000000</v>
      </c>
      <c r="I142">
        <v>5.8</v>
      </c>
    </row>
    <row r="143" spans="1:9">
      <c r="A143" t="s">
        <v>314</v>
      </c>
      <c r="B143">
        <v>92</v>
      </c>
      <c r="C143">
        <v>111505642</v>
      </c>
      <c r="D143" t="s">
        <v>205</v>
      </c>
      <c r="E143" t="s">
        <v>315</v>
      </c>
      <c r="F143" t="s">
        <v>12</v>
      </c>
      <c r="G143" t="s">
        <v>13</v>
      </c>
      <c r="H143">
        <v>145000000</v>
      </c>
      <c r="I143">
        <v>6.9</v>
      </c>
    </row>
    <row r="144" spans="1:9">
      <c r="A144" t="s">
        <v>232</v>
      </c>
      <c r="B144">
        <v>196</v>
      </c>
      <c r="C144">
        <v>133228348</v>
      </c>
      <c r="D144" t="s">
        <v>316</v>
      </c>
      <c r="E144" t="s">
        <v>317</v>
      </c>
      <c r="F144" t="s">
        <v>12</v>
      </c>
      <c r="G144" t="s">
        <v>13</v>
      </c>
      <c r="H144">
        <v>175000000</v>
      </c>
      <c r="I144">
        <v>7.2</v>
      </c>
    </row>
    <row r="145" spans="1:9">
      <c r="A145" t="s">
        <v>263</v>
      </c>
      <c r="B145">
        <v>93</v>
      </c>
      <c r="C145">
        <v>216366733</v>
      </c>
      <c r="D145" t="s">
        <v>152</v>
      </c>
      <c r="E145" t="s">
        <v>318</v>
      </c>
      <c r="F145" t="s">
        <v>12</v>
      </c>
      <c r="G145" t="s">
        <v>13</v>
      </c>
      <c r="H145">
        <v>145000000</v>
      </c>
      <c r="I145">
        <v>6.9</v>
      </c>
    </row>
    <row r="146" spans="1:9">
      <c r="A146" t="s">
        <v>319</v>
      </c>
      <c r="B146">
        <v>133</v>
      </c>
      <c r="C146">
        <v>160201106</v>
      </c>
      <c r="D146" t="s">
        <v>18</v>
      </c>
      <c r="E146" t="s">
        <v>320</v>
      </c>
      <c r="F146" t="s">
        <v>12</v>
      </c>
      <c r="G146" t="s">
        <v>20</v>
      </c>
      <c r="H146">
        <v>142000000</v>
      </c>
      <c r="I146">
        <v>6.1</v>
      </c>
    </row>
    <row r="147" spans="1:9">
      <c r="A147" t="s">
        <v>321</v>
      </c>
      <c r="B147">
        <v>116</v>
      </c>
      <c r="C147">
        <v>118099659</v>
      </c>
      <c r="D147" t="s">
        <v>322</v>
      </c>
      <c r="E147" t="s">
        <v>323</v>
      </c>
      <c r="F147" t="s">
        <v>12</v>
      </c>
      <c r="G147" t="s">
        <v>13</v>
      </c>
      <c r="H147">
        <v>144000000</v>
      </c>
      <c r="I147">
        <v>5.5</v>
      </c>
    </row>
    <row r="148" spans="1:9">
      <c r="A148" t="s">
        <v>96</v>
      </c>
      <c r="B148">
        <v>153</v>
      </c>
      <c r="C148">
        <v>201573391</v>
      </c>
      <c r="D148" t="s">
        <v>78</v>
      </c>
      <c r="E148" t="s">
        <v>324</v>
      </c>
      <c r="F148" t="s">
        <v>12</v>
      </c>
      <c r="G148" t="s">
        <v>13</v>
      </c>
      <c r="H148">
        <v>140000000</v>
      </c>
      <c r="I148">
        <v>6.6</v>
      </c>
    </row>
    <row r="149" spans="1:9">
      <c r="A149" t="s">
        <v>55</v>
      </c>
      <c r="B149">
        <v>88</v>
      </c>
      <c r="C149">
        <v>190418803</v>
      </c>
      <c r="D149" t="s">
        <v>325</v>
      </c>
      <c r="E149" t="s">
        <v>326</v>
      </c>
      <c r="F149" t="s">
        <v>12</v>
      </c>
      <c r="G149" t="s">
        <v>13</v>
      </c>
      <c r="H149">
        <v>140000000</v>
      </c>
      <c r="I149">
        <v>6.1</v>
      </c>
    </row>
    <row r="150" spans="1:9">
      <c r="A150" t="s">
        <v>141</v>
      </c>
      <c r="B150">
        <v>115</v>
      </c>
      <c r="C150">
        <v>82161969</v>
      </c>
      <c r="D150" t="s">
        <v>327</v>
      </c>
      <c r="E150" t="s">
        <v>328</v>
      </c>
      <c r="F150" t="s">
        <v>12</v>
      </c>
      <c r="G150" t="s">
        <v>13</v>
      </c>
      <c r="H150">
        <v>150000000</v>
      </c>
      <c r="I150">
        <v>6.3</v>
      </c>
    </row>
    <row r="151" spans="1:9">
      <c r="A151" t="s">
        <v>329</v>
      </c>
      <c r="B151">
        <v>95</v>
      </c>
      <c r="C151">
        <v>143523463</v>
      </c>
      <c r="D151" t="s">
        <v>264</v>
      </c>
      <c r="E151" t="s">
        <v>330</v>
      </c>
      <c r="F151" t="s">
        <v>12</v>
      </c>
      <c r="G151" t="s">
        <v>13</v>
      </c>
      <c r="H151">
        <v>145000000</v>
      </c>
      <c r="I151">
        <v>7.2</v>
      </c>
    </row>
    <row r="152" spans="1:9">
      <c r="A152" t="s">
        <v>198</v>
      </c>
      <c r="B152">
        <v>133</v>
      </c>
      <c r="C152">
        <v>209364921</v>
      </c>
      <c r="D152" t="s">
        <v>18</v>
      </c>
      <c r="E152" t="s">
        <v>331</v>
      </c>
      <c r="F152" t="s">
        <v>12</v>
      </c>
      <c r="G152" t="s">
        <v>13</v>
      </c>
      <c r="H152">
        <v>145000000</v>
      </c>
      <c r="I152">
        <v>7.4</v>
      </c>
    </row>
    <row r="153" spans="1:9">
      <c r="A153" t="s">
        <v>332</v>
      </c>
      <c r="B153">
        <v>97</v>
      </c>
      <c r="C153">
        <v>103400692</v>
      </c>
      <c r="D153" t="s">
        <v>207</v>
      </c>
      <c r="E153" t="s">
        <v>333</v>
      </c>
      <c r="F153" t="s">
        <v>12</v>
      </c>
      <c r="G153" t="s">
        <v>13</v>
      </c>
      <c r="H153">
        <v>145000000</v>
      </c>
      <c r="I153">
        <v>7.3</v>
      </c>
    </row>
    <row r="154" spans="1:9">
      <c r="A154" t="s">
        <v>334</v>
      </c>
      <c r="B154">
        <v>90</v>
      </c>
      <c r="C154">
        <v>110332737</v>
      </c>
      <c r="D154" t="s">
        <v>335</v>
      </c>
      <c r="E154" t="s">
        <v>336</v>
      </c>
      <c r="F154" t="s">
        <v>12</v>
      </c>
      <c r="G154" t="s">
        <v>13</v>
      </c>
      <c r="H154">
        <v>100000000</v>
      </c>
      <c r="I154">
        <v>6.1</v>
      </c>
    </row>
    <row r="155" spans="1:9">
      <c r="A155" t="s">
        <v>337</v>
      </c>
      <c r="B155">
        <v>154</v>
      </c>
      <c r="C155">
        <v>111110575</v>
      </c>
      <c r="D155" t="s">
        <v>338</v>
      </c>
      <c r="E155" t="s">
        <v>339</v>
      </c>
      <c r="F155" t="s">
        <v>12</v>
      </c>
      <c r="G155" t="s">
        <v>13</v>
      </c>
      <c r="H155">
        <v>140000000</v>
      </c>
      <c r="I155">
        <v>7.7</v>
      </c>
    </row>
    <row r="156" spans="1:9">
      <c r="A156" t="s">
        <v>64</v>
      </c>
      <c r="B156">
        <v>150</v>
      </c>
      <c r="C156">
        <v>65007045</v>
      </c>
      <c r="D156" t="s">
        <v>340</v>
      </c>
      <c r="E156" t="s">
        <v>341</v>
      </c>
      <c r="F156" t="s">
        <v>12</v>
      </c>
      <c r="G156" t="s">
        <v>20</v>
      </c>
      <c r="H156">
        <v>140000000</v>
      </c>
      <c r="I156">
        <v>6.1</v>
      </c>
    </row>
    <row r="157" spans="1:9">
      <c r="A157" t="s">
        <v>118</v>
      </c>
      <c r="B157">
        <v>127</v>
      </c>
      <c r="C157">
        <v>257704099</v>
      </c>
      <c r="D157" t="s">
        <v>25</v>
      </c>
      <c r="E157" t="s">
        <v>342</v>
      </c>
      <c r="F157" t="s">
        <v>12</v>
      </c>
      <c r="G157" t="s">
        <v>13</v>
      </c>
      <c r="H157">
        <v>150000000</v>
      </c>
      <c r="I157">
        <v>8</v>
      </c>
    </row>
    <row r="158" spans="1:9">
      <c r="A158" t="s">
        <v>27</v>
      </c>
      <c r="B158">
        <v>121</v>
      </c>
      <c r="C158">
        <v>403706375</v>
      </c>
      <c r="D158" t="s">
        <v>83</v>
      </c>
      <c r="E158" t="s">
        <v>343</v>
      </c>
      <c r="F158" t="s">
        <v>12</v>
      </c>
      <c r="G158" t="s">
        <v>13</v>
      </c>
      <c r="H158">
        <v>139000000</v>
      </c>
      <c r="I158">
        <v>7.3</v>
      </c>
    </row>
    <row r="159" spans="1:9">
      <c r="A159" t="s">
        <v>210</v>
      </c>
      <c r="B159">
        <v>102</v>
      </c>
      <c r="C159">
        <v>176997107</v>
      </c>
      <c r="D159" t="s">
        <v>344</v>
      </c>
      <c r="E159" t="s">
        <v>345</v>
      </c>
      <c r="F159" t="s">
        <v>12</v>
      </c>
      <c r="G159" t="s">
        <v>13</v>
      </c>
      <c r="H159">
        <v>145000000</v>
      </c>
      <c r="I159">
        <v>7.9</v>
      </c>
    </row>
    <row r="160" spans="1:9">
      <c r="A160" t="s">
        <v>346</v>
      </c>
      <c r="B160">
        <v>126</v>
      </c>
      <c r="C160">
        <v>31141074</v>
      </c>
      <c r="D160" t="s">
        <v>15</v>
      </c>
      <c r="E160" t="s">
        <v>347</v>
      </c>
      <c r="F160" t="s">
        <v>12</v>
      </c>
      <c r="G160" t="s">
        <v>13</v>
      </c>
      <c r="H160">
        <v>140000000</v>
      </c>
      <c r="I160">
        <v>5.5</v>
      </c>
    </row>
    <row r="161" spans="1:9">
      <c r="A161" t="s">
        <v>164</v>
      </c>
      <c r="B161">
        <v>121</v>
      </c>
      <c r="C161">
        <v>31704416</v>
      </c>
      <c r="D161" t="s">
        <v>78</v>
      </c>
      <c r="E161" t="s">
        <v>348</v>
      </c>
      <c r="F161" t="s">
        <v>12</v>
      </c>
      <c r="G161" t="s">
        <v>13</v>
      </c>
      <c r="H161">
        <v>135000000</v>
      </c>
      <c r="I161">
        <v>5</v>
      </c>
    </row>
    <row r="162" spans="1:9">
      <c r="A162" t="s">
        <v>38</v>
      </c>
      <c r="B162">
        <v>215</v>
      </c>
      <c r="C162">
        <v>107503316</v>
      </c>
      <c r="D162" t="s">
        <v>349</v>
      </c>
      <c r="E162" t="s">
        <v>350</v>
      </c>
      <c r="F162" t="s">
        <v>12</v>
      </c>
      <c r="G162" t="s">
        <v>13</v>
      </c>
      <c r="H162">
        <v>130000000</v>
      </c>
      <c r="I162">
        <v>7.7</v>
      </c>
    </row>
    <row r="163" spans="1:9">
      <c r="A163" t="s">
        <v>351</v>
      </c>
      <c r="B163">
        <v>127</v>
      </c>
      <c r="C163">
        <v>129734803</v>
      </c>
      <c r="D163" t="s">
        <v>113</v>
      </c>
      <c r="E163" t="s">
        <v>352</v>
      </c>
      <c r="F163" t="s">
        <v>12</v>
      </c>
      <c r="G163" t="s">
        <v>13</v>
      </c>
      <c r="H163">
        <v>140000000</v>
      </c>
      <c r="I163">
        <v>6.6</v>
      </c>
    </row>
    <row r="164" spans="1:9">
      <c r="A164" t="s">
        <v>353</v>
      </c>
      <c r="B164">
        <v>138</v>
      </c>
      <c r="C164">
        <v>132122995</v>
      </c>
      <c r="D164" t="s">
        <v>213</v>
      </c>
      <c r="E164" t="s">
        <v>354</v>
      </c>
      <c r="F164" t="s">
        <v>12</v>
      </c>
      <c r="G164" t="s">
        <v>13</v>
      </c>
      <c r="H164">
        <v>137000000</v>
      </c>
      <c r="I164">
        <v>5.7</v>
      </c>
    </row>
    <row r="165" spans="1:9">
      <c r="A165" t="s">
        <v>355</v>
      </c>
      <c r="B165">
        <v>122</v>
      </c>
      <c r="C165">
        <v>122512052</v>
      </c>
      <c r="D165" t="s">
        <v>78</v>
      </c>
      <c r="E165" t="s">
        <v>356</v>
      </c>
      <c r="F165" t="s">
        <v>12</v>
      </c>
      <c r="G165" t="s">
        <v>13</v>
      </c>
      <c r="H165">
        <v>130000000</v>
      </c>
      <c r="I165">
        <v>5.8</v>
      </c>
    </row>
    <row r="166" spans="1:9">
      <c r="A166" t="s">
        <v>357</v>
      </c>
      <c r="B166">
        <v>124</v>
      </c>
      <c r="C166">
        <v>68642452</v>
      </c>
      <c r="D166" t="s">
        <v>358</v>
      </c>
      <c r="E166" t="s">
        <v>359</v>
      </c>
      <c r="F166" t="s">
        <v>12</v>
      </c>
      <c r="G166" t="s">
        <v>20</v>
      </c>
      <c r="H166">
        <v>130000000</v>
      </c>
      <c r="I166">
        <v>6</v>
      </c>
    </row>
    <row r="167" spans="1:9">
      <c r="A167" t="s">
        <v>360</v>
      </c>
      <c r="B167">
        <v>106</v>
      </c>
      <c r="C167">
        <v>32131830</v>
      </c>
      <c r="D167" t="s">
        <v>361</v>
      </c>
      <c r="E167" t="s">
        <v>362</v>
      </c>
      <c r="F167" t="s">
        <v>12</v>
      </c>
      <c r="G167" t="s">
        <v>13</v>
      </c>
      <c r="H167">
        <v>137000000</v>
      </c>
      <c r="I167">
        <v>6.4</v>
      </c>
    </row>
    <row r="168" spans="1:9">
      <c r="A168" t="s">
        <v>296</v>
      </c>
      <c r="B168">
        <v>124</v>
      </c>
      <c r="C168">
        <v>176636816</v>
      </c>
      <c r="D168" t="s">
        <v>25</v>
      </c>
      <c r="E168" t="s">
        <v>363</v>
      </c>
      <c r="F168" t="s">
        <v>12</v>
      </c>
      <c r="G168" t="s">
        <v>13</v>
      </c>
      <c r="H168">
        <v>140000000</v>
      </c>
      <c r="I168">
        <v>6.9</v>
      </c>
    </row>
    <row r="169" spans="1:9">
      <c r="A169" t="s">
        <v>243</v>
      </c>
      <c r="B169">
        <v>128</v>
      </c>
      <c r="C169">
        <v>126930660</v>
      </c>
      <c r="D169" t="s">
        <v>18</v>
      </c>
      <c r="E169" t="s">
        <v>364</v>
      </c>
      <c r="F169" t="s">
        <v>12</v>
      </c>
      <c r="G169" t="s">
        <v>20</v>
      </c>
      <c r="H169">
        <v>135000000</v>
      </c>
      <c r="I169">
        <v>6.4</v>
      </c>
    </row>
    <row r="170" spans="1:9">
      <c r="A170" t="s">
        <v>365</v>
      </c>
      <c r="B170">
        <v>138</v>
      </c>
      <c r="C170">
        <v>93926386</v>
      </c>
      <c r="D170" t="s">
        <v>366</v>
      </c>
      <c r="E170" t="s">
        <v>367</v>
      </c>
      <c r="F170" t="s">
        <v>12</v>
      </c>
      <c r="G170" t="s">
        <v>13</v>
      </c>
      <c r="H170">
        <v>150000000</v>
      </c>
      <c r="I170">
        <v>7.4</v>
      </c>
    </row>
    <row r="171" spans="1:9">
      <c r="A171" t="s">
        <v>368</v>
      </c>
      <c r="B171">
        <v>115</v>
      </c>
      <c r="C171">
        <v>292298923</v>
      </c>
      <c r="D171" t="s">
        <v>369</v>
      </c>
      <c r="E171" t="s">
        <v>370</v>
      </c>
      <c r="F171" t="s">
        <v>12</v>
      </c>
      <c r="G171" t="s">
        <v>13</v>
      </c>
      <c r="H171">
        <v>120000000</v>
      </c>
      <c r="I171">
        <v>5.5</v>
      </c>
    </row>
    <row r="172" spans="1:9">
      <c r="A172" t="s">
        <v>276</v>
      </c>
      <c r="B172">
        <v>100</v>
      </c>
      <c r="C172">
        <v>63992328</v>
      </c>
      <c r="D172" t="s">
        <v>371</v>
      </c>
      <c r="E172" t="s">
        <v>372</v>
      </c>
      <c r="F172" t="s">
        <v>12</v>
      </c>
      <c r="G172" t="s">
        <v>123</v>
      </c>
      <c r="H172">
        <v>135000000</v>
      </c>
      <c r="I172">
        <v>5.9</v>
      </c>
    </row>
    <row r="173" spans="1:9">
      <c r="A173" t="s">
        <v>373</v>
      </c>
      <c r="B173">
        <v>135</v>
      </c>
      <c r="C173">
        <v>134518390</v>
      </c>
      <c r="D173" t="s">
        <v>25</v>
      </c>
      <c r="E173" t="s">
        <v>374</v>
      </c>
      <c r="F173" t="s">
        <v>12</v>
      </c>
      <c r="G173" t="s">
        <v>13</v>
      </c>
      <c r="H173">
        <v>150000000</v>
      </c>
      <c r="I173">
        <v>6.8</v>
      </c>
    </row>
    <row r="174" spans="1:9">
      <c r="A174" t="s">
        <v>129</v>
      </c>
      <c r="B174">
        <v>117</v>
      </c>
      <c r="C174">
        <v>52792307</v>
      </c>
      <c r="D174" t="s">
        <v>69</v>
      </c>
      <c r="E174" t="s">
        <v>375</v>
      </c>
      <c r="F174" t="s">
        <v>12</v>
      </c>
      <c r="G174" t="s">
        <v>20</v>
      </c>
      <c r="H174">
        <v>140000000</v>
      </c>
      <c r="I174">
        <v>6.8</v>
      </c>
    </row>
    <row r="175" spans="1:9">
      <c r="A175" t="s">
        <v>376</v>
      </c>
      <c r="B175">
        <v>156</v>
      </c>
      <c r="C175">
        <v>183635922</v>
      </c>
      <c r="D175" t="s">
        <v>377</v>
      </c>
      <c r="E175" t="s">
        <v>378</v>
      </c>
      <c r="F175" t="s">
        <v>12</v>
      </c>
      <c r="G175" t="s">
        <v>13</v>
      </c>
      <c r="H175">
        <v>135000000</v>
      </c>
      <c r="I175">
        <v>8.1</v>
      </c>
    </row>
    <row r="176" spans="1:9">
      <c r="A176" t="s">
        <v>379</v>
      </c>
      <c r="B176">
        <v>96</v>
      </c>
      <c r="C176">
        <v>83024900</v>
      </c>
      <c r="D176" t="s">
        <v>104</v>
      </c>
      <c r="E176" t="s">
        <v>380</v>
      </c>
      <c r="F176" t="s">
        <v>12</v>
      </c>
      <c r="G176" t="s">
        <v>13</v>
      </c>
      <c r="H176">
        <v>135000000</v>
      </c>
      <c r="I176">
        <v>6.5</v>
      </c>
    </row>
    <row r="177" spans="1:9">
      <c r="A177" t="s">
        <v>14</v>
      </c>
      <c r="B177">
        <v>107</v>
      </c>
      <c r="C177">
        <v>123207194</v>
      </c>
      <c r="D177" t="s">
        <v>381</v>
      </c>
      <c r="E177" t="s">
        <v>382</v>
      </c>
      <c r="F177" t="s">
        <v>12</v>
      </c>
      <c r="G177" t="s">
        <v>13</v>
      </c>
      <c r="H177">
        <v>135000000</v>
      </c>
      <c r="I177">
        <v>7.2</v>
      </c>
    </row>
    <row r="178" spans="1:9">
      <c r="A178" t="s">
        <v>263</v>
      </c>
      <c r="B178">
        <v>92</v>
      </c>
      <c r="C178">
        <v>83348920</v>
      </c>
      <c r="D178" t="s">
        <v>152</v>
      </c>
      <c r="E178" t="s">
        <v>383</v>
      </c>
      <c r="F178" t="s">
        <v>12</v>
      </c>
      <c r="G178" t="s">
        <v>13</v>
      </c>
      <c r="H178">
        <v>132000000</v>
      </c>
      <c r="I178">
        <v>6.7</v>
      </c>
    </row>
    <row r="179" spans="1:9">
      <c r="A179" t="s">
        <v>384</v>
      </c>
      <c r="B179">
        <v>115</v>
      </c>
      <c r="C179">
        <v>227137090</v>
      </c>
      <c r="D179" t="s">
        <v>385</v>
      </c>
      <c r="E179" t="s">
        <v>386</v>
      </c>
      <c r="F179" t="s">
        <v>12</v>
      </c>
      <c r="G179" t="s">
        <v>13</v>
      </c>
      <c r="H179">
        <v>110000000</v>
      </c>
      <c r="I179">
        <v>8.1</v>
      </c>
    </row>
    <row r="180" spans="1:9">
      <c r="A180" t="s">
        <v>387</v>
      </c>
      <c r="B180">
        <v>92</v>
      </c>
      <c r="C180">
        <v>215395021</v>
      </c>
      <c r="D180" t="s">
        <v>264</v>
      </c>
      <c r="E180" t="s">
        <v>388</v>
      </c>
      <c r="F180" t="s">
        <v>12</v>
      </c>
      <c r="G180" t="s">
        <v>13</v>
      </c>
      <c r="H180">
        <v>130000000</v>
      </c>
      <c r="I180">
        <v>7.6</v>
      </c>
    </row>
    <row r="181" spans="1:9">
      <c r="A181" t="s">
        <v>389</v>
      </c>
      <c r="B181">
        <v>117</v>
      </c>
      <c r="C181">
        <v>180191634</v>
      </c>
      <c r="D181" t="s">
        <v>168</v>
      </c>
      <c r="E181" t="s">
        <v>390</v>
      </c>
      <c r="F181" t="s">
        <v>12</v>
      </c>
      <c r="G181" t="s">
        <v>13</v>
      </c>
      <c r="H181">
        <v>130000000</v>
      </c>
      <c r="I181">
        <v>7.4</v>
      </c>
    </row>
    <row r="182" spans="1:9">
      <c r="A182" t="s">
        <v>227</v>
      </c>
      <c r="B182">
        <v>146</v>
      </c>
      <c r="C182">
        <v>424645577</v>
      </c>
      <c r="D182" t="s">
        <v>391</v>
      </c>
      <c r="E182" t="s">
        <v>392</v>
      </c>
      <c r="F182" t="s">
        <v>12</v>
      </c>
      <c r="G182" t="s">
        <v>13</v>
      </c>
      <c r="H182">
        <v>130000000</v>
      </c>
      <c r="I182">
        <v>7.6</v>
      </c>
    </row>
    <row r="183" spans="1:9">
      <c r="A183" t="s">
        <v>393</v>
      </c>
      <c r="B183">
        <v>94</v>
      </c>
      <c r="C183">
        <v>177343675</v>
      </c>
      <c r="D183" t="s">
        <v>394</v>
      </c>
      <c r="E183" t="s">
        <v>395</v>
      </c>
      <c r="F183" t="s">
        <v>12</v>
      </c>
      <c r="G183" t="s">
        <v>13</v>
      </c>
      <c r="H183">
        <v>135000000</v>
      </c>
      <c r="I183">
        <v>6.7</v>
      </c>
    </row>
    <row r="184" spans="1:9">
      <c r="A184" t="s">
        <v>129</v>
      </c>
      <c r="B184">
        <v>116</v>
      </c>
      <c r="C184">
        <v>234277056</v>
      </c>
      <c r="D184" t="s">
        <v>391</v>
      </c>
      <c r="E184" t="s">
        <v>396</v>
      </c>
      <c r="F184" t="s">
        <v>12</v>
      </c>
      <c r="G184" t="s">
        <v>13</v>
      </c>
      <c r="H184">
        <v>132000000</v>
      </c>
      <c r="I184">
        <v>6.5</v>
      </c>
    </row>
    <row r="185" spans="1:9">
      <c r="A185" t="s">
        <v>96</v>
      </c>
      <c r="B185">
        <v>147</v>
      </c>
      <c r="C185">
        <v>138396624</v>
      </c>
      <c r="D185" t="s">
        <v>137</v>
      </c>
      <c r="E185" t="s">
        <v>397</v>
      </c>
      <c r="F185" t="s">
        <v>12</v>
      </c>
      <c r="G185" t="s">
        <v>13</v>
      </c>
      <c r="H185">
        <v>130000000</v>
      </c>
      <c r="I185">
        <v>6.6</v>
      </c>
    </row>
    <row r="186" spans="1:9">
      <c r="A186" t="s">
        <v>237</v>
      </c>
      <c r="B186">
        <v>90</v>
      </c>
      <c r="C186">
        <v>149234747</v>
      </c>
      <c r="D186" t="s">
        <v>344</v>
      </c>
      <c r="E186" t="s">
        <v>398</v>
      </c>
      <c r="F186" t="s">
        <v>12</v>
      </c>
      <c r="G186" t="s">
        <v>13</v>
      </c>
      <c r="H186">
        <v>130000000</v>
      </c>
      <c r="I186">
        <v>6.7</v>
      </c>
    </row>
    <row r="187" spans="1:9">
      <c r="A187" t="s">
        <v>399</v>
      </c>
      <c r="B187">
        <v>101</v>
      </c>
      <c r="C187">
        <v>118311368</v>
      </c>
      <c r="D187" t="s">
        <v>400</v>
      </c>
      <c r="E187" t="s">
        <v>401</v>
      </c>
      <c r="F187" t="s">
        <v>12</v>
      </c>
      <c r="G187" t="s">
        <v>13</v>
      </c>
      <c r="H187">
        <v>110000000</v>
      </c>
      <c r="I187">
        <v>6.4</v>
      </c>
    </row>
    <row r="188" spans="1:9">
      <c r="A188" t="s">
        <v>402</v>
      </c>
      <c r="B188">
        <v>138</v>
      </c>
      <c r="C188">
        <v>101160529</v>
      </c>
      <c r="D188" t="s">
        <v>340</v>
      </c>
      <c r="E188" t="s">
        <v>403</v>
      </c>
      <c r="F188" t="s">
        <v>12</v>
      </c>
      <c r="G188" t="s">
        <v>13</v>
      </c>
      <c r="H188">
        <v>125000000</v>
      </c>
      <c r="I188">
        <v>5.8</v>
      </c>
    </row>
    <row r="189" spans="1:9">
      <c r="A189" t="s">
        <v>129</v>
      </c>
      <c r="B189">
        <v>107</v>
      </c>
      <c r="C189">
        <v>77564037</v>
      </c>
      <c r="D189" t="s">
        <v>404</v>
      </c>
      <c r="E189" t="s">
        <v>405</v>
      </c>
      <c r="F189" t="s">
        <v>12</v>
      </c>
      <c r="G189" t="s">
        <v>13</v>
      </c>
      <c r="H189">
        <v>135000000</v>
      </c>
      <c r="I189">
        <v>7.4</v>
      </c>
    </row>
    <row r="190" spans="1:9">
      <c r="A190" t="s">
        <v>406</v>
      </c>
      <c r="B190">
        <v>142</v>
      </c>
      <c r="C190">
        <v>249358727</v>
      </c>
      <c r="D190" t="s">
        <v>36</v>
      </c>
      <c r="E190" t="s">
        <v>407</v>
      </c>
      <c r="F190" t="s">
        <v>12</v>
      </c>
      <c r="G190" t="s">
        <v>20</v>
      </c>
      <c r="H190">
        <v>130000000</v>
      </c>
      <c r="I190">
        <v>7.8</v>
      </c>
    </row>
    <row r="191" spans="1:9">
      <c r="A191" t="s">
        <v>121</v>
      </c>
      <c r="B191">
        <v>165</v>
      </c>
      <c r="C191">
        <v>49551662</v>
      </c>
      <c r="D191" t="s">
        <v>408</v>
      </c>
      <c r="E191" t="s">
        <v>409</v>
      </c>
      <c r="F191" t="s">
        <v>12</v>
      </c>
      <c r="G191" t="s">
        <v>123</v>
      </c>
      <c r="H191">
        <v>130000000</v>
      </c>
      <c r="I191">
        <v>6.6</v>
      </c>
    </row>
    <row r="192" spans="1:9">
      <c r="A192" t="s">
        <v>303</v>
      </c>
      <c r="B192">
        <v>100</v>
      </c>
      <c r="C192">
        <v>60522097</v>
      </c>
      <c r="D192" t="s">
        <v>25</v>
      </c>
      <c r="E192" t="s">
        <v>410</v>
      </c>
      <c r="F192" t="s">
        <v>12</v>
      </c>
      <c r="G192" t="s">
        <v>13</v>
      </c>
      <c r="H192">
        <v>130000000</v>
      </c>
      <c r="I192">
        <v>4.9000000000000004</v>
      </c>
    </row>
    <row r="193" spans="1:9">
      <c r="A193" t="s">
        <v>411</v>
      </c>
      <c r="B193">
        <v>82</v>
      </c>
      <c r="C193">
        <v>137748063</v>
      </c>
      <c r="D193" t="s">
        <v>412</v>
      </c>
      <c r="E193" t="s">
        <v>413</v>
      </c>
      <c r="F193" t="s">
        <v>12</v>
      </c>
      <c r="G193" t="s">
        <v>13</v>
      </c>
      <c r="H193">
        <v>127500000</v>
      </c>
      <c r="I193">
        <v>6.5</v>
      </c>
    </row>
    <row r="194" spans="1:9">
      <c r="A194" t="s">
        <v>266</v>
      </c>
      <c r="B194">
        <v>98</v>
      </c>
      <c r="C194">
        <v>113733726</v>
      </c>
      <c r="D194" t="s">
        <v>258</v>
      </c>
      <c r="E194" t="s">
        <v>414</v>
      </c>
      <c r="F194" t="s">
        <v>12</v>
      </c>
      <c r="G194" t="s">
        <v>13</v>
      </c>
      <c r="H194">
        <v>127000000</v>
      </c>
      <c r="I194">
        <v>6.2</v>
      </c>
    </row>
    <row r="195" spans="1:9">
      <c r="A195" t="s">
        <v>415</v>
      </c>
      <c r="B195">
        <v>95</v>
      </c>
      <c r="C195">
        <v>148337537</v>
      </c>
      <c r="D195" t="s">
        <v>416</v>
      </c>
      <c r="E195" t="s">
        <v>417</v>
      </c>
      <c r="F195" t="s">
        <v>12</v>
      </c>
      <c r="G195" t="s">
        <v>13</v>
      </c>
      <c r="H195">
        <v>130000000</v>
      </c>
      <c r="I195">
        <v>7.3</v>
      </c>
    </row>
    <row r="196" spans="1:9">
      <c r="A196" t="s">
        <v>418</v>
      </c>
      <c r="B196">
        <v>159</v>
      </c>
      <c r="C196">
        <v>317557891</v>
      </c>
      <c r="D196" t="s">
        <v>69</v>
      </c>
      <c r="E196" t="s">
        <v>419</v>
      </c>
      <c r="F196" t="s">
        <v>12</v>
      </c>
      <c r="G196" t="s">
        <v>20</v>
      </c>
      <c r="H196">
        <v>125000000</v>
      </c>
      <c r="I196">
        <v>7.5</v>
      </c>
    </row>
    <row r="197" spans="1:9">
      <c r="A197" t="s">
        <v>420</v>
      </c>
      <c r="B197">
        <v>96</v>
      </c>
      <c r="C197">
        <v>33592415</v>
      </c>
      <c r="D197" t="s">
        <v>421</v>
      </c>
      <c r="E197" t="s">
        <v>422</v>
      </c>
      <c r="F197" t="s">
        <v>12</v>
      </c>
      <c r="G197" t="s">
        <v>13</v>
      </c>
      <c r="H197">
        <v>130000000</v>
      </c>
      <c r="I197">
        <v>5.6</v>
      </c>
    </row>
    <row r="198" spans="1:9">
      <c r="A198" t="s">
        <v>14</v>
      </c>
      <c r="B198">
        <v>143</v>
      </c>
      <c r="C198">
        <v>305388685</v>
      </c>
      <c r="D198" t="s">
        <v>15</v>
      </c>
      <c r="E198" t="s">
        <v>423</v>
      </c>
      <c r="F198" t="s">
        <v>12</v>
      </c>
      <c r="G198" t="s">
        <v>13</v>
      </c>
      <c r="H198">
        <v>140000000</v>
      </c>
      <c r="I198">
        <v>8.1</v>
      </c>
    </row>
    <row r="199" spans="1:9">
      <c r="A199" t="s">
        <v>227</v>
      </c>
      <c r="B199">
        <v>123</v>
      </c>
      <c r="C199">
        <v>337103873</v>
      </c>
      <c r="D199" t="s">
        <v>391</v>
      </c>
      <c r="E199" t="s">
        <v>424</v>
      </c>
      <c r="F199" t="s">
        <v>12</v>
      </c>
      <c r="G199" t="s">
        <v>13</v>
      </c>
      <c r="H199">
        <v>125000000</v>
      </c>
      <c r="I199">
        <v>6.7</v>
      </c>
    </row>
    <row r="200" spans="1:9">
      <c r="A200" t="s">
        <v>278</v>
      </c>
      <c r="B200">
        <v>174</v>
      </c>
      <c r="C200">
        <v>217536138</v>
      </c>
      <c r="D200" t="s">
        <v>279</v>
      </c>
      <c r="E200" t="s">
        <v>425</v>
      </c>
      <c r="F200" t="s">
        <v>12</v>
      </c>
      <c r="G200" t="s">
        <v>13</v>
      </c>
      <c r="H200">
        <v>125000000</v>
      </c>
      <c r="I200">
        <v>6.6</v>
      </c>
    </row>
    <row r="201" spans="1:9">
      <c r="A201" t="s">
        <v>426</v>
      </c>
      <c r="B201">
        <v>101</v>
      </c>
      <c r="C201">
        <v>131536019</v>
      </c>
      <c r="D201" t="s">
        <v>427</v>
      </c>
      <c r="E201" t="s">
        <v>428</v>
      </c>
      <c r="F201" t="s">
        <v>12</v>
      </c>
      <c r="G201" t="s">
        <v>13</v>
      </c>
      <c r="H201">
        <v>103000000</v>
      </c>
      <c r="I201">
        <v>6.4</v>
      </c>
    </row>
    <row r="202" spans="1:9">
      <c r="A202" t="s">
        <v>40</v>
      </c>
      <c r="B202">
        <v>134</v>
      </c>
      <c r="C202">
        <v>214948780</v>
      </c>
      <c r="D202" t="s">
        <v>90</v>
      </c>
      <c r="E202" t="s">
        <v>429</v>
      </c>
      <c r="F202" t="s">
        <v>12</v>
      </c>
      <c r="G202" t="s">
        <v>92</v>
      </c>
      <c r="H202">
        <v>110000000</v>
      </c>
      <c r="I202">
        <v>7.5</v>
      </c>
    </row>
    <row r="203" spans="1:9">
      <c r="A203" t="s">
        <v>133</v>
      </c>
      <c r="B203">
        <v>132</v>
      </c>
      <c r="C203">
        <v>209805005</v>
      </c>
      <c r="D203" t="s">
        <v>113</v>
      </c>
      <c r="E203" t="s">
        <v>430</v>
      </c>
      <c r="F203" t="s">
        <v>12</v>
      </c>
      <c r="G203" t="s">
        <v>13</v>
      </c>
      <c r="H203">
        <v>125000000</v>
      </c>
      <c r="I203">
        <v>7.3</v>
      </c>
    </row>
    <row r="204" spans="1:9">
      <c r="A204" t="s">
        <v>431</v>
      </c>
      <c r="B204">
        <v>129</v>
      </c>
      <c r="C204">
        <v>186830669</v>
      </c>
      <c r="D204" t="s">
        <v>432</v>
      </c>
      <c r="E204" t="s">
        <v>433</v>
      </c>
      <c r="F204" t="s">
        <v>12</v>
      </c>
      <c r="G204" t="s">
        <v>13</v>
      </c>
      <c r="H204">
        <v>125000000</v>
      </c>
      <c r="I204">
        <v>7.5</v>
      </c>
    </row>
    <row r="205" spans="1:9">
      <c r="A205" t="s">
        <v>373</v>
      </c>
      <c r="B205">
        <v>106</v>
      </c>
      <c r="C205">
        <v>163192114</v>
      </c>
      <c r="D205" t="s">
        <v>15</v>
      </c>
      <c r="E205" t="s">
        <v>434</v>
      </c>
      <c r="F205" t="s">
        <v>12</v>
      </c>
      <c r="G205" t="s">
        <v>13</v>
      </c>
      <c r="H205">
        <v>125000000</v>
      </c>
      <c r="I205">
        <v>5.8</v>
      </c>
    </row>
    <row r="206" spans="1:9">
      <c r="A206" t="s">
        <v>435</v>
      </c>
      <c r="B206">
        <v>113</v>
      </c>
      <c r="C206">
        <v>119412921</v>
      </c>
      <c r="D206" t="s">
        <v>213</v>
      </c>
      <c r="E206" t="s">
        <v>436</v>
      </c>
      <c r="F206" t="s">
        <v>12</v>
      </c>
      <c r="G206" t="s">
        <v>13</v>
      </c>
      <c r="H206">
        <v>65000000</v>
      </c>
      <c r="I206">
        <v>7.5</v>
      </c>
    </row>
    <row r="207" spans="1:9">
      <c r="A207" t="s">
        <v>437</v>
      </c>
      <c r="B207">
        <v>102</v>
      </c>
      <c r="C207">
        <v>32694788</v>
      </c>
      <c r="D207" t="s">
        <v>438</v>
      </c>
      <c r="E207" t="s">
        <v>439</v>
      </c>
      <c r="F207" t="s">
        <v>12</v>
      </c>
      <c r="G207" t="s">
        <v>13</v>
      </c>
      <c r="H207">
        <v>85000000</v>
      </c>
      <c r="I207">
        <v>6.6</v>
      </c>
    </row>
    <row r="208" spans="1:9">
      <c r="A208" t="s">
        <v>440</v>
      </c>
      <c r="B208">
        <v>135</v>
      </c>
      <c r="C208">
        <v>113165635</v>
      </c>
      <c r="D208" t="s">
        <v>18</v>
      </c>
      <c r="E208" t="s">
        <v>441</v>
      </c>
      <c r="F208" t="s">
        <v>12</v>
      </c>
      <c r="G208" t="s">
        <v>13</v>
      </c>
      <c r="H208">
        <v>125000000</v>
      </c>
      <c r="I208">
        <v>6.7</v>
      </c>
    </row>
    <row r="209" spans="1:9">
      <c r="A209" t="s">
        <v>442</v>
      </c>
      <c r="B209">
        <v>125</v>
      </c>
      <c r="C209">
        <v>107285004</v>
      </c>
      <c r="D209" t="s">
        <v>443</v>
      </c>
      <c r="E209" t="s">
        <v>444</v>
      </c>
      <c r="F209" t="s">
        <v>12</v>
      </c>
      <c r="G209" t="s">
        <v>13</v>
      </c>
      <c r="H209">
        <v>125000000</v>
      </c>
      <c r="I209">
        <v>3.7</v>
      </c>
    </row>
    <row r="210" spans="1:9">
      <c r="A210" t="s">
        <v>278</v>
      </c>
      <c r="B210">
        <v>110</v>
      </c>
      <c r="C210">
        <v>260031035</v>
      </c>
      <c r="D210" t="s">
        <v>171</v>
      </c>
      <c r="E210" t="s">
        <v>445</v>
      </c>
      <c r="F210" t="s">
        <v>12</v>
      </c>
      <c r="G210" t="s">
        <v>13</v>
      </c>
      <c r="H210">
        <v>123000000</v>
      </c>
      <c r="I210">
        <v>6</v>
      </c>
    </row>
    <row r="211" spans="1:9">
      <c r="A211" t="s">
        <v>139</v>
      </c>
      <c r="B211">
        <v>124</v>
      </c>
      <c r="C211">
        <v>186739919</v>
      </c>
      <c r="D211" t="s">
        <v>78</v>
      </c>
      <c r="E211" t="s">
        <v>446</v>
      </c>
      <c r="F211" t="s">
        <v>12</v>
      </c>
      <c r="G211" t="s">
        <v>13</v>
      </c>
      <c r="H211">
        <v>125000000</v>
      </c>
      <c r="I211">
        <v>6.4</v>
      </c>
    </row>
    <row r="212" spans="1:9">
      <c r="A212" t="s">
        <v>447</v>
      </c>
      <c r="B212">
        <v>123</v>
      </c>
      <c r="C212">
        <v>215397307</v>
      </c>
      <c r="D212" t="s">
        <v>18</v>
      </c>
      <c r="E212" t="s">
        <v>448</v>
      </c>
      <c r="F212" t="s">
        <v>12</v>
      </c>
      <c r="G212" t="s">
        <v>13</v>
      </c>
      <c r="H212">
        <v>125000000</v>
      </c>
      <c r="I212">
        <v>6.1</v>
      </c>
    </row>
    <row r="213" spans="1:9">
      <c r="A213" t="s">
        <v>232</v>
      </c>
      <c r="B213">
        <v>130</v>
      </c>
      <c r="C213">
        <v>182618434</v>
      </c>
      <c r="D213" t="s">
        <v>233</v>
      </c>
      <c r="E213" t="s">
        <v>449</v>
      </c>
      <c r="F213" t="s">
        <v>12</v>
      </c>
      <c r="G213" t="s">
        <v>13</v>
      </c>
      <c r="H213">
        <v>140000000</v>
      </c>
      <c r="I213">
        <v>6.4</v>
      </c>
    </row>
    <row r="214" spans="1:9">
      <c r="A214" t="s">
        <v>450</v>
      </c>
      <c r="B214">
        <v>92</v>
      </c>
      <c r="C214">
        <v>131920333</v>
      </c>
      <c r="D214" t="s">
        <v>78</v>
      </c>
      <c r="E214" t="s">
        <v>451</v>
      </c>
      <c r="F214" t="s">
        <v>12</v>
      </c>
      <c r="G214" t="s">
        <v>13</v>
      </c>
      <c r="H214">
        <v>130000000</v>
      </c>
      <c r="I214">
        <v>5.6</v>
      </c>
    </row>
    <row r="215" spans="1:9">
      <c r="A215" t="s">
        <v>353</v>
      </c>
      <c r="B215">
        <v>127</v>
      </c>
      <c r="C215">
        <v>124976634</v>
      </c>
      <c r="D215" t="s">
        <v>452</v>
      </c>
      <c r="E215" t="s">
        <v>453</v>
      </c>
      <c r="F215" t="s">
        <v>12</v>
      </c>
      <c r="G215" t="s">
        <v>13</v>
      </c>
      <c r="H215">
        <v>120000000</v>
      </c>
      <c r="I215">
        <v>8</v>
      </c>
    </row>
    <row r="216" spans="1:9">
      <c r="A216" t="s">
        <v>454</v>
      </c>
      <c r="B216">
        <v>123</v>
      </c>
      <c r="C216">
        <v>115802596</v>
      </c>
      <c r="D216" t="s">
        <v>455</v>
      </c>
      <c r="E216" t="s">
        <v>456</v>
      </c>
      <c r="F216" t="s">
        <v>12</v>
      </c>
      <c r="G216" t="s">
        <v>13</v>
      </c>
      <c r="H216">
        <v>110000000</v>
      </c>
      <c r="I216">
        <v>5.2</v>
      </c>
    </row>
    <row r="217" spans="1:9">
      <c r="A217" t="s">
        <v>384</v>
      </c>
      <c r="B217">
        <v>123</v>
      </c>
      <c r="C217">
        <v>108521835</v>
      </c>
      <c r="D217" t="s">
        <v>22</v>
      </c>
      <c r="E217" t="s">
        <v>457</v>
      </c>
      <c r="F217" t="s">
        <v>12</v>
      </c>
      <c r="G217" t="s">
        <v>20</v>
      </c>
      <c r="H217">
        <v>120000000</v>
      </c>
      <c r="I217">
        <v>7.1</v>
      </c>
    </row>
    <row r="218" spans="1:9">
      <c r="A218" t="s">
        <v>110</v>
      </c>
      <c r="B218">
        <v>107</v>
      </c>
      <c r="C218">
        <v>100685880</v>
      </c>
      <c r="D218" t="s">
        <v>458</v>
      </c>
      <c r="E218" t="s">
        <v>459</v>
      </c>
      <c r="F218" t="s">
        <v>12</v>
      </c>
      <c r="G218" t="s">
        <v>13</v>
      </c>
      <c r="H218">
        <v>120000000</v>
      </c>
      <c r="I218">
        <v>4.8</v>
      </c>
    </row>
    <row r="219" spans="1:9">
      <c r="A219" t="s">
        <v>64</v>
      </c>
      <c r="B219">
        <v>124</v>
      </c>
      <c r="C219">
        <v>126464904</v>
      </c>
      <c r="D219" t="s">
        <v>460</v>
      </c>
      <c r="E219" t="s">
        <v>461</v>
      </c>
      <c r="F219" t="s">
        <v>12</v>
      </c>
      <c r="G219" t="s">
        <v>13</v>
      </c>
      <c r="H219">
        <v>130000000</v>
      </c>
      <c r="I219">
        <v>7</v>
      </c>
    </row>
    <row r="220" spans="1:9">
      <c r="A220" t="s">
        <v>314</v>
      </c>
      <c r="B220">
        <v>77</v>
      </c>
      <c r="C220">
        <v>64736114</v>
      </c>
      <c r="D220" t="s">
        <v>94</v>
      </c>
      <c r="E220" t="s">
        <v>462</v>
      </c>
      <c r="F220" t="s">
        <v>12</v>
      </c>
      <c r="G220" t="s">
        <v>13</v>
      </c>
      <c r="H220">
        <v>120000000</v>
      </c>
      <c r="I220">
        <v>5.4</v>
      </c>
    </row>
    <row r="221" spans="1:9">
      <c r="A221" t="s">
        <v>463</v>
      </c>
      <c r="B221">
        <v>109</v>
      </c>
      <c r="C221">
        <v>93050117</v>
      </c>
      <c r="D221" t="s">
        <v>464</v>
      </c>
      <c r="E221" t="s">
        <v>465</v>
      </c>
      <c r="F221" t="s">
        <v>12</v>
      </c>
      <c r="G221" t="s">
        <v>13</v>
      </c>
      <c r="H221">
        <v>115000000</v>
      </c>
      <c r="I221">
        <v>6.6</v>
      </c>
    </row>
    <row r="222" spans="1:9">
      <c r="A222" t="s">
        <v>466</v>
      </c>
      <c r="B222">
        <v>134</v>
      </c>
      <c r="C222">
        <v>57637485</v>
      </c>
      <c r="D222" t="s">
        <v>78</v>
      </c>
      <c r="E222" t="s">
        <v>467</v>
      </c>
      <c r="F222" t="s">
        <v>12</v>
      </c>
      <c r="G222" t="s">
        <v>13</v>
      </c>
      <c r="H222">
        <v>105000000</v>
      </c>
      <c r="I222">
        <v>6.7</v>
      </c>
    </row>
    <row r="223" spans="1:9">
      <c r="A223" t="s">
        <v>468</v>
      </c>
      <c r="B223">
        <v>117</v>
      </c>
      <c r="C223">
        <v>58607007</v>
      </c>
      <c r="D223" t="s">
        <v>469</v>
      </c>
      <c r="E223" t="s">
        <v>470</v>
      </c>
      <c r="F223" t="s">
        <v>12</v>
      </c>
      <c r="G223" t="s">
        <v>13</v>
      </c>
      <c r="H223">
        <v>100000000</v>
      </c>
      <c r="I223">
        <v>6.2</v>
      </c>
    </row>
    <row r="224" spans="1:9">
      <c r="A224" t="s">
        <v>144</v>
      </c>
      <c r="B224">
        <v>135</v>
      </c>
      <c r="C224">
        <v>43929341</v>
      </c>
      <c r="D224" t="s">
        <v>471</v>
      </c>
      <c r="E224" t="s">
        <v>472</v>
      </c>
      <c r="F224" t="s">
        <v>12</v>
      </c>
      <c r="G224" t="s">
        <v>13</v>
      </c>
      <c r="H224">
        <v>120000000</v>
      </c>
      <c r="I224">
        <v>6.1</v>
      </c>
    </row>
    <row r="225" spans="1:9">
      <c r="A225" t="s">
        <v>473</v>
      </c>
      <c r="B225">
        <v>121</v>
      </c>
      <c r="C225">
        <v>30212620</v>
      </c>
      <c r="D225" t="s">
        <v>474</v>
      </c>
      <c r="E225" t="s">
        <v>475</v>
      </c>
      <c r="F225" t="s">
        <v>12</v>
      </c>
      <c r="G225" t="s">
        <v>13</v>
      </c>
      <c r="H225">
        <v>120000000</v>
      </c>
      <c r="I225">
        <v>5.3</v>
      </c>
    </row>
    <row r="226" spans="1:9">
      <c r="A226" t="s">
        <v>476</v>
      </c>
      <c r="B226">
        <v>117</v>
      </c>
      <c r="C226">
        <v>76418654</v>
      </c>
      <c r="D226" t="s">
        <v>477</v>
      </c>
      <c r="E226" t="s">
        <v>478</v>
      </c>
      <c r="F226" t="s">
        <v>12</v>
      </c>
      <c r="G226" t="s">
        <v>13</v>
      </c>
      <c r="H226">
        <v>117000000</v>
      </c>
      <c r="I226">
        <v>6.3</v>
      </c>
    </row>
    <row r="227" spans="1:9">
      <c r="A227" t="s">
        <v>101</v>
      </c>
      <c r="B227">
        <v>124</v>
      </c>
      <c r="C227">
        <v>89021735</v>
      </c>
      <c r="D227" t="s">
        <v>479</v>
      </c>
      <c r="E227" t="s">
        <v>480</v>
      </c>
      <c r="F227" t="s">
        <v>12</v>
      </c>
      <c r="G227" t="s">
        <v>13</v>
      </c>
      <c r="H227">
        <v>120000000</v>
      </c>
      <c r="I227">
        <v>7</v>
      </c>
    </row>
    <row r="228" spans="1:9">
      <c r="A228" t="s">
        <v>481</v>
      </c>
      <c r="B228">
        <v>140</v>
      </c>
      <c r="C228">
        <v>380262555</v>
      </c>
      <c r="D228" t="s">
        <v>10</v>
      </c>
      <c r="E228" t="s">
        <v>482</v>
      </c>
      <c r="F228" t="s">
        <v>12</v>
      </c>
      <c r="G228" t="s">
        <v>13</v>
      </c>
      <c r="H228">
        <v>113000000</v>
      </c>
      <c r="I228">
        <v>7.6</v>
      </c>
    </row>
    <row r="229" spans="1:9">
      <c r="A229" t="s">
        <v>481</v>
      </c>
      <c r="B229">
        <v>142</v>
      </c>
      <c r="C229">
        <v>310675583</v>
      </c>
      <c r="D229" t="s">
        <v>10</v>
      </c>
      <c r="E229" t="s">
        <v>483</v>
      </c>
      <c r="F229" t="s">
        <v>12</v>
      </c>
      <c r="G229" t="s">
        <v>13</v>
      </c>
      <c r="H229">
        <v>115000000</v>
      </c>
      <c r="I229">
        <v>6.7</v>
      </c>
    </row>
    <row r="230" spans="1:9">
      <c r="A230" t="s">
        <v>151</v>
      </c>
      <c r="B230">
        <v>92</v>
      </c>
      <c r="C230">
        <v>289907418</v>
      </c>
      <c r="D230" t="s">
        <v>94</v>
      </c>
      <c r="E230" t="s">
        <v>484</v>
      </c>
      <c r="F230" t="s">
        <v>12</v>
      </c>
      <c r="G230" t="s">
        <v>13</v>
      </c>
      <c r="H230">
        <v>115000000</v>
      </c>
      <c r="I230">
        <v>8.1</v>
      </c>
    </row>
    <row r="231" spans="1:9">
      <c r="A231" t="s">
        <v>476</v>
      </c>
      <c r="B231">
        <v>138</v>
      </c>
      <c r="C231">
        <v>132550960</v>
      </c>
      <c r="D231" t="s">
        <v>78</v>
      </c>
      <c r="E231" t="s">
        <v>485</v>
      </c>
      <c r="F231" t="s">
        <v>12</v>
      </c>
      <c r="G231" t="s">
        <v>13</v>
      </c>
      <c r="H231">
        <v>120000000</v>
      </c>
      <c r="I231">
        <v>6.7</v>
      </c>
    </row>
    <row r="232" spans="1:9">
      <c r="A232" t="s">
        <v>481</v>
      </c>
      <c r="B232">
        <v>136</v>
      </c>
      <c r="C232">
        <v>474544677</v>
      </c>
      <c r="D232" t="s">
        <v>10</v>
      </c>
      <c r="E232" t="s">
        <v>486</v>
      </c>
      <c r="F232" t="s">
        <v>12</v>
      </c>
      <c r="G232" t="s">
        <v>13</v>
      </c>
      <c r="H232">
        <v>115000000</v>
      </c>
      <c r="I232">
        <v>6.5</v>
      </c>
    </row>
    <row r="233" spans="1:9">
      <c r="A233" t="s">
        <v>487</v>
      </c>
      <c r="B233">
        <v>98</v>
      </c>
      <c r="C233">
        <v>187165546</v>
      </c>
      <c r="D233" t="s">
        <v>94</v>
      </c>
      <c r="E233" t="s">
        <v>488</v>
      </c>
      <c r="F233" t="s">
        <v>12</v>
      </c>
      <c r="G233" t="s">
        <v>13</v>
      </c>
      <c r="H233">
        <v>135000000</v>
      </c>
      <c r="I233">
        <v>7.3</v>
      </c>
    </row>
    <row r="234" spans="1:9">
      <c r="A234" t="s">
        <v>447</v>
      </c>
      <c r="B234">
        <v>153</v>
      </c>
      <c r="C234">
        <v>40911830</v>
      </c>
      <c r="D234" t="s">
        <v>489</v>
      </c>
      <c r="E234" t="s">
        <v>490</v>
      </c>
      <c r="F234" t="s">
        <v>12</v>
      </c>
      <c r="G234" t="s">
        <v>13</v>
      </c>
      <c r="H234">
        <v>115000000</v>
      </c>
      <c r="I234">
        <v>6</v>
      </c>
    </row>
    <row r="235" spans="1:9">
      <c r="A235" t="s">
        <v>491</v>
      </c>
      <c r="B235">
        <v>120</v>
      </c>
      <c r="C235">
        <v>47952020</v>
      </c>
      <c r="D235" t="s">
        <v>185</v>
      </c>
      <c r="E235" t="s">
        <v>492</v>
      </c>
      <c r="F235" t="s">
        <v>12</v>
      </c>
      <c r="G235" t="s">
        <v>13</v>
      </c>
      <c r="H235">
        <v>115000000</v>
      </c>
      <c r="I235">
        <v>6.1</v>
      </c>
    </row>
    <row r="236" spans="1:9">
      <c r="A236" t="s">
        <v>289</v>
      </c>
      <c r="B236">
        <v>101</v>
      </c>
      <c r="C236">
        <v>190871240</v>
      </c>
      <c r="D236" t="s">
        <v>168</v>
      </c>
      <c r="E236" t="s">
        <v>493</v>
      </c>
      <c r="F236" t="s">
        <v>12</v>
      </c>
      <c r="G236" t="s">
        <v>13</v>
      </c>
      <c r="H236">
        <v>125000000</v>
      </c>
      <c r="I236">
        <v>5.9</v>
      </c>
    </row>
    <row r="237" spans="1:9">
      <c r="A237" t="s">
        <v>406</v>
      </c>
      <c r="B237">
        <v>91</v>
      </c>
      <c r="C237">
        <v>274084951</v>
      </c>
      <c r="D237" t="s">
        <v>494</v>
      </c>
      <c r="E237" t="s">
        <v>495</v>
      </c>
      <c r="F237" t="s">
        <v>12</v>
      </c>
      <c r="G237" t="s">
        <v>20</v>
      </c>
      <c r="H237">
        <v>100000000</v>
      </c>
      <c r="I237">
        <v>7.8</v>
      </c>
    </row>
    <row r="238" spans="1:9">
      <c r="A238" t="s">
        <v>496</v>
      </c>
      <c r="B238">
        <v>108</v>
      </c>
      <c r="C238">
        <v>67155742</v>
      </c>
      <c r="D238" t="s">
        <v>18</v>
      </c>
      <c r="E238" t="s">
        <v>497</v>
      </c>
      <c r="F238" t="s">
        <v>12</v>
      </c>
      <c r="G238" t="s">
        <v>13</v>
      </c>
      <c r="H238">
        <v>116000000</v>
      </c>
      <c r="I238">
        <v>5.8</v>
      </c>
    </row>
    <row r="239" spans="1:9">
      <c r="A239" t="s">
        <v>498</v>
      </c>
      <c r="B239">
        <v>112</v>
      </c>
      <c r="C239">
        <v>81638674</v>
      </c>
      <c r="D239" t="s">
        <v>168</v>
      </c>
      <c r="E239" t="s">
        <v>499</v>
      </c>
      <c r="F239" t="s">
        <v>12</v>
      </c>
      <c r="G239" t="s">
        <v>13</v>
      </c>
      <c r="H239">
        <v>135000000</v>
      </c>
      <c r="I239">
        <v>6.3</v>
      </c>
    </row>
    <row r="240" spans="1:9">
      <c r="A240" t="s">
        <v>500</v>
      </c>
      <c r="B240">
        <v>100</v>
      </c>
      <c r="C240">
        <v>56114221</v>
      </c>
      <c r="D240" t="s">
        <v>25</v>
      </c>
      <c r="E240" t="s">
        <v>501</v>
      </c>
      <c r="F240" t="s">
        <v>12</v>
      </c>
      <c r="G240" t="s">
        <v>13</v>
      </c>
      <c r="H240">
        <v>120000000</v>
      </c>
      <c r="I240">
        <v>4.3</v>
      </c>
    </row>
    <row r="241" spans="1:9">
      <c r="A241" t="s">
        <v>266</v>
      </c>
      <c r="B241">
        <v>108</v>
      </c>
      <c r="C241">
        <v>250863268</v>
      </c>
      <c r="D241" t="s">
        <v>502</v>
      </c>
      <c r="E241" t="s">
        <v>503</v>
      </c>
      <c r="F241" t="s">
        <v>12</v>
      </c>
      <c r="G241" t="s">
        <v>13</v>
      </c>
      <c r="H241">
        <v>110000000</v>
      </c>
      <c r="I241">
        <v>6.4</v>
      </c>
    </row>
    <row r="242" spans="1:9">
      <c r="A242" t="s">
        <v>504</v>
      </c>
      <c r="B242">
        <v>114</v>
      </c>
      <c r="C242">
        <v>155181732</v>
      </c>
      <c r="D242" t="s">
        <v>233</v>
      </c>
      <c r="E242" t="s">
        <v>505</v>
      </c>
      <c r="F242" t="s">
        <v>12</v>
      </c>
      <c r="G242" t="s">
        <v>13</v>
      </c>
      <c r="H242">
        <v>110000000</v>
      </c>
      <c r="I242">
        <v>6.1</v>
      </c>
    </row>
    <row r="243" spans="1:9">
      <c r="A243" t="s">
        <v>506</v>
      </c>
      <c r="B243">
        <v>119</v>
      </c>
      <c r="C243">
        <v>125332007</v>
      </c>
      <c r="D243" t="s">
        <v>18</v>
      </c>
      <c r="E243" t="s">
        <v>507</v>
      </c>
      <c r="F243" t="s">
        <v>12</v>
      </c>
      <c r="G243" t="s">
        <v>20</v>
      </c>
      <c r="H243">
        <v>110000000</v>
      </c>
      <c r="I243">
        <v>6.5</v>
      </c>
    </row>
    <row r="244" spans="1:9">
      <c r="A244" t="s">
        <v>139</v>
      </c>
      <c r="B244">
        <v>142</v>
      </c>
      <c r="C244">
        <v>113330342</v>
      </c>
      <c r="D244" t="s">
        <v>338</v>
      </c>
      <c r="E244" t="s">
        <v>508</v>
      </c>
      <c r="F244" t="s">
        <v>12</v>
      </c>
      <c r="G244" t="s">
        <v>13</v>
      </c>
      <c r="H244">
        <v>110000000</v>
      </c>
      <c r="I244">
        <v>7.1</v>
      </c>
    </row>
    <row r="245" spans="1:9">
      <c r="A245" t="s">
        <v>509</v>
      </c>
      <c r="B245">
        <v>125</v>
      </c>
      <c r="C245">
        <v>125531634</v>
      </c>
      <c r="D245" t="s">
        <v>510</v>
      </c>
      <c r="E245" t="s">
        <v>511</v>
      </c>
      <c r="F245" t="s">
        <v>12</v>
      </c>
      <c r="G245" t="s">
        <v>13</v>
      </c>
      <c r="H245">
        <v>110000000</v>
      </c>
      <c r="I245">
        <v>6.4</v>
      </c>
    </row>
    <row r="246" spans="1:9">
      <c r="A246" t="s">
        <v>173</v>
      </c>
      <c r="B246">
        <v>126</v>
      </c>
      <c r="C246">
        <v>186336103</v>
      </c>
      <c r="D246" t="s">
        <v>512</v>
      </c>
      <c r="E246" t="s">
        <v>513</v>
      </c>
      <c r="F246" t="s">
        <v>12</v>
      </c>
      <c r="G246" t="s">
        <v>13</v>
      </c>
      <c r="H246">
        <v>120000000</v>
      </c>
      <c r="I246">
        <v>6.5</v>
      </c>
    </row>
    <row r="247" spans="1:9">
      <c r="A247" t="s">
        <v>420</v>
      </c>
      <c r="B247">
        <v>119</v>
      </c>
      <c r="C247">
        <v>129995817</v>
      </c>
      <c r="D247" t="s">
        <v>391</v>
      </c>
      <c r="E247" t="s">
        <v>514</v>
      </c>
      <c r="F247" t="s">
        <v>12</v>
      </c>
      <c r="G247" t="s">
        <v>13</v>
      </c>
      <c r="H247">
        <v>110000000</v>
      </c>
      <c r="I247">
        <v>6.3</v>
      </c>
    </row>
    <row r="248" spans="1:9">
      <c r="A248" t="s">
        <v>159</v>
      </c>
      <c r="B248">
        <v>170</v>
      </c>
      <c r="C248">
        <v>102608827</v>
      </c>
      <c r="D248" t="s">
        <v>515</v>
      </c>
      <c r="E248" t="s">
        <v>516</v>
      </c>
      <c r="F248" t="s">
        <v>12</v>
      </c>
      <c r="G248" t="s">
        <v>13</v>
      </c>
      <c r="H248">
        <v>110000000</v>
      </c>
      <c r="I248">
        <v>7.5</v>
      </c>
    </row>
    <row r="249" spans="1:9">
      <c r="A249" t="s">
        <v>154</v>
      </c>
      <c r="B249">
        <v>85</v>
      </c>
      <c r="C249">
        <v>42776259</v>
      </c>
      <c r="D249" t="s">
        <v>258</v>
      </c>
      <c r="E249" t="s">
        <v>517</v>
      </c>
      <c r="F249" t="s">
        <v>12</v>
      </c>
      <c r="G249" t="s">
        <v>13</v>
      </c>
      <c r="H249">
        <v>112000000</v>
      </c>
      <c r="I249">
        <v>4.9000000000000004</v>
      </c>
    </row>
    <row r="250" spans="1:9">
      <c r="A250" t="s">
        <v>518</v>
      </c>
      <c r="B250">
        <v>119</v>
      </c>
      <c r="C250">
        <v>98780042</v>
      </c>
      <c r="D250" t="s">
        <v>519</v>
      </c>
      <c r="E250" t="s">
        <v>520</v>
      </c>
      <c r="F250" t="s">
        <v>12</v>
      </c>
      <c r="G250" t="s">
        <v>13</v>
      </c>
      <c r="H250">
        <v>120000000</v>
      </c>
      <c r="I250">
        <v>5.8</v>
      </c>
    </row>
    <row r="251" spans="1:9">
      <c r="A251" t="s">
        <v>521</v>
      </c>
      <c r="B251">
        <v>102</v>
      </c>
      <c r="C251">
        <v>106369117</v>
      </c>
      <c r="D251" t="s">
        <v>522</v>
      </c>
      <c r="E251" t="s">
        <v>523</v>
      </c>
      <c r="F251" t="s">
        <v>12</v>
      </c>
      <c r="G251" t="s">
        <v>13</v>
      </c>
      <c r="H251">
        <v>110000000</v>
      </c>
      <c r="I251">
        <v>6.2</v>
      </c>
    </row>
    <row r="252" spans="1:9">
      <c r="A252" t="s">
        <v>524</v>
      </c>
      <c r="B252">
        <v>103</v>
      </c>
      <c r="C252">
        <v>142614158</v>
      </c>
      <c r="D252" t="s">
        <v>94</v>
      </c>
      <c r="E252" t="s">
        <v>525</v>
      </c>
      <c r="F252" t="s">
        <v>12</v>
      </c>
      <c r="G252" t="s">
        <v>13</v>
      </c>
      <c r="H252">
        <v>110000000</v>
      </c>
      <c r="I252">
        <v>5.5</v>
      </c>
    </row>
    <row r="253" spans="1:9">
      <c r="A253" t="s">
        <v>526</v>
      </c>
      <c r="B253">
        <v>76</v>
      </c>
      <c r="C253">
        <v>50026353</v>
      </c>
      <c r="D253" t="s">
        <v>527</v>
      </c>
      <c r="E253" t="s">
        <v>528</v>
      </c>
      <c r="F253" t="s">
        <v>12</v>
      </c>
      <c r="G253" t="s">
        <v>13</v>
      </c>
      <c r="H253">
        <v>110000000</v>
      </c>
      <c r="I253">
        <v>5.4</v>
      </c>
    </row>
    <row r="254" spans="1:9">
      <c r="A254" t="s">
        <v>420</v>
      </c>
      <c r="B254">
        <v>120</v>
      </c>
      <c r="C254">
        <v>66002193</v>
      </c>
      <c r="D254" t="s">
        <v>529</v>
      </c>
      <c r="E254" t="s">
        <v>530</v>
      </c>
      <c r="F254" t="s">
        <v>12</v>
      </c>
      <c r="G254" t="s">
        <v>13</v>
      </c>
      <c r="H254">
        <v>110000000</v>
      </c>
      <c r="I254">
        <v>5.8</v>
      </c>
    </row>
    <row r="255" spans="1:9">
      <c r="A255" t="s">
        <v>266</v>
      </c>
      <c r="B255">
        <v>127</v>
      </c>
      <c r="C255">
        <v>85463309</v>
      </c>
      <c r="D255" t="s">
        <v>531</v>
      </c>
      <c r="E255" t="s">
        <v>532</v>
      </c>
      <c r="F255" t="s">
        <v>12</v>
      </c>
      <c r="G255" t="s">
        <v>13</v>
      </c>
      <c r="H255">
        <v>110000000</v>
      </c>
      <c r="I255">
        <v>7.1</v>
      </c>
    </row>
    <row r="256" spans="1:9">
      <c r="A256" t="s">
        <v>524</v>
      </c>
      <c r="B256">
        <v>105</v>
      </c>
      <c r="C256">
        <v>71017784</v>
      </c>
      <c r="D256" t="s">
        <v>94</v>
      </c>
      <c r="E256" t="s">
        <v>533</v>
      </c>
      <c r="F256" t="s">
        <v>12</v>
      </c>
      <c r="G256" t="s">
        <v>13</v>
      </c>
      <c r="H256">
        <v>105000000</v>
      </c>
      <c r="I256">
        <v>5.4</v>
      </c>
    </row>
    <row r="257" spans="1:9">
      <c r="A257" t="s">
        <v>534</v>
      </c>
      <c r="B257">
        <v>121</v>
      </c>
      <c r="C257">
        <v>48068396</v>
      </c>
      <c r="D257" t="s">
        <v>535</v>
      </c>
      <c r="E257" t="s">
        <v>536</v>
      </c>
      <c r="F257" t="s">
        <v>12</v>
      </c>
      <c r="G257" t="s">
        <v>13</v>
      </c>
      <c r="H257">
        <v>160000000</v>
      </c>
      <c r="I257">
        <v>3.7</v>
      </c>
    </row>
    <row r="258" spans="1:9">
      <c r="A258" t="s">
        <v>268</v>
      </c>
      <c r="B258">
        <v>114</v>
      </c>
      <c r="C258">
        <v>61656849</v>
      </c>
      <c r="D258" t="s">
        <v>213</v>
      </c>
      <c r="E258" t="s">
        <v>537</v>
      </c>
      <c r="F258" t="s">
        <v>12</v>
      </c>
      <c r="G258" t="s">
        <v>13</v>
      </c>
      <c r="H258">
        <v>110000000</v>
      </c>
      <c r="I258">
        <v>6.7</v>
      </c>
    </row>
    <row r="259" spans="1:9">
      <c r="A259" t="s">
        <v>538</v>
      </c>
      <c r="B259">
        <v>129</v>
      </c>
      <c r="C259">
        <v>134520804</v>
      </c>
      <c r="D259" t="s">
        <v>18</v>
      </c>
      <c r="E259" t="s">
        <v>539</v>
      </c>
      <c r="F259" t="s">
        <v>12</v>
      </c>
      <c r="G259" t="s">
        <v>13</v>
      </c>
      <c r="H259">
        <v>110000000</v>
      </c>
      <c r="I259">
        <v>7.2</v>
      </c>
    </row>
    <row r="260" spans="1:9">
      <c r="A260" t="s">
        <v>58</v>
      </c>
      <c r="B260">
        <v>171</v>
      </c>
      <c r="C260">
        <v>313837577</v>
      </c>
      <c r="D260" t="s">
        <v>185</v>
      </c>
      <c r="E260" t="s">
        <v>540</v>
      </c>
      <c r="F260" t="s">
        <v>12</v>
      </c>
      <c r="G260" t="s">
        <v>61</v>
      </c>
      <c r="H260">
        <v>93000000</v>
      </c>
      <c r="I260">
        <v>8.8000000000000007</v>
      </c>
    </row>
    <row r="261" spans="1:9">
      <c r="A261" t="s">
        <v>541</v>
      </c>
      <c r="B261">
        <v>120</v>
      </c>
      <c r="C261">
        <v>24004159</v>
      </c>
      <c r="D261" t="s">
        <v>542</v>
      </c>
      <c r="E261" t="s">
        <v>543</v>
      </c>
      <c r="F261" t="s">
        <v>12</v>
      </c>
      <c r="G261" t="s">
        <v>13</v>
      </c>
      <c r="H261">
        <v>110000000</v>
      </c>
      <c r="I261">
        <v>5.8</v>
      </c>
    </row>
    <row r="262" spans="1:9">
      <c r="A262" t="s">
        <v>544</v>
      </c>
      <c r="B262">
        <v>165</v>
      </c>
      <c r="C262">
        <v>58183966</v>
      </c>
      <c r="D262" t="s">
        <v>545</v>
      </c>
      <c r="E262" t="s">
        <v>546</v>
      </c>
      <c r="F262" t="s">
        <v>12</v>
      </c>
      <c r="G262" t="s">
        <v>13</v>
      </c>
      <c r="H262">
        <v>107000000</v>
      </c>
      <c r="I262">
        <v>6.8</v>
      </c>
    </row>
    <row r="263" spans="1:9">
      <c r="A263" t="s">
        <v>547</v>
      </c>
      <c r="B263">
        <v>82</v>
      </c>
      <c r="C263">
        <v>100446895</v>
      </c>
      <c r="D263" t="s">
        <v>258</v>
      </c>
      <c r="E263" t="s">
        <v>548</v>
      </c>
      <c r="F263" t="s">
        <v>12</v>
      </c>
      <c r="G263" t="s">
        <v>13</v>
      </c>
      <c r="H263">
        <v>109000000</v>
      </c>
      <c r="I263">
        <v>3.8</v>
      </c>
    </row>
    <row r="264" spans="1:9">
      <c r="A264" t="s">
        <v>346</v>
      </c>
      <c r="B264">
        <v>115</v>
      </c>
      <c r="C264">
        <v>144795350</v>
      </c>
      <c r="D264" t="s">
        <v>549</v>
      </c>
      <c r="E264" t="s">
        <v>550</v>
      </c>
      <c r="F264" t="s">
        <v>12</v>
      </c>
      <c r="G264" t="s">
        <v>13</v>
      </c>
      <c r="H264">
        <v>120000000</v>
      </c>
      <c r="I264">
        <v>7.1</v>
      </c>
    </row>
    <row r="265" spans="1:9">
      <c r="A265" t="s">
        <v>64</v>
      </c>
      <c r="B265">
        <v>194</v>
      </c>
      <c r="C265">
        <v>47396698</v>
      </c>
      <c r="D265" t="s">
        <v>366</v>
      </c>
      <c r="E265" t="s">
        <v>551</v>
      </c>
      <c r="F265" t="s">
        <v>12</v>
      </c>
      <c r="G265" t="s">
        <v>13</v>
      </c>
      <c r="H265">
        <v>130000000</v>
      </c>
      <c r="I265">
        <v>7.2</v>
      </c>
    </row>
    <row r="266" spans="1:9">
      <c r="A266" t="s">
        <v>314</v>
      </c>
      <c r="B266">
        <v>84</v>
      </c>
      <c r="C266">
        <v>140015224</v>
      </c>
      <c r="D266" t="s">
        <v>258</v>
      </c>
      <c r="E266" t="s">
        <v>552</v>
      </c>
      <c r="F266" t="s">
        <v>12</v>
      </c>
      <c r="G266" t="s">
        <v>251</v>
      </c>
      <c r="H266">
        <v>133000000</v>
      </c>
      <c r="I266">
        <v>5.9</v>
      </c>
    </row>
    <row r="267" spans="1:9">
      <c r="A267" t="s">
        <v>553</v>
      </c>
      <c r="B267">
        <v>97</v>
      </c>
      <c r="C267">
        <v>104374107</v>
      </c>
      <c r="D267" t="s">
        <v>554</v>
      </c>
      <c r="E267" t="s">
        <v>555</v>
      </c>
      <c r="F267" t="s">
        <v>12</v>
      </c>
      <c r="G267" t="s">
        <v>13</v>
      </c>
      <c r="H267">
        <v>105000000</v>
      </c>
      <c r="I267">
        <v>7.1</v>
      </c>
    </row>
    <row r="268" spans="1:9">
      <c r="A268" t="s">
        <v>64</v>
      </c>
      <c r="B268">
        <v>151</v>
      </c>
      <c r="C268">
        <v>228430993</v>
      </c>
      <c r="D268" t="s">
        <v>217</v>
      </c>
      <c r="E268" t="s">
        <v>556</v>
      </c>
      <c r="F268" t="s">
        <v>12</v>
      </c>
      <c r="G268" t="s">
        <v>13</v>
      </c>
      <c r="H268">
        <v>108000000</v>
      </c>
      <c r="I268">
        <v>8.1</v>
      </c>
    </row>
    <row r="269" spans="1:9">
      <c r="A269" t="s">
        <v>96</v>
      </c>
      <c r="B269">
        <v>136</v>
      </c>
      <c r="C269">
        <v>35799026</v>
      </c>
      <c r="D269" t="s">
        <v>557</v>
      </c>
      <c r="E269" t="s">
        <v>558</v>
      </c>
      <c r="F269" t="s">
        <v>12</v>
      </c>
      <c r="G269" t="s">
        <v>13</v>
      </c>
      <c r="H269">
        <v>126000000</v>
      </c>
      <c r="I269">
        <v>6.9</v>
      </c>
    </row>
    <row r="270" spans="1:9">
      <c r="A270" t="s">
        <v>559</v>
      </c>
      <c r="B270">
        <v>104</v>
      </c>
      <c r="C270">
        <v>6712451</v>
      </c>
      <c r="D270" t="s">
        <v>560</v>
      </c>
      <c r="E270" t="s">
        <v>561</v>
      </c>
      <c r="F270" t="s">
        <v>12</v>
      </c>
      <c r="G270" t="s">
        <v>562</v>
      </c>
      <c r="H270">
        <v>90000000</v>
      </c>
      <c r="I270">
        <v>4.4000000000000004</v>
      </c>
    </row>
    <row r="271" spans="1:9">
      <c r="A271" t="s">
        <v>563</v>
      </c>
      <c r="B271">
        <v>127</v>
      </c>
      <c r="C271">
        <v>101643008</v>
      </c>
      <c r="D271" t="s">
        <v>113</v>
      </c>
      <c r="E271" t="s">
        <v>564</v>
      </c>
      <c r="F271" t="s">
        <v>12</v>
      </c>
      <c r="G271" t="s">
        <v>13</v>
      </c>
      <c r="H271">
        <v>90000000</v>
      </c>
      <c r="I271">
        <v>6.5</v>
      </c>
    </row>
    <row r="272" spans="1:9">
      <c r="A272" t="s">
        <v>64</v>
      </c>
      <c r="B272">
        <v>171</v>
      </c>
      <c r="C272">
        <v>187670866</v>
      </c>
      <c r="D272" t="s">
        <v>565</v>
      </c>
      <c r="E272" t="s">
        <v>566</v>
      </c>
      <c r="F272" t="s">
        <v>12</v>
      </c>
      <c r="G272" t="s">
        <v>13</v>
      </c>
      <c r="H272">
        <v>103000000</v>
      </c>
      <c r="I272">
        <v>8.5</v>
      </c>
    </row>
    <row r="273" spans="1:9">
      <c r="A273" t="s">
        <v>129</v>
      </c>
      <c r="B273">
        <v>145</v>
      </c>
      <c r="C273">
        <v>132014112</v>
      </c>
      <c r="D273" t="s">
        <v>549</v>
      </c>
      <c r="E273" t="s">
        <v>567</v>
      </c>
      <c r="F273" t="s">
        <v>12</v>
      </c>
      <c r="G273" t="s">
        <v>13</v>
      </c>
      <c r="H273">
        <v>102000000</v>
      </c>
      <c r="I273">
        <v>7.7</v>
      </c>
    </row>
    <row r="274" spans="1:9">
      <c r="A274" t="s">
        <v>418</v>
      </c>
      <c r="B274">
        <v>174</v>
      </c>
      <c r="C274">
        <v>261970615</v>
      </c>
      <c r="D274" t="s">
        <v>36</v>
      </c>
      <c r="E274" t="s">
        <v>568</v>
      </c>
      <c r="F274" t="s">
        <v>12</v>
      </c>
      <c r="G274" t="s">
        <v>20</v>
      </c>
      <c r="H274">
        <v>100000000</v>
      </c>
      <c r="I274">
        <v>7.4</v>
      </c>
    </row>
    <row r="275" spans="1:9">
      <c r="A275" t="s">
        <v>106</v>
      </c>
      <c r="B275">
        <v>144</v>
      </c>
      <c r="C275">
        <v>167007184</v>
      </c>
      <c r="D275" t="s">
        <v>18</v>
      </c>
      <c r="E275" t="s">
        <v>569</v>
      </c>
      <c r="F275" t="s">
        <v>12</v>
      </c>
      <c r="G275" t="s">
        <v>20</v>
      </c>
      <c r="H275">
        <v>150000000</v>
      </c>
      <c r="I275">
        <v>8</v>
      </c>
    </row>
    <row r="276" spans="1:9">
      <c r="A276" t="s">
        <v>87</v>
      </c>
      <c r="B276">
        <v>119</v>
      </c>
      <c r="C276">
        <v>180011740</v>
      </c>
      <c r="D276" t="s">
        <v>78</v>
      </c>
      <c r="E276" t="s">
        <v>570</v>
      </c>
      <c r="F276" t="s">
        <v>12</v>
      </c>
      <c r="G276" t="s">
        <v>13</v>
      </c>
      <c r="H276">
        <v>100000000</v>
      </c>
      <c r="I276">
        <v>5.7</v>
      </c>
    </row>
    <row r="277" spans="1:9">
      <c r="A277" t="s">
        <v>9</v>
      </c>
      <c r="B277">
        <v>153</v>
      </c>
      <c r="C277">
        <v>204843350</v>
      </c>
      <c r="D277" t="s">
        <v>213</v>
      </c>
      <c r="E277" t="s">
        <v>571</v>
      </c>
      <c r="F277" t="s">
        <v>12</v>
      </c>
      <c r="G277" t="s">
        <v>13</v>
      </c>
      <c r="H277">
        <v>102000000</v>
      </c>
      <c r="I277">
        <v>8.5</v>
      </c>
    </row>
    <row r="278" spans="1:9">
      <c r="A278" t="s">
        <v>544</v>
      </c>
      <c r="B278">
        <v>140</v>
      </c>
      <c r="C278">
        <v>97030725</v>
      </c>
      <c r="D278" t="s">
        <v>572</v>
      </c>
      <c r="E278" t="s">
        <v>573</v>
      </c>
      <c r="F278" t="s">
        <v>12</v>
      </c>
      <c r="G278" t="s">
        <v>13</v>
      </c>
      <c r="H278">
        <v>100000000</v>
      </c>
      <c r="I278">
        <v>7</v>
      </c>
    </row>
    <row r="279" spans="1:9">
      <c r="A279" t="s">
        <v>64</v>
      </c>
      <c r="B279">
        <v>176</v>
      </c>
      <c r="C279">
        <v>130127620</v>
      </c>
      <c r="D279" t="s">
        <v>574</v>
      </c>
      <c r="E279" t="s">
        <v>575</v>
      </c>
      <c r="F279" t="s">
        <v>12</v>
      </c>
      <c r="G279" t="s">
        <v>13</v>
      </c>
      <c r="H279">
        <v>100000000</v>
      </c>
      <c r="I279">
        <v>7.8</v>
      </c>
    </row>
    <row r="280" spans="1:9">
      <c r="A280" t="s">
        <v>9</v>
      </c>
      <c r="B280">
        <v>141</v>
      </c>
      <c r="C280">
        <v>146282411</v>
      </c>
      <c r="D280" t="s">
        <v>576</v>
      </c>
      <c r="E280" t="s">
        <v>577</v>
      </c>
      <c r="F280" t="s">
        <v>12</v>
      </c>
      <c r="G280" t="s">
        <v>13</v>
      </c>
      <c r="H280">
        <v>115000000</v>
      </c>
      <c r="I280">
        <v>7.2</v>
      </c>
    </row>
    <row r="281" spans="1:9">
      <c r="A281" t="s">
        <v>578</v>
      </c>
      <c r="B281">
        <v>106</v>
      </c>
      <c r="C281">
        <v>65452312</v>
      </c>
      <c r="D281" t="s">
        <v>113</v>
      </c>
      <c r="E281" t="s">
        <v>579</v>
      </c>
      <c r="F281" t="s">
        <v>12</v>
      </c>
      <c r="G281" t="s">
        <v>13</v>
      </c>
      <c r="H281">
        <v>100000000</v>
      </c>
      <c r="I281">
        <v>6.4</v>
      </c>
    </row>
    <row r="282" spans="1:9">
      <c r="A282" t="s">
        <v>580</v>
      </c>
      <c r="B282">
        <v>98</v>
      </c>
      <c r="C282">
        <v>148383780</v>
      </c>
      <c r="D282" t="s">
        <v>560</v>
      </c>
      <c r="E282" t="s">
        <v>581</v>
      </c>
      <c r="F282" t="s">
        <v>12</v>
      </c>
      <c r="G282" t="s">
        <v>13</v>
      </c>
      <c r="H282">
        <v>100000000</v>
      </c>
      <c r="I282">
        <v>5.5</v>
      </c>
    </row>
    <row r="283" spans="1:9">
      <c r="A283" t="s">
        <v>582</v>
      </c>
      <c r="B283">
        <v>116</v>
      </c>
      <c r="C283">
        <v>119219978</v>
      </c>
      <c r="D283" t="s">
        <v>583</v>
      </c>
      <c r="E283" t="s">
        <v>584</v>
      </c>
      <c r="F283" t="s">
        <v>12</v>
      </c>
      <c r="G283" t="s">
        <v>13</v>
      </c>
      <c r="H283">
        <v>100000000</v>
      </c>
      <c r="I283">
        <v>6.7</v>
      </c>
    </row>
    <row r="284" spans="1:9">
      <c r="A284" t="s">
        <v>585</v>
      </c>
      <c r="B284">
        <v>115</v>
      </c>
      <c r="C284">
        <v>101228120</v>
      </c>
      <c r="D284" t="s">
        <v>586</v>
      </c>
      <c r="E284" t="s">
        <v>587</v>
      </c>
      <c r="F284" t="s">
        <v>12</v>
      </c>
      <c r="G284" t="s">
        <v>13</v>
      </c>
      <c r="H284">
        <v>100000000</v>
      </c>
      <c r="I284">
        <v>6.1</v>
      </c>
    </row>
    <row r="285" spans="1:9">
      <c r="A285" t="s">
        <v>588</v>
      </c>
      <c r="B285">
        <v>165</v>
      </c>
      <c r="C285">
        <v>162804648</v>
      </c>
      <c r="D285" t="s">
        <v>589</v>
      </c>
      <c r="E285" t="s">
        <v>590</v>
      </c>
      <c r="F285" t="s">
        <v>12</v>
      </c>
      <c r="G285" t="s">
        <v>13</v>
      </c>
      <c r="H285">
        <v>100000000</v>
      </c>
      <c r="I285">
        <v>8.5</v>
      </c>
    </row>
    <row r="286" spans="1:9">
      <c r="A286" t="s">
        <v>591</v>
      </c>
      <c r="B286">
        <v>91</v>
      </c>
      <c r="C286">
        <v>100117603</v>
      </c>
      <c r="D286" t="s">
        <v>592</v>
      </c>
      <c r="E286" t="s">
        <v>593</v>
      </c>
      <c r="F286" t="s">
        <v>12</v>
      </c>
      <c r="G286" t="s">
        <v>13</v>
      </c>
      <c r="H286">
        <v>100000000</v>
      </c>
      <c r="I286">
        <v>6.9</v>
      </c>
    </row>
    <row r="287" spans="1:9">
      <c r="A287" t="s">
        <v>594</v>
      </c>
      <c r="B287">
        <v>78</v>
      </c>
      <c r="C287">
        <v>89296573</v>
      </c>
      <c r="D287" t="s">
        <v>94</v>
      </c>
      <c r="E287" t="s">
        <v>595</v>
      </c>
      <c r="F287" t="s">
        <v>12</v>
      </c>
      <c r="G287" t="s">
        <v>13</v>
      </c>
      <c r="H287">
        <v>100000000</v>
      </c>
      <c r="I287">
        <v>7.3</v>
      </c>
    </row>
    <row r="288" spans="1:9">
      <c r="A288" t="s">
        <v>596</v>
      </c>
      <c r="B288">
        <v>103</v>
      </c>
      <c r="C288">
        <v>85017401</v>
      </c>
      <c r="D288" t="s">
        <v>18</v>
      </c>
      <c r="E288" t="s">
        <v>597</v>
      </c>
      <c r="F288" t="s">
        <v>12</v>
      </c>
      <c r="G288" t="s">
        <v>13</v>
      </c>
      <c r="H288">
        <v>92000000</v>
      </c>
      <c r="I288">
        <v>6.7</v>
      </c>
    </row>
    <row r="289" spans="1:9">
      <c r="A289" t="s">
        <v>230</v>
      </c>
      <c r="B289">
        <v>131</v>
      </c>
      <c r="C289">
        <v>173005002</v>
      </c>
      <c r="D289" t="s">
        <v>598</v>
      </c>
      <c r="E289" t="s">
        <v>599</v>
      </c>
      <c r="F289" t="s">
        <v>12</v>
      </c>
      <c r="G289" t="s">
        <v>13</v>
      </c>
      <c r="H289">
        <v>100000000</v>
      </c>
      <c r="I289">
        <v>6.9</v>
      </c>
    </row>
    <row r="290" spans="1:9">
      <c r="A290" t="s">
        <v>600</v>
      </c>
      <c r="B290">
        <v>104</v>
      </c>
      <c r="C290">
        <v>75030163</v>
      </c>
      <c r="D290" t="s">
        <v>50</v>
      </c>
      <c r="E290" t="s">
        <v>601</v>
      </c>
      <c r="F290" t="s">
        <v>12</v>
      </c>
      <c r="G290" t="s">
        <v>13</v>
      </c>
      <c r="H290">
        <v>100000000</v>
      </c>
      <c r="I290">
        <v>5.0999999999999996</v>
      </c>
    </row>
    <row r="291" spans="1:9">
      <c r="A291" t="s">
        <v>602</v>
      </c>
      <c r="B291">
        <v>101</v>
      </c>
      <c r="C291">
        <v>77222184</v>
      </c>
      <c r="D291" t="s">
        <v>181</v>
      </c>
      <c r="E291" t="s">
        <v>603</v>
      </c>
      <c r="F291" t="s">
        <v>12</v>
      </c>
      <c r="G291" t="s">
        <v>251</v>
      </c>
      <c r="H291">
        <v>100000000</v>
      </c>
      <c r="I291">
        <v>6.8</v>
      </c>
    </row>
    <row r="292" spans="1:9">
      <c r="A292" t="s">
        <v>604</v>
      </c>
      <c r="B292">
        <v>102</v>
      </c>
      <c r="C292">
        <v>107515297</v>
      </c>
      <c r="D292" t="s">
        <v>207</v>
      </c>
      <c r="E292" t="s">
        <v>605</v>
      </c>
      <c r="F292" t="s">
        <v>12</v>
      </c>
      <c r="G292" t="s">
        <v>13</v>
      </c>
      <c r="H292">
        <v>100000000</v>
      </c>
      <c r="I292">
        <v>6.7</v>
      </c>
    </row>
    <row r="293" spans="1:9">
      <c r="A293" t="s">
        <v>606</v>
      </c>
      <c r="B293">
        <v>103</v>
      </c>
      <c r="C293">
        <v>67631157</v>
      </c>
      <c r="D293" t="s">
        <v>607</v>
      </c>
      <c r="E293" t="s">
        <v>608</v>
      </c>
      <c r="F293" t="s">
        <v>12</v>
      </c>
      <c r="G293" t="s">
        <v>13</v>
      </c>
      <c r="H293">
        <v>100000000</v>
      </c>
      <c r="I293">
        <v>6</v>
      </c>
    </row>
    <row r="294" spans="1:9">
      <c r="A294" t="s">
        <v>609</v>
      </c>
      <c r="B294">
        <v>121</v>
      </c>
      <c r="C294">
        <v>66862068</v>
      </c>
      <c r="D294" t="s">
        <v>610</v>
      </c>
      <c r="E294" t="s">
        <v>611</v>
      </c>
      <c r="F294" t="s">
        <v>12</v>
      </c>
      <c r="G294" t="s">
        <v>13</v>
      </c>
      <c r="H294">
        <v>83000000</v>
      </c>
      <c r="I294">
        <v>5.7</v>
      </c>
    </row>
    <row r="295" spans="1:9">
      <c r="A295" t="s">
        <v>337</v>
      </c>
      <c r="B295">
        <v>143</v>
      </c>
      <c r="C295">
        <v>57366262</v>
      </c>
      <c r="D295" t="s">
        <v>612</v>
      </c>
      <c r="E295" t="s">
        <v>613</v>
      </c>
      <c r="F295" t="s">
        <v>12</v>
      </c>
      <c r="G295" t="s">
        <v>251</v>
      </c>
      <c r="H295">
        <v>100000000</v>
      </c>
      <c r="I295">
        <v>8</v>
      </c>
    </row>
    <row r="296" spans="1:9">
      <c r="A296" t="s">
        <v>159</v>
      </c>
      <c r="B296">
        <v>240</v>
      </c>
      <c r="C296">
        <v>116866727</v>
      </c>
      <c r="D296" t="s">
        <v>614</v>
      </c>
      <c r="E296" t="s">
        <v>615</v>
      </c>
      <c r="F296" t="s">
        <v>12</v>
      </c>
      <c r="G296" t="s">
        <v>13</v>
      </c>
      <c r="H296">
        <v>100000000</v>
      </c>
      <c r="I296">
        <v>8.1999999999999993</v>
      </c>
    </row>
    <row r="297" spans="1:9">
      <c r="A297" t="s">
        <v>442</v>
      </c>
      <c r="B297">
        <v>121</v>
      </c>
      <c r="C297">
        <v>184031112</v>
      </c>
      <c r="D297" t="s">
        <v>15</v>
      </c>
      <c r="E297" t="s">
        <v>616</v>
      </c>
      <c r="F297" t="s">
        <v>12</v>
      </c>
      <c r="G297" t="s">
        <v>13</v>
      </c>
      <c r="H297">
        <v>100000000</v>
      </c>
      <c r="I297">
        <v>5.4</v>
      </c>
    </row>
    <row r="298" spans="1:9">
      <c r="A298" t="s">
        <v>435</v>
      </c>
      <c r="B298">
        <v>129</v>
      </c>
      <c r="C298">
        <v>54700065</v>
      </c>
      <c r="D298" t="s">
        <v>617</v>
      </c>
      <c r="E298" t="s">
        <v>618</v>
      </c>
      <c r="F298" t="s">
        <v>12</v>
      </c>
      <c r="G298" t="s">
        <v>13</v>
      </c>
      <c r="H298">
        <v>105000000</v>
      </c>
      <c r="I298">
        <v>7.2</v>
      </c>
    </row>
    <row r="299" spans="1:9">
      <c r="A299" t="s">
        <v>619</v>
      </c>
      <c r="B299">
        <v>172</v>
      </c>
      <c r="C299">
        <v>27098580</v>
      </c>
      <c r="D299" t="s">
        <v>620</v>
      </c>
      <c r="E299" t="s">
        <v>621</v>
      </c>
      <c r="F299" t="s">
        <v>12</v>
      </c>
      <c r="G299" t="s">
        <v>251</v>
      </c>
      <c r="H299">
        <v>102000000</v>
      </c>
      <c r="I299">
        <v>7.5</v>
      </c>
    </row>
    <row r="300" spans="1:9">
      <c r="A300" t="s">
        <v>38</v>
      </c>
      <c r="B300">
        <v>101</v>
      </c>
      <c r="C300">
        <v>55673333</v>
      </c>
      <c r="D300" t="s">
        <v>622</v>
      </c>
      <c r="E300" t="s">
        <v>623</v>
      </c>
      <c r="F300" t="s">
        <v>12</v>
      </c>
      <c r="G300" t="s">
        <v>13</v>
      </c>
      <c r="H300">
        <v>80000000</v>
      </c>
      <c r="I300">
        <v>7</v>
      </c>
    </row>
    <row r="301" spans="1:9">
      <c r="A301" t="s">
        <v>624</v>
      </c>
      <c r="B301">
        <v>87</v>
      </c>
      <c r="C301">
        <v>40198710</v>
      </c>
      <c r="D301" t="s">
        <v>625</v>
      </c>
      <c r="E301" t="s">
        <v>626</v>
      </c>
      <c r="F301" t="s">
        <v>12</v>
      </c>
      <c r="G301" t="s">
        <v>13</v>
      </c>
      <c r="H301">
        <v>100000000</v>
      </c>
      <c r="I301">
        <v>3.3</v>
      </c>
    </row>
    <row r="302" spans="1:9">
      <c r="A302" t="s">
        <v>89</v>
      </c>
      <c r="B302">
        <v>101</v>
      </c>
      <c r="C302">
        <v>72660029</v>
      </c>
      <c r="D302" t="s">
        <v>43</v>
      </c>
      <c r="E302" t="s">
        <v>627</v>
      </c>
      <c r="F302" t="s">
        <v>12</v>
      </c>
      <c r="G302" t="s">
        <v>13</v>
      </c>
      <c r="H302">
        <v>100000000</v>
      </c>
      <c r="I302">
        <v>6</v>
      </c>
    </row>
    <row r="303" spans="1:9">
      <c r="A303" t="s">
        <v>553</v>
      </c>
      <c r="B303">
        <v>95</v>
      </c>
      <c r="C303">
        <v>38120554</v>
      </c>
      <c r="D303" t="s">
        <v>135</v>
      </c>
      <c r="E303" t="s">
        <v>628</v>
      </c>
      <c r="F303" t="s">
        <v>12</v>
      </c>
      <c r="G303" t="s">
        <v>13</v>
      </c>
      <c r="H303">
        <v>140000000</v>
      </c>
      <c r="I303">
        <v>7.1</v>
      </c>
    </row>
    <row r="304" spans="1:9">
      <c r="A304" t="s">
        <v>629</v>
      </c>
      <c r="B304">
        <v>102</v>
      </c>
      <c r="C304">
        <v>49392095</v>
      </c>
      <c r="D304" t="s">
        <v>630</v>
      </c>
      <c r="E304" t="s">
        <v>631</v>
      </c>
      <c r="F304" t="s">
        <v>12</v>
      </c>
      <c r="G304" t="s">
        <v>13</v>
      </c>
      <c r="H304">
        <v>100000000</v>
      </c>
      <c r="I304">
        <v>5.4</v>
      </c>
    </row>
    <row r="305" spans="1:9">
      <c r="A305" t="s">
        <v>632</v>
      </c>
      <c r="B305">
        <v>131</v>
      </c>
      <c r="C305">
        <v>39292022</v>
      </c>
      <c r="D305" t="s">
        <v>18</v>
      </c>
      <c r="E305" t="s">
        <v>633</v>
      </c>
      <c r="F305" t="s">
        <v>12</v>
      </c>
      <c r="G305" t="s">
        <v>13</v>
      </c>
      <c r="H305">
        <v>90000000</v>
      </c>
      <c r="I305">
        <v>6.1</v>
      </c>
    </row>
    <row r="306" spans="1:9">
      <c r="A306" t="s">
        <v>634</v>
      </c>
      <c r="B306">
        <v>114</v>
      </c>
      <c r="C306">
        <v>28772222</v>
      </c>
      <c r="D306" t="s">
        <v>635</v>
      </c>
      <c r="E306" t="s">
        <v>636</v>
      </c>
      <c r="F306" t="s">
        <v>12</v>
      </c>
      <c r="G306" t="s">
        <v>13</v>
      </c>
      <c r="H306">
        <v>105000000</v>
      </c>
      <c r="I306">
        <v>5.3</v>
      </c>
    </row>
    <row r="307" spans="1:9">
      <c r="A307" t="s">
        <v>637</v>
      </c>
      <c r="B307">
        <v>94</v>
      </c>
      <c r="C307">
        <v>17010646</v>
      </c>
      <c r="D307" t="s">
        <v>171</v>
      </c>
      <c r="E307" t="s">
        <v>638</v>
      </c>
      <c r="F307" t="s">
        <v>12</v>
      </c>
      <c r="G307" t="s">
        <v>13</v>
      </c>
      <c r="H307">
        <v>84000000</v>
      </c>
      <c r="I307">
        <v>2.2000000000000002</v>
      </c>
    </row>
    <row r="308" spans="1:9">
      <c r="A308" t="s">
        <v>278</v>
      </c>
      <c r="B308">
        <v>122</v>
      </c>
      <c r="C308">
        <v>24985612</v>
      </c>
      <c r="D308" t="s">
        <v>639</v>
      </c>
      <c r="E308" t="s">
        <v>640</v>
      </c>
      <c r="F308" t="s">
        <v>12</v>
      </c>
      <c r="G308" t="s">
        <v>13</v>
      </c>
      <c r="H308">
        <v>100000000</v>
      </c>
      <c r="I308">
        <v>7</v>
      </c>
    </row>
    <row r="309" spans="1:9">
      <c r="A309" t="s">
        <v>641</v>
      </c>
      <c r="B309">
        <v>95</v>
      </c>
      <c r="C309">
        <v>4411102</v>
      </c>
      <c r="D309" t="s">
        <v>642</v>
      </c>
      <c r="E309" t="s">
        <v>643</v>
      </c>
      <c r="F309" t="s">
        <v>12</v>
      </c>
      <c r="G309" t="s">
        <v>13</v>
      </c>
      <c r="H309">
        <v>100000000</v>
      </c>
      <c r="I309">
        <v>3.8</v>
      </c>
    </row>
    <row r="310" spans="1:9">
      <c r="A310" t="s">
        <v>384</v>
      </c>
      <c r="B310">
        <v>115</v>
      </c>
      <c r="C310">
        <v>35024475</v>
      </c>
      <c r="D310" t="s">
        <v>644</v>
      </c>
      <c r="E310" t="s">
        <v>645</v>
      </c>
      <c r="F310" t="s">
        <v>12</v>
      </c>
      <c r="G310" t="s">
        <v>646</v>
      </c>
      <c r="H310">
        <v>100000000</v>
      </c>
      <c r="I310">
        <v>6.9</v>
      </c>
    </row>
    <row r="311" spans="1:9">
      <c r="A311" t="s">
        <v>647</v>
      </c>
      <c r="B311">
        <v>88</v>
      </c>
      <c r="C311">
        <v>130174897</v>
      </c>
      <c r="D311" t="s">
        <v>152</v>
      </c>
      <c r="E311" t="s">
        <v>648</v>
      </c>
      <c r="F311" t="s">
        <v>12</v>
      </c>
      <c r="G311" t="s">
        <v>13</v>
      </c>
      <c r="H311">
        <v>99000000</v>
      </c>
      <c r="I311">
        <v>7.2</v>
      </c>
    </row>
    <row r="312" spans="1:9">
      <c r="A312" t="s">
        <v>649</v>
      </c>
      <c r="B312">
        <v>110</v>
      </c>
      <c r="C312">
        <v>10200000</v>
      </c>
      <c r="D312" t="s">
        <v>650</v>
      </c>
      <c r="E312" t="s">
        <v>651</v>
      </c>
      <c r="F312" t="s">
        <v>12</v>
      </c>
      <c r="G312" t="s">
        <v>13</v>
      </c>
      <c r="H312">
        <v>10000000</v>
      </c>
      <c r="I312">
        <v>7.3</v>
      </c>
    </row>
    <row r="313" spans="1:9">
      <c r="A313" t="s">
        <v>177</v>
      </c>
      <c r="B313">
        <v>130</v>
      </c>
      <c r="C313">
        <v>202007640</v>
      </c>
      <c r="D313" t="s">
        <v>652</v>
      </c>
      <c r="E313" t="s">
        <v>653</v>
      </c>
      <c r="F313" t="s">
        <v>12</v>
      </c>
      <c r="G313" t="s">
        <v>13</v>
      </c>
      <c r="H313">
        <v>98000000</v>
      </c>
      <c r="I313">
        <v>6.3</v>
      </c>
    </row>
    <row r="314" spans="1:9">
      <c r="A314" t="s">
        <v>159</v>
      </c>
      <c r="B314">
        <v>216</v>
      </c>
      <c r="C314">
        <v>77679638</v>
      </c>
      <c r="D314" t="s">
        <v>654</v>
      </c>
      <c r="E314" t="s">
        <v>655</v>
      </c>
      <c r="F314" t="s">
        <v>12</v>
      </c>
      <c r="G314" t="s">
        <v>13</v>
      </c>
      <c r="H314">
        <v>100000000</v>
      </c>
      <c r="I314">
        <v>7.5</v>
      </c>
    </row>
    <row r="315" spans="1:9">
      <c r="A315" t="s">
        <v>656</v>
      </c>
      <c r="B315">
        <v>146</v>
      </c>
      <c r="C315">
        <v>9213</v>
      </c>
      <c r="D315" t="s">
        <v>657</v>
      </c>
      <c r="E315" t="s">
        <v>658</v>
      </c>
      <c r="F315" t="s">
        <v>659</v>
      </c>
      <c r="G315" t="s">
        <v>295</v>
      </c>
      <c r="H315">
        <v>94000000</v>
      </c>
      <c r="I315">
        <v>7.6</v>
      </c>
    </row>
    <row r="316" spans="1:9">
      <c r="A316" t="s">
        <v>660</v>
      </c>
      <c r="B316">
        <v>85</v>
      </c>
      <c r="C316">
        <v>58867694</v>
      </c>
      <c r="D316" t="s">
        <v>661</v>
      </c>
      <c r="E316" t="s">
        <v>662</v>
      </c>
      <c r="F316" t="s">
        <v>12</v>
      </c>
      <c r="G316" t="s">
        <v>13</v>
      </c>
      <c r="H316">
        <v>100000000</v>
      </c>
      <c r="I316">
        <v>6.8</v>
      </c>
    </row>
    <row r="317" spans="1:9">
      <c r="A317" t="s">
        <v>663</v>
      </c>
      <c r="B317">
        <v>93</v>
      </c>
      <c r="C317">
        <v>59475623</v>
      </c>
      <c r="D317" t="s">
        <v>664</v>
      </c>
      <c r="E317" t="s">
        <v>665</v>
      </c>
      <c r="F317" t="s">
        <v>12</v>
      </c>
      <c r="G317" t="s">
        <v>13</v>
      </c>
      <c r="H317">
        <v>90000000</v>
      </c>
      <c r="I317">
        <v>5.2</v>
      </c>
    </row>
    <row r="318" spans="1:9">
      <c r="A318" t="s">
        <v>64</v>
      </c>
      <c r="B318">
        <v>152</v>
      </c>
      <c r="C318">
        <v>108638745</v>
      </c>
      <c r="D318" t="s">
        <v>666</v>
      </c>
      <c r="E318" t="s">
        <v>667</v>
      </c>
      <c r="F318" t="s">
        <v>12</v>
      </c>
      <c r="G318" t="s">
        <v>13</v>
      </c>
      <c r="H318">
        <v>92000000</v>
      </c>
      <c r="I318">
        <v>7.7</v>
      </c>
    </row>
    <row r="319" spans="1:9">
      <c r="A319" t="s">
        <v>668</v>
      </c>
      <c r="B319">
        <v>85</v>
      </c>
      <c r="C319">
        <v>86897182</v>
      </c>
      <c r="D319" t="s">
        <v>669</v>
      </c>
      <c r="E319" t="s">
        <v>670</v>
      </c>
      <c r="F319" t="s">
        <v>12</v>
      </c>
      <c r="G319" t="s">
        <v>13</v>
      </c>
      <c r="H319">
        <v>95000000</v>
      </c>
      <c r="I319">
        <v>6.2</v>
      </c>
    </row>
    <row r="320" spans="1:9">
      <c r="A320" t="s">
        <v>671</v>
      </c>
      <c r="B320">
        <v>126</v>
      </c>
      <c r="C320">
        <v>63540020</v>
      </c>
      <c r="D320" t="s">
        <v>25</v>
      </c>
      <c r="E320" t="s">
        <v>672</v>
      </c>
      <c r="F320" t="s">
        <v>12</v>
      </c>
      <c r="G320" t="s">
        <v>646</v>
      </c>
      <c r="H320">
        <v>93000000</v>
      </c>
      <c r="I320">
        <v>7.7</v>
      </c>
    </row>
    <row r="321" spans="1:9">
      <c r="A321" t="s">
        <v>673</v>
      </c>
      <c r="B321">
        <v>146</v>
      </c>
      <c r="C321">
        <v>95328937</v>
      </c>
      <c r="D321" t="s">
        <v>474</v>
      </c>
      <c r="E321" t="s">
        <v>674</v>
      </c>
      <c r="F321" t="s">
        <v>12</v>
      </c>
      <c r="G321" t="s">
        <v>13</v>
      </c>
      <c r="H321">
        <v>100000000</v>
      </c>
      <c r="I321">
        <v>4.3</v>
      </c>
    </row>
    <row r="322" spans="1:9">
      <c r="A322" t="s">
        <v>675</v>
      </c>
      <c r="B322">
        <v>89</v>
      </c>
      <c r="C322">
        <v>50802661</v>
      </c>
      <c r="D322" t="s">
        <v>676</v>
      </c>
      <c r="E322" t="s">
        <v>677</v>
      </c>
      <c r="F322" t="s">
        <v>12</v>
      </c>
      <c r="G322" t="s">
        <v>13</v>
      </c>
      <c r="H322">
        <v>95000000</v>
      </c>
      <c r="I322">
        <v>6.9</v>
      </c>
    </row>
    <row r="323" spans="1:9">
      <c r="A323" t="s">
        <v>647</v>
      </c>
      <c r="B323">
        <v>88</v>
      </c>
      <c r="C323">
        <v>161317423</v>
      </c>
      <c r="D323" t="s">
        <v>152</v>
      </c>
      <c r="E323" t="s">
        <v>678</v>
      </c>
      <c r="F323" t="s">
        <v>12</v>
      </c>
      <c r="G323" t="s">
        <v>13</v>
      </c>
      <c r="H323">
        <v>95000000</v>
      </c>
      <c r="I323">
        <v>6.6</v>
      </c>
    </row>
    <row r="324" spans="1:9">
      <c r="A324" t="s">
        <v>281</v>
      </c>
      <c r="B324">
        <v>105</v>
      </c>
      <c r="C324">
        <v>201148159</v>
      </c>
      <c r="D324" t="s">
        <v>679</v>
      </c>
      <c r="E324" t="s">
        <v>680</v>
      </c>
      <c r="F324" t="s">
        <v>12</v>
      </c>
      <c r="G324" t="s">
        <v>13</v>
      </c>
      <c r="H324">
        <v>95000000</v>
      </c>
      <c r="I324">
        <v>7</v>
      </c>
    </row>
    <row r="325" spans="1:9">
      <c r="A325" t="s">
        <v>58</v>
      </c>
      <c r="B325">
        <v>135</v>
      </c>
      <c r="C325">
        <v>43982842</v>
      </c>
      <c r="D325" t="s">
        <v>681</v>
      </c>
      <c r="E325" t="s">
        <v>682</v>
      </c>
      <c r="F325" t="s">
        <v>12</v>
      </c>
      <c r="G325" t="s">
        <v>13</v>
      </c>
      <c r="H325">
        <v>65000000</v>
      </c>
      <c r="I325">
        <v>6.7</v>
      </c>
    </row>
    <row r="326" spans="1:9">
      <c r="A326" t="s">
        <v>24</v>
      </c>
      <c r="B326">
        <v>100</v>
      </c>
      <c r="C326">
        <v>380838870</v>
      </c>
      <c r="D326" t="s">
        <v>152</v>
      </c>
      <c r="E326" t="s">
        <v>683</v>
      </c>
      <c r="F326" t="s">
        <v>12</v>
      </c>
      <c r="G326" t="s">
        <v>13</v>
      </c>
      <c r="H326">
        <v>94000000</v>
      </c>
      <c r="I326">
        <v>8.1999999999999993</v>
      </c>
    </row>
    <row r="327" spans="1:9">
      <c r="A327" t="s">
        <v>58</v>
      </c>
      <c r="B327">
        <v>192</v>
      </c>
      <c r="C327">
        <v>377019252</v>
      </c>
      <c r="D327" t="s">
        <v>185</v>
      </c>
      <c r="E327" t="s">
        <v>684</v>
      </c>
      <c r="F327" t="s">
        <v>12</v>
      </c>
      <c r="G327" t="s">
        <v>13</v>
      </c>
      <c r="H327">
        <v>94000000</v>
      </c>
      <c r="I327">
        <v>8.9</v>
      </c>
    </row>
    <row r="328" spans="1:9">
      <c r="A328" t="s">
        <v>58</v>
      </c>
      <c r="B328">
        <v>172</v>
      </c>
      <c r="C328">
        <v>340478898</v>
      </c>
      <c r="D328" t="s">
        <v>185</v>
      </c>
      <c r="E328" t="s">
        <v>685</v>
      </c>
      <c r="F328" t="s">
        <v>12</v>
      </c>
      <c r="G328" t="s">
        <v>13</v>
      </c>
      <c r="H328">
        <v>94000000</v>
      </c>
      <c r="I328">
        <v>8.6999999999999993</v>
      </c>
    </row>
    <row r="329" spans="1:9">
      <c r="A329" t="s">
        <v>686</v>
      </c>
      <c r="B329">
        <v>102</v>
      </c>
      <c r="C329">
        <v>17176900</v>
      </c>
      <c r="D329" t="s">
        <v>15</v>
      </c>
      <c r="E329" t="s">
        <v>687</v>
      </c>
      <c r="F329" t="s">
        <v>12</v>
      </c>
      <c r="G329" t="s">
        <v>13</v>
      </c>
      <c r="H329">
        <v>95000000</v>
      </c>
      <c r="I329">
        <v>5.5</v>
      </c>
    </row>
    <row r="330" spans="1:9">
      <c r="A330" t="s">
        <v>596</v>
      </c>
      <c r="B330">
        <v>100</v>
      </c>
      <c r="C330">
        <v>131144183</v>
      </c>
      <c r="D330" t="s">
        <v>652</v>
      </c>
      <c r="E330" t="s">
        <v>688</v>
      </c>
      <c r="F330" t="s">
        <v>12</v>
      </c>
      <c r="G330" t="s">
        <v>13</v>
      </c>
      <c r="H330">
        <v>115000000</v>
      </c>
      <c r="I330">
        <v>5.7</v>
      </c>
    </row>
    <row r="331" spans="1:9">
      <c r="A331" t="s">
        <v>689</v>
      </c>
      <c r="B331">
        <v>119</v>
      </c>
      <c r="C331">
        <v>23014504</v>
      </c>
      <c r="D331" t="s">
        <v>690</v>
      </c>
      <c r="E331" t="s">
        <v>691</v>
      </c>
      <c r="F331" t="s">
        <v>12</v>
      </c>
      <c r="G331" t="s">
        <v>20</v>
      </c>
      <c r="H331">
        <v>100000000</v>
      </c>
      <c r="I331">
        <v>6.3</v>
      </c>
    </row>
    <row r="332" spans="1:9">
      <c r="A332" t="s">
        <v>296</v>
      </c>
      <c r="B332">
        <v>92</v>
      </c>
      <c r="C332">
        <v>181166115</v>
      </c>
      <c r="D332" t="s">
        <v>78</v>
      </c>
      <c r="E332" t="s">
        <v>692</v>
      </c>
      <c r="F332" t="s">
        <v>12</v>
      </c>
      <c r="G332" t="s">
        <v>13</v>
      </c>
      <c r="H332">
        <v>93000000</v>
      </c>
      <c r="I332">
        <v>5.9</v>
      </c>
    </row>
    <row r="333" spans="1:9">
      <c r="A333" t="s">
        <v>693</v>
      </c>
      <c r="B333">
        <v>105</v>
      </c>
      <c r="C333">
        <v>176740650</v>
      </c>
      <c r="D333" t="s">
        <v>464</v>
      </c>
      <c r="E333" t="s">
        <v>694</v>
      </c>
      <c r="F333" t="s">
        <v>12</v>
      </c>
      <c r="G333" t="s">
        <v>13</v>
      </c>
      <c r="H333">
        <v>93000000</v>
      </c>
      <c r="I333">
        <v>7.6</v>
      </c>
    </row>
    <row r="334" spans="1:9">
      <c r="A334" t="s">
        <v>695</v>
      </c>
      <c r="B334">
        <v>107</v>
      </c>
      <c r="C334">
        <v>71148699</v>
      </c>
      <c r="D334" t="s">
        <v>69</v>
      </c>
      <c r="E334" t="s">
        <v>696</v>
      </c>
      <c r="F334" t="s">
        <v>12</v>
      </c>
      <c r="G334" t="s">
        <v>13</v>
      </c>
      <c r="H334">
        <v>90000000</v>
      </c>
      <c r="I334">
        <v>6.6</v>
      </c>
    </row>
    <row r="335" spans="1:9">
      <c r="A335" t="s">
        <v>697</v>
      </c>
      <c r="B335">
        <v>101</v>
      </c>
      <c r="C335">
        <v>67344392</v>
      </c>
      <c r="D335" t="s">
        <v>22</v>
      </c>
      <c r="E335" t="s">
        <v>698</v>
      </c>
      <c r="F335" t="s">
        <v>12</v>
      </c>
      <c r="G335" t="s">
        <v>13</v>
      </c>
      <c r="H335">
        <v>92000000</v>
      </c>
      <c r="I335">
        <v>5.3</v>
      </c>
    </row>
    <row r="336" spans="1:9">
      <c r="A336" t="s">
        <v>699</v>
      </c>
      <c r="B336">
        <v>137</v>
      </c>
      <c r="C336">
        <v>22406362</v>
      </c>
      <c r="D336" t="s">
        <v>700</v>
      </c>
      <c r="E336" t="s">
        <v>701</v>
      </c>
      <c r="F336" t="s">
        <v>12</v>
      </c>
      <c r="G336" t="s">
        <v>13</v>
      </c>
      <c r="H336">
        <v>107000000</v>
      </c>
      <c r="I336">
        <v>6</v>
      </c>
    </row>
    <row r="337" spans="1:9">
      <c r="A337" t="s">
        <v>198</v>
      </c>
      <c r="B337">
        <v>115</v>
      </c>
      <c r="C337">
        <v>261437578</v>
      </c>
      <c r="D337" t="s">
        <v>702</v>
      </c>
      <c r="E337" t="s">
        <v>703</v>
      </c>
      <c r="F337" t="s">
        <v>12</v>
      </c>
      <c r="G337" t="s">
        <v>13</v>
      </c>
      <c r="H337">
        <v>92000000</v>
      </c>
      <c r="I337">
        <v>8</v>
      </c>
    </row>
    <row r="338" spans="1:9">
      <c r="A338" t="s">
        <v>704</v>
      </c>
      <c r="B338">
        <v>124</v>
      </c>
      <c r="C338">
        <v>11000000</v>
      </c>
      <c r="D338" t="s">
        <v>542</v>
      </c>
      <c r="E338" t="s">
        <v>705</v>
      </c>
      <c r="F338" t="s">
        <v>12</v>
      </c>
      <c r="G338" t="s">
        <v>13</v>
      </c>
      <c r="H338">
        <v>98000000</v>
      </c>
      <c r="I338">
        <v>5.6</v>
      </c>
    </row>
    <row r="339" spans="1:9">
      <c r="A339" t="s">
        <v>418</v>
      </c>
      <c r="B339">
        <v>118</v>
      </c>
      <c r="C339">
        <v>88761720</v>
      </c>
      <c r="D339" t="s">
        <v>69</v>
      </c>
      <c r="E339" t="s">
        <v>706</v>
      </c>
      <c r="F339" t="s">
        <v>12</v>
      </c>
      <c r="G339" t="s">
        <v>20</v>
      </c>
      <c r="H339">
        <v>95000000</v>
      </c>
      <c r="I339">
        <v>5.9</v>
      </c>
    </row>
    <row r="340" spans="1:9">
      <c r="A340" t="s">
        <v>55</v>
      </c>
      <c r="B340">
        <v>98</v>
      </c>
      <c r="C340">
        <v>250147615</v>
      </c>
      <c r="D340" t="s">
        <v>707</v>
      </c>
      <c r="E340" t="s">
        <v>708</v>
      </c>
      <c r="F340" t="s">
        <v>12</v>
      </c>
      <c r="G340" t="s">
        <v>13</v>
      </c>
      <c r="H340">
        <v>90000000</v>
      </c>
      <c r="I340">
        <v>7.3</v>
      </c>
    </row>
    <row r="341" spans="1:9">
      <c r="A341" t="s">
        <v>103</v>
      </c>
      <c r="B341">
        <v>82</v>
      </c>
      <c r="C341">
        <v>245823397</v>
      </c>
      <c r="D341" t="s">
        <v>94</v>
      </c>
      <c r="E341" t="s">
        <v>709</v>
      </c>
      <c r="F341" t="s">
        <v>12</v>
      </c>
      <c r="G341" t="s">
        <v>13</v>
      </c>
      <c r="H341">
        <v>90000000</v>
      </c>
      <c r="I341">
        <v>7.9</v>
      </c>
    </row>
    <row r="342" spans="1:9">
      <c r="A342" t="s">
        <v>578</v>
      </c>
      <c r="B342">
        <v>98</v>
      </c>
      <c r="C342">
        <v>81557479</v>
      </c>
      <c r="D342" t="s">
        <v>22</v>
      </c>
      <c r="E342" t="s">
        <v>710</v>
      </c>
      <c r="F342" t="s">
        <v>12</v>
      </c>
      <c r="G342" t="s">
        <v>13</v>
      </c>
      <c r="H342">
        <v>100000000</v>
      </c>
      <c r="I342">
        <v>6.8</v>
      </c>
    </row>
    <row r="343" spans="1:9">
      <c r="A343" t="s">
        <v>89</v>
      </c>
      <c r="B343">
        <v>90</v>
      </c>
      <c r="C343">
        <v>226138454</v>
      </c>
      <c r="D343" t="s">
        <v>137</v>
      </c>
      <c r="E343" t="s">
        <v>711</v>
      </c>
      <c r="F343" t="s">
        <v>12</v>
      </c>
      <c r="G343" t="s">
        <v>13</v>
      </c>
      <c r="H343">
        <v>90000000</v>
      </c>
      <c r="I343">
        <v>6.6</v>
      </c>
    </row>
    <row r="344" spans="1:9">
      <c r="A344" t="s">
        <v>141</v>
      </c>
      <c r="B344">
        <v>130</v>
      </c>
      <c r="C344">
        <v>155370362</v>
      </c>
      <c r="D344" t="s">
        <v>712</v>
      </c>
      <c r="E344" t="s">
        <v>713</v>
      </c>
      <c r="F344" t="s">
        <v>12</v>
      </c>
      <c r="G344" t="s">
        <v>13</v>
      </c>
      <c r="H344">
        <v>100000000</v>
      </c>
      <c r="I344">
        <v>6.6</v>
      </c>
    </row>
    <row r="345" spans="1:9">
      <c r="A345" t="s">
        <v>714</v>
      </c>
      <c r="B345">
        <v>90</v>
      </c>
      <c r="C345">
        <v>124870275</v>
      </c>
      <c r="D345" t="s">
        <v>715</v>
      </c>
      <c r="E345" t="s">
        <v>716</v>
      </c>
      <c r="F345" t="s">
        <v>12</v>
      </c>
      <c r="G345" t="s">
        <v>13</v>
      </c>
      <c r="H345">
        <v>100000000</v>
      </c>
      <c r="I345">
        <v>7</v>
      </c>
    </row>
    <row r="346" spans="1:9">
      <c r="A346" t="s">
        <v>426</v>
      </c>
      <c r="B346">
        <v>94</v>
      </c>
      <c r="C346">
        <v>196573705</v>
      </c>
      <c r="D346" t="s">
        <v>264</v>
      </c>
      <c r="E346" t="s">
        <v>717</v>
      </c>
      <c r="F346" t="s">
        <v>12</v>
      </c>
      <c r="G346" t="s">
        <v>13</v>
      </c>
      <c r="H346">
        <v>90000000</v>
      </c>
      <c r="I346">
        <v>7</v>
      </c>
    </row>
    <row r="347" spans="1:9">
      <c r="A347" t="s">
        <v>718</v>
      </c>
      <c r="B347">
        <v>114</v>
      </c>
      <c r="C347">
        <v>58229120</v>
      </c>
      <c r="D347" t="s">
        <v>719</v>
      </c>
      <c r="E347" t="s">
        <v>720</v>
      </c>
      <c r="F347" t="s">
        <v>12</v>
      </c>
      <c r="G347" t="s">
        <v>13</v>
      </c>
      <c r="H347">
        <v>90000000</v>
      </c>
      <c r="I347">
        <v>7.3</v>
      </c>
    </row>
    <row r="348" spans="1:9">
      <c r="A348" t="s">
        <v>110</v>
      </c>
      <c r="B348">
        <v>94</v>
      </c>
      <c r="C348">
        <v>125305545</v>
      </c>
      <c r="D348" t="s">
        <v>721</v>
      </c>
      <c r="E348" t="s">
        <v>722</v>
      </c>
      <c r="F348" t="s">
        <v>12</v>
      </c>
      <c r="G348" t="s">
        <v>13</v>
      </c>
      <c r="H348">
        <v>92000000</v>
      </c>
      <c r="I348">
        <v>5.5</v>
      </c>
    </row>
    <row r="349" spans="1:9">
      <c r="A349" t="s">
        <v>159</v>
      </c>
      <c r="B349">
        <v>151</v>
      </c>
      <c r="C349">
        <v>132373442</v>
      </c>
      <c r="D349" t="s">
        <v>723</v>
      </c>
      <c r="E349" t="s">
        <v>724</v>
      </c>
      <c r="F349" t="s">
        <v>12</v>
      </c>
      <c r="G349" t="s">
        <v>13</v>
      </c>
      <c r="H349">
        <v>90000000</v>
      </c>
      <c r="I349">
        <v>8.5</v>
      </c>
    </row>
    <row r="350" spans="1:9">
      <c r="A350" t="s">
        <v>725</v>
      </c>
      <c r="B350">
        <v>88</v>
      </c>
      <c r="C350">
        <v>120618403</v>
      </c>
      <c r="D350" t="s">
        <v>726</v>
      </c>
      <c r="E350" t="s">
        <v>727</v>
      </c>
      <c r="F350" t="s">
        <v>12</v>
      </c>
      <c r="G350" t="s">
        <v>13</v>
      </c>
      <c r="H350">
        <v>90000000</v>
      </c>
      <c r="I350">
        <v>7.5</v>
      </c>
    </row>
    <row r="351" spans="1:9">
      <c r="A351" t="s">
        <v>718</v>
      </c>
      <c r="B351">
        <v>121</v>
      </c>
      <c r="C351">
        <v>110416702</v>
      </c>
      <c r="D351" t="s">
        <v>728</v>
      </c>
      <c r="E351" t="s">
        <v>729</v>
      </c>
      <c r="F351" t="s">
        <v>12</v>
      </c>
      <c r="G351" t="s">
        <v>13</v>
      </c>
      <c r="H351">
        <v>92000000</v>
      </c>
      <c r="I351">
        <v>7</v>
      </c>
    </row>
    <row r="352" spans="1:9">
      <c r="A352" t="s">
        <v>222</v>
      </c>
      <c r="B352">
        <v>158</v>
      </c>
      <c r="C352">
        <v>102515793</v>
      </c>
      <c r="D352" t="s">
        <v>730</v>
      </c>
      <c r="E352" t="s">
        <v>731</v>
      </c>
      <c r="F352" t="s">
        <v>12</v>
      </c>
      <c r="G352" t="s">
        <v>13</v>
      </c>
      <c r="H352">
        <v>90000000</v>
      </c>
      <c r="I352">
        <v>7.8</v>
      </c>
    </row>
    <row r="353" spans="1:9">
      <c r="A353" t="s">
        <v>437</v>
      </c>
      <c r="B353">
        <v>128</v>
      </c>
      <c r="C353">
        <v>100012500</v>
      </c>
      <c r="D353" t="s">
        <v>18</v>
      </c>
      <c r="E353" t="s">
        <v>732</v>
      </c>
      <c r="F353" t="s">
        <v>12</v>
      </c>
      <c r="G353" t="s">
        <v>13</v>
      </c>
      <c r="H353">
        <v>90000000</v>
      </c>
      <c r="I353">
        <v>7.6</v>
      </c>
    </row>
    <row r="354" spans="1:9">
      <c r="A354" t="s">
        <v>431</v>
      </c>
      <c r="B354">
        <v>128</v>
      </c>
      <c r="C354">
        <v>209019489</v>
      </c>
      <c r="D354" t="s">
        <v>432</v>
      </c>
      <c r="E354" t="s">
        <v>733</v>
      </c>
      <c r="F354" t="s">
        <v>12</v>
      </c>
      <c r="G354" t="s">
        <v>13</v>
      </c>
      <c r="H354">
        <v>90000000</v>
      </c>
      <c r="I354">
        <v>7.6</v>
      </c>
    </row>
    <row r="355" spans="1:9">
      <c r="A355" t="s">
        <v>591</v>
      </c>
      <c r="B355">
        <v>95</v>
      </c>
      <c r="C355">
        <v>84037039</v>
      </c>
      <c r="D355" t="s">
        <v>734</v>
      </c>
      <c r="E355" t="s">
        <v>735</v>
      </c>
      <c r="F355" t="s">
        <v>12</v>
      </c>
      <c r="G355" t="s">
        <v>13</v>
      </c>
      <c r="H355">
        <v>120000000</v>
      </c>
      <c r="I355">
        <v>6.8</v>
      </c>
    </row>
    <row r="356" spans="1:9">
      <c r="A356" t="s">
        <v>736</v>
      </c>
      <c r="B356">
        <v>92</v>
      </c>
      <c r="C356">
        <v>85884815</v>
      </c>
      <c r="D356" t="s">
        <v>737</v>
      </c>
      <c r="E356" t="s">
        <v>738</v>
      </c>
      <c r="F356" t="s">
        <v>12</v>
      </c>
      <c r="G356" t="s">
        <v>13</v>
      </c>
      <c r="H356">
        <v>90000000</v>
      </c>
      <c r="I356">
        <v>5</v>
      </c>
    </row>
    <row r="357" spans="1:9">
      <c r="A357" t="s">
        <v>40</v>
      </c>
      <c r="B357">
        <v>121</v>
      </c>
      <c r="C357">
        <v>83077470</v>
      </c>
      <c r="D357" t="s">
        <v>739</v>
      </c>
      <c r="E357" t="s">
        <v>740</v>
      </c>
      <c r="F357" t="s">
        <v>12</v>
      </c>
      <c r="G357" t="s">
        <v>13</v>
      </c>
      <c r="H357">
        <v>75000000</v>
      </c>
      <c r="I357">
        <v>7.1</v>
      </c>
    </row>
    <row r="358" spans="1:9">
      <c r="A358" t="s">
        <v>741</v>
      </c>
      <c r="B358">
        <v>113</v>
      </c>
      <c r="C358">
        <v>100018837</v>
      </c>
      <c r="D358" t="s">
        <v>728</v>
      </c>
      <c r="E358" t="s">
        <v>742</v>
      </c>
      <c r="F358" t="s">
        <v>12</v>
      </c>
      <c r="G358" t="s">
        <v>13</v>
      </c>
      <c r="H358">
        <v>90000000</v>
      </c>
      <c r="I358">
        <v>5.5</v>
      </c>
    </row>
    <row r="359" spans="1:9">
      <c r="A359" t="s">
        <v>418</v>
      </c>
      <c r="B359">
        <v>106</v>
      </c>
      <c r="C359">
        <v>78747585</v>
      </c>
      <c r="D359" t="s">
        <v>743</v>
      </c>
      <c r="E359" t="s">
        <v>744</v>
      </c>
      <c r="F359" t="s">
        <v>12</v>
      </c>
      <c r="G359" t="s">
        <v>13</v>
      </c>
      <c r="H359">
        <v>88000000</v>
      </c>
      <c r="I359">
        <v>5.6</v>
      </c>
    </row>
    <row r="360" spans="1:9">
      <c r="A360" t="s">
        <v>129</v>
      </c>
      <c r="B360">
        <v>146</v>
      </c>
      <c r="C360">
        <v>78616689</v>
      </c>
      <c r="D360" t="s">
        <v>217</v>
      </c>
      <c r="E360" t="s">
        <v>745</v>
      </c>
      <c r="F360" t="s">
        <v>12</v>
      </c>
      <c r="G360" t="s">
        <v>13</v>
      </c>
      <c r="H360">
        <v>100000000</v>
      </c>
      <c r="I360">
        <v>7.1</v>
      </c>
    </row>
    <row r="361" spans="1:9">
      <c r="A361" t="s">
        <v>314</v>
      </c>
      <c r="B361">
        <v>88</v>
      </c>
      <c r="C361">
        <v>75817994</v>
      </c>
      <c r="D361" t="s">
        <v>746</v>
      </c>
      <c r="E361" t="s">
        <v>747</v>
      </c>
      <c r="F361" t="s">
        <v>12</v>
      </c>
      <c r="G361" t="s">
        <v>13</v>
      </c>
      <c r="H361">
        <v>90000000</v>
      </c>
      <c r="I361">
        <v>4.9000000000000004</v>
      </c>
    </row>
    <row r="362" spans="1:9">
      <c r="A362" t="s">
        <v>141</v>
      </c>
      <c r="B362">
        <v>150</v>
      </c>
      <c r="C362">
        <v>100853835</v>
      </c>
      <c r="D362" t="s">
        <v>748</v>
      </c>
      <c r="E362" t="s">
        <v>749</v>
      </c>
      <c r="F362" t="s">
        <v>12</v>
      </c>
      <c r="G362" t="s">
        <v>13</v>
      </c>
      <c r="H362">
        <v>90000000</v>
      </c>
      <c r="I362">
        <v>7.4</v>
      </c>
    </row>
    <row r="363" spans="1:9">
      <c r="A363" t="s">
        <v>435</v>
      </c>
      <c r="B363">
        <v>119</v>
      </c>
      <c r="C363">
        <v>73209340</v>
      </c>
      <c r="D363" t="s">
        <v>750</v>
      </c>
      <c r="E363" t="s">
        <v>751</v>
      </c>
      <c r="F363" t="s">
        <v>12</v>
      </c>
      <c r="G363" t="s">
        <v>13</v>
      </c>
      <c r="H363">
        <v>95000000</v>
      </c>
      <c r="I363">
        <v>5.7</v>
      </c>
    </row>
    <row r="364" spans="1:9">
      <c r="A364" t="s">
        <v>752</v>
      </c>
      <c r="B364">
        <v>128</v>
      </c>
      <c r="C364">
        <v>72515360</v>
      </c>
      <c r="D364" t="s">
        <v>753</v>
      </c>
      <c r="E364" t="s">
        <v>754</v>
      </c>
      <c r="F364" t="s">
        <v>755</v>
      </c>
      <c r="G364" t="s">
        <v>20</v>
      </c>
      <c r="H364">
        <v>80000000</v>
      </c>
      <c r="I364">
        <v>6.4</v>
      </c>
    </row>
    <row r="365" spans="1:9">
      <c r="A365" t="s">
        <v>756</v>
      </c>
      <c r="B365">
        <v>106</v>
      </c>
      <c r="C365">
        <v>68558662</v>
      </c>
      <c r="D365" t="s">
        <v>69</v>
      </c>
      <c r="E365" t="s">
        <v>757</v>
      </c>
      <c r="F365" t="s">
        <v>12</v>
      </c>
      <c r="G365" t="s">
        <v>13</v>
      </c>
      <c r="H365">
        <v>90000000</v>
      </c>
      <c r="I365">
        <v>5.9</v>
      </c>
    </row>
    <row r="366" spans="1:9">
      <c r="A366" t="s">
        <v>534</v>
      </c>
      <c r="B366">
        <v>117</v>
      </c>
      <c r="C366">
        <v>65653758</v>
      </c>
      <c r="D366" t="s">
        <v>15</v>
      </c>
      <c r="E366" t="s">
        <v>758</v>
      </c>
      <c r="F366" t="s">
        <v>12</v>
      </c>
      <c r="G366" t="s">
        <v>13</v>
      </c>
      <c r="H366">
        <v>95000000</v>
      </c>
      <c r="I366">
        <v>5.5</v>
      </c>
    </row>
    <row r="367" spans="1:9">
      <c r="A367" t="s">
        <v>355</v>
      </c>
      <c r="B367">
        <v>129</v>
      </c>
      <c r="C367">
        <v>64685359</v>
      </c>
      <c r="D367" t="s">
        <v>759</v>
      </c>
      <c r="E367" t="s">
        <v>760</v>
      </c>
      <c r="F367" t="s">
        <v>12</v>
      </c>
      <c r="G367" t="s">
        <v>13</v>
      </c>
      <c r="H367">
        <v>90000000</v>
      </c>
      <c r="I367">
        <v>6.9</v>
      </c>
    </row>
    <row r="368" spans="1:9">
      <c r="A368" t="s">
        <v>399</v>
      </c>
      <c r="B368">
        <v>116</v>
      </c>
      <c r="C368">
        <v>61355436</v>
      </c>
      <c r="D368" t="s">
        <v>557</v>
      </c>
      <c r="E368" t="s">
        <v>761</v>
      </c>
      <c r="F368" t="s">
        <v>12</v>
      </c>
      <c r="G368" t="s">
        <v>13</v>
      </c>
      <c r="H368">
        <v>68000000</v>
      </c>
      <c r="I368">
        <v>6.2</v>
      </c>
    </row>
    <row r="369" spans="1:9">
      <c r="A369" t="s">
        <v>578</v>
      </c>
      <c r="B369">
        <v>114</v>
      </c>
      <c r="C369">
        <v>26871</v>
      </c>
      <c r="D369" t="s">
        <v>113</v>
      </c>
      <c r="E369" t="s">
        <v>762</v>
      </c>
      <c r="F369" t="s">
        <v>12</v>
      </c>
      <c r="G369" t="s">
        <v>251</v>
      </c>
      <c r="H369">
        <v>92000000</v>
      </c>
      <c r="I369">
        <v>7</v>
      </c>
    </row>
    <row r="370" spans="1:9">
      <c r="A370" t="s">
        <v>763</v>
      </c>
      <c r="B370">
        <v>114</v>
      </c>
      <c r="C370">
        <v>60874615</v>
      </c>
      <c r="D370" t="s">
        <v>391</v>
      </c>
      <c r="E370" t="s">
        <v>764</v>
      </c>
      <c r="F370" t="s">
        <v>12</v>
      </c>
      <c r="G370" t="s">
        <v>13</v>
      </c>
      <c r="H370">
        <v>90000000</v>
      </c>
      <c r="I370">
        <v>5.6</v>
      </c>
    </row>
    <row r="371" spans="1:9">
      <c r="A371" t="s">
        <v>426</v>
      </c>
      <c r="B371">
        <v>96</v>
      </c>
      <c r="C371">
        <v>143618384</v>
      </c>
      <c r="D371" t="s">
        <v>427</v>
      </c>
      <c r="E371" t="s">
        <v>765</v>
      </c>
      <c r="F371" t="s">
        <v>12</v>
      </c>
      <c r="G371" t="s">
        <v>13</v>
      </c>
      <c r="H371">
        <v>90000000</v>
      </c>
      <c r="I371">
        <v>7</v>
      </c>
    </row>
    <row r="372" spans="1:9">
      <c r="A372" t="s">
        <v>418</v>
      </c>
      <c r="B372">
        <v>132</v>
      </c>
      <c r="C372">
        <v>58220776</v>
      </c>
      <c r="D372" t="s">
        <v>766</v>
      </c>
      <c r="E372" t="s">
        <v>767</v>
      </c>
      <c r="F372" t="s">
        <v>12</v>
      </c>
      <c r="G372" t="s">
        <v>13</v>
      </c>
      <c r="H372">
        <v>100000000</v>
      </c>
      <c r="I372">
        <v>6.8</v>
      </c>
    </row>
    <row r="373" spans="1:9">
      <c r="A373" t="s">
        <v>768</v>
      </c>
      <c r="B373">
        <v>104</v>
      </c>
      <c r="C373">
        <v>47474112</v>
      </c>
      <c r="D373" t="s">
        <v>464</v>
      </c>
      <c r="E373" t="s">
        <v>769</v>
      </c>
      <c r="F373" t="s">
        <v>12</v>
      </c>
      <c r="G373" t="s">
        <v>13</v>
      </c>
      <c r="H373">
        <v>90000000</v>
      </c>
      <c r="I373">
        <v>5.4</v>
      </c>
    </row>
    <row r="374" spans="1:9">
      <c r="A374" t="s">
        <v>770</v>
      </c>
      <c r="B374">
        <v>111</v>
      </c>
      <c r="C374">
        <v>42877165</v>
      </c>
      <c r="D374" t="s">
        <v>149</v>
      </c>
      <c r="E374" t="s">
        <v>771</v>
      </c>
      <c r="F374" t="s">
        <v>12</v>
      </c>
      <c r="G374" t="s">
        <v>13</v>
      </c>
      <c r="H374">
        <v>86000000</v>
      </c>
      <c r="I374">
        <v>6.1</v>
      </c>
    </row>
    <row r="375" spans="1:9">
      <c r="A375" t="s">
        <v>772</v>
      </c>
      <c r="B375">
        <v>138</v>
      </c>
      <c r="C375">
        <v>35168677</v>
      </c>
      <c r="D375" t="s">
        <v>739</v>
      </c>
      <c r="E375" t="s">
        <v>773</v>
      </c>
      <c r="F375" t="s">
        <v>12</v>
      </c>
      <c r="G375" t="s">
        <v>20</v>
      </c>
      <c r="H375">
        <v>100000000</v>
      </c>
      <c r="I375">
        <v>6.7</v>
      </c>
    </row>
    <row r="376" spans="1:9">
      <c r="A376" t="s">
        <v>774</v>
      </c>
      <c r="B376">
        <v>129</v>
      </c>
      <c r="C376">
        <v>37567440</v>
      </c>
      <c r="D376" t="s">
        <v>59</v>
      </c>
      <c r="E376" t="s">
        <v>775</v>
      </c>
      <c r="F376" t="s">
        <v>12</v>
      </c>
      <c r="G376" t="s">
        <v>13</v>
      </c>
      <c r="H376">
        <v>20000000</v>
      </c>
      <c r="I376">
        <v>6.9</v>
      </c>
    </row>
    <row r="377" spans="1:9">
      <c r="A377" t="s">
        <v>278</v>
      </c>
      <c r="B377">
        <v>144</v>
      </c>
      <c r="C377">
        <v>61644321</v>
      </c>
      <c r="D377" t="s">
        <v>545</v>
      </c>
      <c r="E377" t="s">
        <v>776</v>
      </c>
      <c r="F377" t="s">
        <v>12</v>
      </c>
      <c r="G377" t="s">
        <v>13</v>
      </c>
      <c r="H377">
        <v>88000000</v>
      </c>
      <c r="I377">
        <v>8</v>
      </c>
    </row>
    <row r="378" spans="1:9">
      <c r="A378" t="s">
        <v>777</v>
      </c>
      <c r="B378">
        <v>110</v>
      </c>
      <c r="C378">
        <v>190562</v>
      </c>
      <c r="D378" t="s">
        <v>778</v>
      </c>
      <c r="E378" t="s">
        <v>779</v>
      </c>
      <c r="F378" t="s">
        <v>12</v>
      </c>
      <c r="G378" t="s">
        <v>20</v>
      </c>
      <c r="H378">
        <v>90000000</v>
      </c>
      <c r="I378">
        <v>4.4000000000000004</v>
      </c>
    </row>
    <row r="379" spans="1:9">
      <c r="A379" t="s">
        <v>780</v>
      </c>
      <c r="B379">
        <v>140</v>
      </c>
      <c r="C379">
        <v>120147445</v>
      </c>
      <c r="D379" t="s">
        <v>781</v>
      </c>
      <c r="E379" t="s">
        <v>782</v>
      </c>
      <c r="F379" t="s">
        <v>12</v>
      </c>
      <c r="G379" t="s">
        <v>13</v>
      </c>
      <c r="H379">
        <v>87000000</v>
      </c>
      <c r="I379">
        <v>7.3</v>
      </c>
    </row>
    <row r="380" spans="1:9">
      <c r="A380" t="s">
        <v>534</v>
      </c>
      <c r="B380">
        <v>113</v>
      </c>
      <c r="C380">
        <v>241688385</v>
      </c>
      <c r="D380" t="s">
        <v>233</v>
      </c>
      <c r="E380" t="s">
        <v>783</v>
      </c>
      <c r="F380" t="s">
        <v>12</v>
      </c>
      <c r="G380" t="s">
        <v>13</v>
      </c>
      <c r="H380">
        <v>92000000</v>
      </c>
      <c r="I380">
        <v>6.3</v>
      </c>
    </row>
    <row r="381" spans="1:9">
      <c r="A381" t="s">
        <v>141</v>
      </c>
      <c r="B381">
        <v>143</v>
      </c>
      <c r="C381">
        <v>233630478</v>
      </c>
      <c r="D381" t="s">
        <v>784</v>
      </c>
      <c r="E381" t="s">
        <v>785</v>
      </c>
      <c r="F381" t="s">
        <v>12</v>
      </c>
      <c r="G381" t="s">
        <v>13</v>
      </c>
      <c r="H381">
        <v>90000000</v>
      </c>
      <c r="I381">
        <v>7.7</v>
      </c>
    </row>
    <row r="382" spans="1:9">
      <c r="A382" t="s">
        <v>276</v>
      </c>
      <c r="B382">
        <v>108</v>
      </c>
      <c r="C382">
        <v>197992827</v>
      </c>
      <c r="D382" t="s">
        <v>786</v>
      </c>
      <c r="E382" t="s">
        <v>787</v>
      </c>
      <c r="F382" t="s">
        <v>12</v>
      </c>
      <c r="G382" t="s">
        <v>13</v>
      </c>
      <c r="H382">
        <v>100000000</v>
      </c>
      <c r="I382">
        <v>6.5</v>
      </c>
    </row>
    <row r="383" spans="1:9">
      <c r="A383" t="s">
        <v>384</v>
      </c>
      <c r="B383">
        <v>108</v>
      </c>
      <c r="C383">
        <v>176049130</v>
      </c>
      <c r="D383" t="s">
        <v>385</v>
      </c>
      <c r="E383" t="s">
        <v>788</v>
      </c>
      <c r="F383" t="s">
        <v>12</v>
      </c>
      <c r="G383" t="s">
        <v>13</v>
      </c>
      <c r="H383">
        <v>75000000</v>
      </c>
      <c r="I383">
        <v>7.8</v>
      </c>
    </row>
    <row r="384" spans="1:9">
      <c r="A384" t="s">
        <v>232</v>
      </c>
      <c r="B384">
        <v>124</v>
      </c>
      <c r="C384">
        <v>172620724</v>
      </c>
      <c r="D384" t="s">
        <v>233</v>
      </c>
      <c r="E384" t="s">
        <v>789</v>
      </c>
      <c r="F384" t="s">
        <v>12</v>
      </c>
      <c r="G384" t="s">
        <v>13</v>
      </c>
      <c r="H384">
        <v>85000000</v>
      </c>
      <c r="I384">
        <v>6.4</v>
      </c>
    </row>
    <row r="385" spans="1:9">
      <c r="A385" t="s">
        <v>509</v>
      </c>
      <c r="B385">
        <v>116</v>
      </c>
      <c r="C385">
        <v>183405771</v>
      </c>
      <c r="D385" t="s">
        <v>510</v>
      </c>
      <c r="E385" t="s">
        <v>790</v>
      </c>
      <c r="F385" t="s">
        <v>12</v>
      </c>
      <c r="G385" t="s">
        <v>13</v>
      </c>
      <c r="H385">
        <v>85000000</v>
      </c>
      <c r="I385">
        <v>7.8</v>
      </c>
    </row>
    <row r="386" spans="1:9">
      <c r="A386" t="s">
        <v>791</v>
      </c>
      <c r="B386">
        <v>110</v>
      </c>
      <c r="C386">
        <v>20315324</v>
      </c>
      <c r="D386" t="s">
        <v>28</v>
      </c>
      <c r="E386" t="s">
        <v>792</v>
      </c>
      <c r="F386" t="s">
        <v>12</v>
      </c>
      <c r="G386" t="s">
        <v>251</v>
      </c>
      <c r="H386">
        <v>75000000</v>
      </c>
      <c r="I386">
        <v>5.8</v>
      </c>
    </row>
    <row r="387" spans="1:9">
      <c r="A387" t="s">
        <v>793</v>
      </c>
      <c r="B387">
        <v>91</v>
      </c>
      <c r="C387">
        <v>148313048</v>
      </c>
      <c r="D387" t="s">
        <v>260</v>
      </c>
      <c r="E387" t="s">
        <v>794</v>
      </c>
      <c r="F387" t="s">
        <v>12</v>
      </c>
      <c r="G387" t="s">
        <v>13</v>
      </c>
      <c r="H387">
        <v>85000000</v>
      </c>
      <c r="I387">
        <v>7.1</v>
      </c>
    </row>
    <row r="388" spans="1:9">
      <c r="A388" t="s">
        <v>795</v>
      </c>
      <c r="B388">
        <v>107</v>
      </c>
      <c r="C388">
        <v>127706877</v>
      </c>
      <c r="D388" t="s">
        <v>796</v>
      </c>
      <c r="E388" t="s">
        <v>797</v>
      </c>
      <c r="F388" t="s">
        <v>12</v>
      </c>
      <c r="G388" t="s">
        <v>13</v>
      </c>
      <c r="H388">
        <v>85000000</v>
      </c>
      <c r="I388">
        <v>7.1</v>
      </c>
    </row>
    <row r="389" spans="1:9">
      <c r="A389" t="s">
        <v>798</v>
      </c>
      <c r="B389">
        <v>115</v>
      </c>
      <c r="C389">
        <v>126149655</v>
      </c>
      <c r="D389" t="s">
        <v>400</v>
      </c>
      <c r="E389" t="s">
        <v>799</v>
      </c>
      <c r="F389" t="s">
        <v>12</v>
      </c>
      <c r="G389" t="s">
        <v>13</v>
      </c>
      <c r="H389">
        <v>85000000</v>
      </c>
      <c r="I389">
        <v>6.8</v>
      </c>
    </row>
    <row r="390" spans="1:9">
      <c r="A390" t="s">
        <v>795</v>
      </c>
      <c r="B390">
        <v>100</v>
      </c>
      <c r="C390">
        <v>66941559</v>
      </c>
      <c r="D390" t="s">
        <v>800</v>
      </c>
      <c r="E390" t="s">
        <v>801</v>
      </c>
      <c r="F390" t="s">
        <v>12</v>
      </c>
      <c r="G390" t="s">
        <v>13</v>
      </c>
      <c r="H390">
        <v>85000000</v>
      </c>
      <c r="I390">
        <v>4.8</v>
      </c>
    </row>
    <row r="391" spans="1:9">
      <c r="A391" t="s">
        <v>89</v>
      </c>
      <c r="B391">
        <v>104</v>
      </c>
      <c r="C391">
        <v>78009155</v>
      </c>
      <c r="D391" t="s">
        <v>583</v>
      </c>
      <c r="E391" t="s">
        <v>802</v>
      </c>
      <c r="F391" t="s">
        <v>12</v>
      </c>
      <c r="G391" t="s">
        <v>13</v>
      </c>
      <c r="H391">
        <v>75000000</v>
      </c>
      <c r="I391">
        <v>6.2</v>
      </c>
    </row>
    <row r="392" spans="1:9">
      <c r="A392" t="s">
        <v>803</v>
      </c>
      <c r="B392">
        <v>138</v>
      </c>
      <c r="C392">
        <v>63224849</v>
      </c>
      <c r="D392" t="s">
        <v>560</v>
      </c>
      <c r="E392" t="s">
        <v>804</v>
      </c>
      <c r="F392" t="s">
        <v>12</v>
      </c>
      <c r="G392" t="s">
        <v>13</v>
      </c>
      <c r="H392">
        <v>85000000</v>
      </c>
      <c r="I392">
        <v>6.9</v>
      </c>
    </row>
    <row r="393" spans="1:9">
      <c r="A393" t="s">
        <v>578</v>
      </c>
      <c r="B393">
        <v>140</v>
      </c>
      <c r="C393">
        <v>111544445</v>
      </c>
      <c r="D393" t="s">
        <v>805</v>
      </c>
      <c r="E393" t="s">
        <v>806</v>
      </c>
      <c r="F393" t="s">
        <v>12</v>
      </c>
      <c r="G393" t="s">
        <v>13</v>
      </c>
      <c r="H393">
        <v>90000000</v>
      </c>
      <c r="I393">
        <v>7.3</v>
      </c>
    </row>
    <row r="394" spans="1:9">
      <c r="A394" t="s">
        <v>803</v>
      </c>
      <c r="B394">
        <v>120</v>
      </c>
      <c r="C394">
        <v>112703470</v>
      </c>
      <c r="D394" t="s">
        <v>474</v>
      </c>
      <c r="E394" t="s">
        <v>807</v>
      </c>
      <c r="F394" t="s">
        <v>12</v>
      </c>
      <c r="G394" t="s">
        <v>13</v>
      </c>
      <c r="H394">
        <v>85000000</v>
      </c>
      <c r="I394">
        <v>6.6</v>
      </c>
    </row>
    <row r="395" spans="1:9">
      <c r="A395" t="s">
        <v>509</v>
      </c>
      <c r="B395">
        <v>122</v>
      </c>
      <c r="C395">
        <v>117144465</v>
      </c>
      <c r="D395" t="s">
        <v>510</v>
      </c>
      <c r="E395" t="s">
        <v>808</v>
      </c>
      <c r="F395" t="s">
        <v>12</v>
      </c>
      <c r="G395" t="s">
        <v>13</v>
      </c>
      <c r="H395">
        <v>85000000</v>
      </c>
      <c r="I395">
        <v>6.9</v>
      </c>
    </row>
    <row r="396" spans="1:9">
      <c r="A396" t="s">
        <v>809</v>
      </c>
      <c r="B396">
        <v>83</v>
      </c>
      <c r="C396">
        <v>84303558</v>
      </c>
      <c r="D396" t="s">
        <v>152</v>
      </c>
      <c r="E396" t="s">
        <v>810</v>
      </c>
      <c r="F396" t="s">
        <v>12</v>
      </c>
      <c r="G396" t="s">
        <v>13</v>
      </c>
      <c r="H396">
        <v>85000000</v>
      </c>
      <c r="I396">
        <v>6.2</v>
      </c>
    </row>
    <row r="397" spans="1:9">
      <c r="A397" t="s">
        <v>811</v>
      </c>
      <c r="B397">
        <v>139</v>
      </c>
      <c r="C397">
        <v>150832203</v>
      </c>
      <c r="D397" t="s">
        <v>460</v>
      </c>
      <c r="E397" t="s">
        <v>812</v>
      </c>
      <c r="F397" t="s">
        <v>12</v>
      </c>
      <c r="G397" t="s">
        <v>13</v>
      </c>
      <c r="H397">
        <v>85000000</v>
      </c>
      <c r="I397">
        <v>6.7</v>
      </c>
    </row>
    <row r="398" spans="1:9">
      <c r="A398" t="s">
        <v>813</v>
      </c>
      <c r="B398">
        <v>131</v>
      </c>
      <c r="C398">
        <v>51396781</v>
      </c>
      <c r="D398" t="s">
        <v>666</v>
      </c>
      <c r="E398" t="s">
        <v>814</v>
      </c>
      <c r="F398" t="s">
        <v>12</v>
      </c>
      <c r="G398" t="s">
        <v>13</v>
      </c>
      <c r="H398">
        <v>68000000</v>
      </c>
      <c r="I398">
        <v>7.6</v>
      </c>
    </row>
    <row r="399" spans="1:9">
      <c r="A399" t="s">
        <v>77</v>
      </c>
      <c r="B399">
        <v>104</v>
      </c>
      <c r="C399">
        <v>47592825</v>
      </c>
      <c r="D399" t="s">
        <v>358</v>
      </c>
      <c r="E399" t="s">
        <v>815</v>
      </c>
      <c r="F399" t="s">
        <v>12</v>
      </c>
      <c r="G399" t="s">
        <v>13</v>
      </c>
      <c r="H399">
        <v>85000000</v>
      </c>
      <c r="I399">
        <v>6.7</v>
      </c>
    </row>
    <row r="400" spans="1:9">
      <c r="A400" t="s">
        <v>437</v>
      </c>
      <c r="B400">
        <v>130</v>
      </c>
      <c r="C400">
        <v>50016394</v>
      </c>
      <c r="D400" t="s">
        <v>816</v>
      </c>
      <c r="E400" t="s">
        <v>817</v>
      </c>
      <c r="F400" t="s">
        <v>12</v>
      </c>
      <c r="G400" t="s">
        <v>13</v>
      </c>
      <c r="H400">
        <v>70000000</v>
      </c>
      <c r="I400">
        <v>6.2</v>
      </c>
    </row>
    <row r="401" spans="1:9">
      <c r="A401" t="s">
        <v>53</v>
      </c>
      <c r="B401">
        <v>145</v>
      </c>
      <c r="C401">
        <v>57010853</v>
      </c>
      <c r="D401" t="s">
        <v>73</v>
      </c>
      <c r="E401" t="s">
        <v>818</v>
      </c>
      <c r="F401" t="s">
        <v>12</v>
      </c>
      <c r="G401" t="s">
        <v>13</v>
      </c>
      <c r="H401">
        <v>85000000</v>
      </c>
      <c r="I401">
        <v>7.3</v>
      </c>
    </row>
    <row r="402" spans="1:9">
      <c r="A402" t="s">
        <v>133</v>
      </c>
      <c r="B402">
        <v>104</v>
      </c>
      <c r="C402">
        <v>62494975</v>
      </c>
      <c r="D402" t="s">
        <v>113</v>
      </c>
      <c r="E402" t="s">
        <v>819</v>
      </c>
      <c r="F402" t="s">
        <v>12</v>
      </c>
      <c r="G402" t="s">
        <v>13</v>
      </c>
      <c r="H402">
        <v>85000000</v>
      </c>
      <c r="I402">
        <v>6</v>
      </c>
    </row>
    <row r="403" spans="1:9">
      <c r="A403" t="s">
        <v>820</v>
      </c>
      <c r="B403">
        <v>97</v>
      </c>
      <c r="C403">
        <v>46440491</v>
      </c>
      <c r="D403" t="s">
        <v>94</v>
      </c>
      <c r="E403" t="s">
        <v>821</v>
      </c>
      <c r="F403" t="s">
        <v>12</v>
      </c>
      <c r="G403" t="s">
        <v>20</v>
      </c>
      <c r="H403">
        <v>100000000</v>
      </c>
      <c r="I403">
        <v>7.1</v>
      </c>
    </row>
    <row r="404" spans="1:9">
      <c r="A404" t="s">
        <v>822</v>
      </c>
      <c r="B404">
        <v>178</v>
      </c>
      <c r="C404">
        <v>44606335</v>
      </c>
      <c r="D404" t="s">
        <v>223</v>
      </c>
      <c r="E404" t="s">
        <v>823</v>
      </c>
      <c r="F404" t="s">
        <v>12</v>
      </c>
      <c r="G404" t="s">
        <v>13</v>
      </c>
      <c r="H404">
        <v>90000000</v>
      </c>
      <c r="I404">
        <v>7.1</v>
      </c>
    </row>
    <row r="405" spans="1:9">
      <c r="A405" t="s">
        <v>824</v>
      </c>
      <c r="B405">
        <v>108</v>
      </c>
      <c r="C405">
        <v>40048332</v>
      </c>
      <c r="D405" t="s">
        <v>306</v>
      </c>
      <c r="E405" t="s">
        <v>825</v>
      </c>
      <c r="F405" t="s">
        <v>12</v>
      </c>
      <c r="G405" t="s">
        <v>13</v>
      </c>
      <c r="H405">
        <v>85000000</v>
      </c>
      <c r="I405">
        <v>5.5</v>
      </c>
    </row>
    <row r="406" spans="1:9">
      <c r="A406" t="s">
        <v>826</v>
      </c>
      <c r="B406">
        <v>106</v>
      </c>
      <c r="C406">
        <v>64933670</v>
      </c>
      <c r="D406" t="s">
        <v>827</v>
      </c>
      <c r="E406" t="s">
        <v>828</v>
      </c>
      <c r="F406" t="s">
        <v>12</v>
      </c>
      <c r="G406" t="s">
        <v>13</v>
      </c>
      <c r="H406">
        <v>85000000</v>
      </c>
      <c r="I406">
        <v>5.6</v>
      </c>
    </row>
    <row r="407" spans="1:9">
      <c r="A407" t="s">
        <v>829</v>
      </c>
      <c r="B407">
        <v>112</v>
      </c>
      <c r="C407">
        <v>31494270</v>
      </c>
      <c r="D407" t="s">
        <v>830</v>
      </c>
      <c r="E407" t="s">
        <v>831</v>
      </c>
      <c r="F407" t="s">
        <v>12</v>
      </c>
      <c r="G407" t="s">
        <v>13</v>
      </c>
      <c r="H407">
        <v>60000000</v>
      </c>
      <c r="I407">
        <v>7.5</v>
      </c>
    </row>
    <row r="408" spans="1:9">
      <c r="A408" t="s">
        <v>832</v>
      </c>
      <c r="B408">
        <v>135</v>
      </c>
      <c r="C408">
        <v>31111260</v>
      </c>
      <c r="D408" t="s">
        <v>78</v>
      </c>
      <c r="E408" t="s">
        <v>833</v>
      </c>
      <c r="F408" t="s">
        <v>12</v>
      </c>
      <c r="G408" t="s">
        <v>13</v>
      </c>
      <c r="H408">
        <v>60000000</v>
      </c>
      <c r="I408">
        <v>5.4</v>
      </c>
    </row>
    <row r="409" spans="1:9">
      <c r="A409" t="s">
        <v>834</v>
      </c>
      <c r="B409">
        <v>109</v>
      </c>
      <c r="C409">
        <v>123307945</v>
      </c>
      <c r="D409" t="s">
        <v>835</v>
      </c>
      <c r="E409" t="s">
        <v>836</v>
      </c>
      <c r="F409" t="s">
        <v>12</v>
      </c>
      <c r="G409" t="s">
        <v>13</v>
      </c>
      <c r="H409">
        <v>65000000</v>
      </c>
      <c r="I409">
        <v>4.3</v>
      </c>
    </row>
    <row r="410" spans="1:9">
      <c r="A410" t="s">
        <v>524</v>
      </c>
      <c r="B410">
        <v>86</v>
      </c>
      <c r="C410">
        <v>153288182</v>
      </c>
      <c r="D410" t="s">
        <v>837</v>
      </c>
      <c r="E410" t="s">
        <v>838</v>
      </c>
      <c r="F410" t="s">
        <v>12</v>
      </c>
      <c r="G410" t="s">
        <v>13</v>
      </c>
      <c r="H410">
        <v>84000000</v>
      </c>
      <c r="I410">
        <v>4.9000000000000004</v>
      </c>
    </row>
    <row r="411" spans="1:9">
      <c r="A411" t="s">
        <v>839</v>
      </c>
      <c r="B411">
        <v>95</v>
      </c>
      <c r="C411">
        <v>13401683</v>
      </c>
      <c r="D411" t="s">
        <v>213</v>
      </c>
      <c r="E411" t="s">
        <v>840</v>
      </c>
      <c r="F411" t="s">
        <v>12</v>
      </c>
      <c r="G411" t="s">
        <v>20</v>
      </c>
      <c r="H411">
        <v>35000000</v>
      </c>
      <c r="I411">
        <v>7.1</v>
      </c>
    </row>
    <row r="412" spans="1:9">
      <c r="A412" t="s">
        <v>541</v>
      </c>
      <c r="B412">
        <v>107</v>
      </c>
      <c r="C412">
        <v>137340146</v>
      </c>
      <c r="D412" t="s">
        <v>841</v>
      </c>
      <c r="E412" t="s">
        <v>842</v>
      </c>
      <c r="F412" t="s">
        <v>12</v>
      </c>
      <c r="G412" t="s">
        <v>13</v>
      </c>
      <c r="H412">
        <v>70000000</v>
      </c>
      <c r="I412">
        <v>6.4</v>
      </c>
    </row>
    <row r="413" spans="1:9">
      <c r="A413" t="s">
        <v>504</v>
      </c>
      <c r="B413">
        <v>82</v>
      </c>
      <c r="C413">
        <v>43575716</v>
      </c>
      <c r="D413" t="s">
        <v>843</v>
      </c>
      <c r="E413" t="s">
        <v>844</v>
      </c>
      <c r="F413" t="s">
        <v>12</v>
      </c>
      <c r="G413" t="s">
        <v>13</v>
      </c>
      <c r="H413">
        <v>85000000</v>
      </c>
      <c r="I413">
        <v>4.3</v>
      </c>
    </row>
    <row r="414" spans="1:9">
      <c r="A414" t="s">
        <v>173</v>
      </c>
      <c r="B414">
        <v>88</v>
      </c>
      <c r="C414">
        <v>80170146</v>
      </c>
      <c r="D414" t="s">
        <v>78</v>
      </c>
      <c r="E414" t="s">
        <v>845</v>
      </c>
      <c r="F414" t="s">
        <v>12</v>
      </c>
      <c r="G414" t="s">
        <v>13</v>
      </c>
      <c r="H414">
        <v>85000000</v>
      </c>
      <c r="I414">
        <v>6.1</v>
      </c>
    </row>
    <row r="415" spans="1:9">
      <c r="A415" t="s">
        <v>126</v>
      </c>
      <c r="B415">
        <v>120</v>
      </c>
      <c r="C415">
        <v>75754670</v>
      </c>
      <c r="D415" t="s">
        <v>846</v>
      </c>
      <c r="E415" t="s">
        <v>847</v>
      </c>
      <c r="F415" t="s">
        <v>12</v>
      </c>
      <c r="G415" t="s">
        <v>13</v>
      </c>
      <c r="H415">
        <v>85000000</v>
      </c>
      <c r="I415">
        <v>7</v>
      </c>
    </row>
    <row r="416" spans="1:9">
      <c r="A416" t="s">
        <v>222</v>
      </c>
      <c r="B416">
        <v>162</v>
      </c>
      <c r="C416">
        <v>33048353</v>
      </c>
      <c r="D416" t="s">
        <v>848</v>
      </c>
      <c r="E416" t="s">
        <v>849</v>
      </c>
      <c r="F416" t="s">
        <v>12</v>
      </c>
      <c r="G416" t="s">
        <v>13</v>
      </c>
      <c r="H416">
        <v>65000000</v>
      </c>
      <c r="I416">
        <v>7.7</v>
      </c>
    </row>
    <row r="417" spans="1:9">
      <c r="A417" t="s">
        <v>506</v>
      </c>
      <c r="B417">
        <v>123</v>
      </c>
      <c r="C417">
        <v>34543701</v>
      </c>
      <c r="D417" t="s">
        <v>549</v>
      </c>
      <c r="E417" t="s">
        <v>850</v>
      </c>
      <c r="F417" t="s">
        <v>12</v>
      </c>
      <c r="G417" t="s">
        <v>13</v>
      </c>
      <c r="H417">
        <v>82000000</v>
      </c>
      <c r="I417">
        <v>5.9</v>
      </c>
    </row>
    <row r="418" spans="1:9">
      <c r="A418" t="s">
        <v>170</v>
      </c>
      <c r="B418">
        <v>101</v>
      </c>
      <c r="C418">
        <v>242589580</v>
      </c>
      <c r="D418" t="s">
        <v>851</v>
      </c>
      <c r="E418" t="s">
        <v>852</v>
      </c>
      <c r="F418" t="s">
        <v>12</v>
      </c>
      <c r="G418" t="s">
        <v>13</v>
      </c>
      <c r="H418">
        <v>81000000</v>
      </c>
      <c r="I418">
        <v>6.7</v>
      </c>
    </row>
    <row r="419" spans="1:9">
      <c r="A419" t="s">
        <v>853</v>
      </c>
      <c r="B419">
        <v>113</v>
      </c>
      <c r="C419">
        <v>102981571</v>
      </c>
      <c r="D419" t="s">
        <v>18</v>
      </c>
      <c r="E419" t="s">
        <v>854</v>
      </c>
      <c r="F419" t="s">
        <v>12</v>
      </c>
      <c r="G419" t="s">
        <v>13</v>
      </c>
      <c r="H419">
        <v>80000000</v>
      </c>
      <c r="I419">
        <v>6.5</v>
      </c>
    </row>
    <row r="420" spans="1:9">
      <c r="A420" t="s">
        <v>763</v>
      </c>
      <c r="B420">
        <v>110</v>
      </c>
      <c r="C420">
        <v>180965237</v>
      </c>
      <c r="D420" t="s">
        <v>18</v>
      </c>
      <c r="E420" t="s">
        <v>855</v>
      </c>
      <c r="F420" t="s">
        <v>12</v>
      </c>
      <c r="G420" t="s">
        <v>13</v>
      </c>
      <c r="H420">
        <v>80000000</v>
      </c>
      <c r="I420">
        <v>7.1</v>
      </c>
    </row>
    <row r="421" spans="1:9">
      <c r="A421" t="s">
        <v>780</v>
      </c>
      <c r="B421">
        <v>142</v>
      </c>
      <c r="C421">
        <v>407999255</v>
      </c>
      <c r="D421" t="s">
        <v>494</v>
      </c>
      <c r="E421" t="s">
        <v>856</v>
      </c>
      <c r="F421" t="s">
        <v>12</v>
      </c>
      <c r="G421" t="s">
        <v>13</v>
      </c>
      <c r="H421">
        <v>78000000</v>
      </c>
      <c r="I421">
        <v>7.3</v>
      </c>
    </row>
    <row r="422" spans="1:9">
      <c r="A422" t="s">
        <v>857</v>
      </c>
      <c r="B422">
        <v>102</v>
      </c>
      <c r="C422">
        <v>254455986</v>
      </c>
      <c r="D422" t="s">
        <v>669</v>
      </c>
      <c r="E422" t="s">
        <v>858</v>
      </c>
      <c r="F422" t="s">
        <v>12</v>
      </c>
      <c r="G422" t="s">
        <v>13</v>
      </c>
      <c r="H422">
        <v>80000000</v>
      </c>
      <c r="I422">
        <v>6.5</v>
      </c>
    </row>
    <row r="423" spans="1:9">
      <c r="A423" t="s">
        <v>87</v>
      </c>
      <c r="B423">
        <v>126</v>
      </c>
      <c r="C423">
        <v>162831698</v>
      </c>
      <c r="D423" t="s">
        <v>443</v>
      </c>
      <c r="E423" t="s">
        <v>859</v>
      </c>
      <c r="F423" t="s">
        <v>12</v>
      </c>
      <c r="G423" t="s">
        <v>13</v>
      </c>
      <c r="H423">
        <v>80000000</v>
      </c>
      <c r="I423">
        <v>7</v>
      </c>
    </row>
    <row r="424" spans="1:9">
      <c r="A424" t="s">
        <v>393</v>
      </c>
      <c r="B424">
        <v>83</v>
      </c>
      <c r="C424">
        <v>155019340</v>
      </c>
      <c r="D424" t="s">
        <v>152</v>
      </c>
      <c r="E424" t="s">
        <v>860</v>
      </c>
      <c r="F424" t="s">
        <v>12</v>
      </c>
      <c r="G424" t="s">
        <v>13</v>
      </c>
      <c r="H424">
        <v>80000000</v>
      </c>
      <c r="I424">
        <v>6.8</v>
      </c>
    </row>
    <row r="425" spans="1:9">
      <c r="A425" t="s">
        <v>210</v>
      </c>
      <c r="B425">
        <v>85</v>
      </c>
      <c r="C425">
        <v>145771527</v>
      </c>
      <c r="D425" t="s">
        <v>861</v>
      </c>
      <c r="E425" t="s">
        <v>862</v>
      </c>
      <c r="F425" t="s">
        <v>12</v>
      </c>
      <c r="G425" t="s">
        <v>13</v>
      </c>
      <c r="H425">
        <v>80000000</v>
      </c>
      <c r="I425">
        <v>7.2</v>
      </c>
    </row>
    <row r="426" spans="1:9">
      <c r="A426" t="s">
        <v>863</v>
      </c>
      <c r="B426">
        <v>120</v>
      </c>
      <c r="C426">
        <v>140459099</v>
      </c>
      <c r="D426" t="s">
        <v>864</v>
      </c>
      <c r="E426" t="s">
        <v>865</v>
      </c>
      <c r="F426" t="s">
        <v>12</v>
      </c>
      <c r="G426" t="s">
        <v>13</v>
      </c>
      <c r="H426">
        <v>75000000</v>
      </c>
      <c r="I426">
        <v>6.1</v>
      </c>
    </row>
    <row r="427" spans="1:9">
      <c r="A427" t="s">
        <v>334</v>
      </c>
      <c r="B427">
        <v>116</v>
      </c>
      <c r="C427">
        <v>53215979</v>
      </c>
      <c r="D427" t="s">
        <v>137</v>
      </c>
      <c r="E427" t="s">
        <v>866</v>
      </c>
      <c r="F427" t="s">
        <v>12</v>
      </c>
      <c r="G427" t="s">
        <v>13</v>
      </c>
      <c r="H427">
        <v>84000000</v>
      </c>
      <c r="I427">
        <v>6.7</v>
      </c>
    </row>
    <row r="428" spans="1:9">
      <c r="A428" t="s">
        <v>834</v>
      </c>
      <c r="B428">
        <v>113</v>
      </c>
      <c r="C428">
        <v>158115031</v>
      </c>
      <c r="D428" t="s">
        <v>867</v>
      </c>
      <c r="E428" t="s">
        <v>868</v>
      </c>
      <c r="F428" t="s">
        <v>12</v>
      </c>
      <c r="G428" t="s">
        <v>13</v>
      </c>
      <c r="H428">
        <v>82000000</v>
      </c>
      <c r="I428">
        <v>6.4</v>
      </c>
    </row>
    <row r="429" spans="1:9">
      <c r="A429" t="s">
        <v>196</v>
      </c>
      <c r="B429">
        <v>87</v>
      </c>
      <c r="C429">
        <v>133103929</v>
      </c>
      <c r="D429" t="s">
        <v>737</v>
      </c>
      <c r="E429" t="s">
        <v>869</v>
      </c>
      <c r="F429" t="s">
        <v>12</v>
      </c>
      <c r="G429" t="s">
        <v>13</v>
      </c>
      <c r="H429">
        <v>75000000</v>
      </c>
      <c r="I429">
        <v>4.4000000000000004</v>
      </c>
    </row>
    <row r="430" spans="1:9">
      <c r="A430" t="s">
        <v>741</v>
      </c>
      <c r="B430">
        <v>101</v>
      </c>
      <c r="C430">
        <v>133668525</v>
      </c>
      <c r="D430" t="s">
        <v>669</v>
      </c>
      <c r="E430" t="s">
        <v>870</v>
      </c>
      <c r="F430" t="s">
        <v>12</v>
      </c>
      <c r="G430" t="s">
        <v>13</v>
      </c>
      <c r="H430">
        <v>80000000</v>
      </c>
      <c r="I430">
        <v>5.4</v>
      </c>
    </row>
    <row r="431" spans="1:9">
      <c r="A431" t="s">
        <v>834</v>
      </c>
      <c r="B431">
        <v>110</v>
      </c>
      <c r="C431">
        <v>130313314</v>
      </c>
      <c r="D431" t="s">
        <v>542</v>
      </c>
      <c r="E431" t="s">
        <v>871</v>
      </c>
      <c r="F431" t="s">
        <v>12</v>
      </c>
      <c r="G431" t="s">
        <v>13</v>
      </c>
      <c r="H431">
        <v>80000000</v>
      </c>
      <c r="I431">
        <v>6.5</v>
      </c>
    </row>
    <row r="432" spans="1:9">
      <c r="A432" t="s">
        <v>803</v>
      </c>
      <c r="B432">
        <v>128</v>
      </c>
      <c r="C432">
        <v>124590960</v>
      </c>
      <c r="D432" t="s">
        <v>474</v>
      </c>
      <c r="E432" t="s">
        <v>872</v>
      </c>
      <c r="F432" t="s">
        <v>12</v>
      </c>
      <c r="G432" t="s">
        <v>13</v>
      </c>
      <c r="H432">
        <v>80000000</v>
      </c>
      <c r="I432">
        <v>6.7</v>
      </c>
    </row>
    <row r="433" spans="1:9">
      <c r="A433" t="s">
        <v>159</v>
      </c>
      <c r="B433">
        <v>138</v>
      </c>
      <c r="C433">
        <v>127968405</v>
      </c>
      <c r="D433" t="s">
        <v>279</v>
      </c>
      <c r="E433" t="s">
        <v>873</v>
      </c>
      <c r="F433" t="s">
        <v>12</v>
      </c>
      <c r="G433" t="s">
        <v>13</v>
      </c>
      <c r="H433">
        <v>80000000</v>
      </c>
      <c r="I433">
        <v>8.1</v>
      </c>
    </row>
    <row r="434" spans="1:9">
      <c r="A434" t="s">
        <v>874</v>
      </c>
      <c r="B434">
        <v>88</v>
      </c>
      <c r="C434">
        <v>120136047</v>
      </c>
      <c r="D434" t="s">
        <v>474</v>
      </c>
      <c r="E434" t="s">
        <v>875</v>
      </c>
      <c r="F434" t="s">
        <v>12</v>
      </c>
      <c r="G434" t="s">
        <v>251</v>
      </c>
      <c r="H434">
        <v>80000000</v>
      </c>
      <c r="I434">
        <v>5.6</v>
      </c>
    </row>
    <row r="435" spans="1:9">
      <c r="A435" t="s">
        <v>604</v>
      </c>
      <c r="B435">
        <v>91</v>
      </c>
      <c r="C435">
        <v>128200012</v>
      </c>
      <c r="D435" t="s">
        <v>205</v>
      </c>
      <c r="E435" t="s">
        <v>876</v>
      </c>
      <c r="F435" t="s">
        <v>12</v>
      </c>
      <c r="G435" t="s">
        <v>13</v>
      </c>
      <c r="H435">
        <v>75000000</v>
      </c>
      <c r="I435">
        <v>6.3</v>
      </c>
    </row>
    <row r="436" spans="1:9">
      <c r="A436" t="s">
        <v>447</v>
      </c>
      <c r="B436">
        <v>138</v>
      </c>
      <c r="C436">
        <v>112225777</v>
      </c>
      <c r="D436" t="s">
        <v>469</v>
      </c>
      <c r="E436" t="s">
        <v>877</v>
      </c>
      <c r="F436" t="s">
        <v>12</v>
      </c>
      <c r="G436" t="s">
        <v>13</v>
      </c>
      <c r="H436">
        <v>80000000</v>
      </c>
      <c r="I436">
        <v>7.3</v>
      </c>
    </row>
    <row r="437" spans="1:9">
      <c r="A437" t="s">
        <v>878</v>
      </c>
      <c r="B437">
        <v>99</v>
      </c>
      <c r="C437">
        <v>109993847</v>
      </c>
      <c r="D437" t="s">
        <v>879</v>
      </c>
      <c r="E437" t="s">
        <v>880</v>
      </c>
      <c r="F437" t="s">
        <v>12</v>
      </c>
      <c r="G437" t="s">
        <v>13</v>
      </c>
      <c r="H437">
        <v>80000000</v>
      </c>
      <c r="I437">
        <v>6.1</v>
      </c>
    </row>
    <row r="438" spans="1:9">
      <c r="A438" t="s">
        <v>17</v>
      </c>
      <c r="B438">
        <v>117</v>
      </c>
      <c r="C438">
        <v>104054514</v>
      </c>
      <c r="D438" t="s">
        <v>723</v>
      </c>
      <c r="E438" t="s">
        <v>881</v>
      </c>
      <c r="F438" t="s">
        <v>12</v>
      </c>
      <c r="G438" t="s">
        <v>13</v>
      </c>
      <c r="H438">
        <v>80000000</v>
      </c>
      <c r="I438">
        <v>7.7</v>
      </c>
    </row>
    <row r="439" spans="1:9">
      <c r="A439" t="s">
        <v>741</v>
      </c>
      <c r="B439">
        <v>117</v>
      </c>
      <c r="C439">
        <v>103028109</v>
      </c>
      <c r="D439" t="s">
        <v>560</v>
      </c>
      <c r="E439" t="s">
        <v>882</v>
      </c>
      <c r="F439" t="s">
        <v>12</v>
      </c>
      <c r="G439" t="s">
        <v>13</v>
      </c>
      <c r="H439">
        <v>80000000</v>
      </c>
      <c r="I439">
        <v>6.4</v>
      </c>
    </row>
    <row r="440" spans="1:9">
      <c r="A440" t="s">
        <v>596</v>
      </c>
      <c r="B440">
        <v>123</v>
      </c>
      <c r="C440">
        <v>101087161</v>
      </c>
      <c r="D440" t="s">
        <v>113</v>
      </c>
      <c r="E440" t="s">
        <v>883</v>
      </c>
      <c r="F440" t="s">
        <v>12</v>
      </c>
      <c r="G440" t="s">
        <v>13</v>
      </c>
      <c r="H440">
        <v>75000000</v>
      </c>
      <c r="I440">
        <v>6.8</v>
      </c>
    </row>
    <row r="441" spans="1:9">
      <c r="A441" t="s">
        <v>884</v>
      </c>
      <c r="B441">
        <v>118</v>
      </c>
      <c r="C441">
        <v>101111837</v>
      </c>
      <c r="D441" t="s">
        <v>385</v>
      </c>
      <c r="E441" t="s">
        <v>885</v>
      </c>
      <c r="F441" t="s">
        <v>12</v>
      </c>
      <c r="G441" t="s">
        <v>13</v>
      </c>
      <c r="H441">
        <v>80000000</v>
      </c>
      <c r="I441">
        <v>6.6</v>
      </c>
    </row>
    <row r="442" spans="1:9">
      <c r="A442" t="s">
        <v>886</v>
      </c>
      <c r="B442">
        <v>154</v>
      </c>
      <c r="C442">
        <v>95632614</v>
      </c>
      <c r="D442" t="s">
        <v>887</v>
      </c>
      <c r="E442" t="s">
        <v>888</v>
      </c>
      <c r="F442" t="s">
        <v>12</v>
      </c>
      <c r="G442" t="s">
        <v>13</v>
      </c>
      <c r="H442">
        <v>79000000</v>
      </c>
      <c r="I442">
        <v>7.2</v>
      </c>
    </row>
    <row r="443" spans="1:9">
      <c r="A443" t="s">
        <v>889</v>
      </c>
      <c r="B443">
        <v>118</v>
      </c>
      <c r="C443">
        <v>94822707</v>
      </c>
      <c r="D443" t="s">
        <v>233</v>
      </c>
      <c r="E443" t="s">
        <v>890</v>
      </c>
      <c r="F443" t="s">
        <v>12</v>
      </c>
      <c r="G443" t="s">
        <v>13</v>
      </c>
      <c r="H443">
        <v>80000000</v>
      </c>
      <c r="I443">
        <v>6.9</v>
      </c>
    </row>
    <row r="444" spans="1:9">
      <c r="A444" t="s">
        <v>891</v>
      </c>
      <c r="B444">
        <v>90</v>
      </c>
      <c r="C444">
        <v>92969824</v>
      </c>
      <c r="D444" t="s">
        <v>892</v>
      </c>
      <c r="E444" t="s">
        <v>893</v>
      </c>
      <c r="F444" t="s">
        <v>12</v>
      </c>
      <c r="G444" t="s">
        <v>13</v>
      </c>
      <c r="H444">
        <v>80000000</v>
      </c>
      <c r="I444">
        <v>5.2</v>
      </c>
    </row>
    <row r="445" spans="1:9">
      <c r="A445" t="s">
        <v>534</v>
      </c>
      <c r="B445">
        <v>113</v>
      </c>
      <c r="C445">
        <v>91188905</v>
      </c>
      <c r="D445" t="s">
        <v>894</v>
      </c>
      <c r="E445" t="s">
        <v>895</v>
      </c>
      <c r="F445" t="s">
        <v>12</v>
      </c>
      <c r="G445" t="s">
        <v>13</v>
      </c>
      <c r="H445">
        <v>80000000</v>
      </c>
      <c r="I445">
        <v>4.9000000000000004</v>
      </c>
    </row>
    <row r="446" spans="1:9">
      <c r="A446" t="s">
        <v>896</v>
      </c>
      <c r="B446">
        <v>88</v>
      </c>
      <c r="C446">
        <v>90443603</v>
      </c>
      <c r="D446" t="s">
        <v>897</v>
      </c>
      <c r="E446" t="s">
        <v>898</v>
      </c>
      <c r="F446" t="s">
        <v>12</v>
      </c>
      <c r="G446" t="s">
        <v>13</v>
      </c>
      <c r="H446">
        <v>80000000</v>
      </c>
      <c r="I446">
        <v>6.3</v>
      </c>
    </row>
    <row r="447" spans="1:9">
      <c r="A447" t="s">
        <v>266</v>
      </c>
      <c r="B447">
        <v>93</v>
      </c>
      <c r="C447">
        <v>82226474</v>
      </c>
      <c r="D447" t="s">
        <v>899</v>
      </c>
      <c r="E447" t="s">
        <v>900</v>
      </c>
      <c r="F447" t="s">
        <v>12</v>
      </c>
      <c r="G447" t="s">
        <v>13</v>
      </c>
      <c r="H447">
        <v>65000000</v>
      </c>
      <c r="I447">
        <v>5.6</v>
      </c>
    </row>
    <row r="448" spans="1:9">
      <c r="A448" t="s">
        <v>901</v>
      </c>
      <c r="B448">
        <v>104</v>
      </c>
      <c r="C448">
        <v>79363785</v>
      </c>
      <c r="D448" t="s">
        <v>902</v>
      </c>
      <c r="E448" t="s">
        <v>903</v>
      </c>
      <c r="F448" t="s">
        <v>12</v>
      </c>
      <c r="G448" t="s">
        <v>13</v>
      </c>
      <c r="H448">
        <v>80000000</v>
      </c>
      <c r="I448">
        <v>5.5</v>
      </c>
    </row>
    <row r="449" spans="1:9">
      <c r="A449" t="s">
        <v>351</v>
      </c>
      <c r="B449">
        <v>135</v>
      </c>
      <c r="C449">
        <v>76081498</v>
      </c>
      <c r="D449" t="s">
        <v>904</v>
      </c>
      <c r="E449" t="s">
        <v>905</v>
      </c>
      <c r="F449" t="s">
        <v>12</v>
      </c>
      <c r="G449" t="s">
        <v>13</v>
      </c>
      <c r="H449">
        <v>75000000</v>
      </c>
      <c r="I449">
        <v>6.7</v>
      </c>
    </row>
    <row r="450" spans="1:9">
      <c r="A450" t="s">
        <v>167</v>
      </c>
      <c r="B450">
        <v>134</v>
      </c>
      <c r="C450">
        <v>85707116</v>
      </c>
      <c r="D450" t="s">
        <v>489</v>
      </c>
      <c r="E450" t="s">
        <v>906</v>
      </c>
      <c r="F450" t="s">
        <v>12</v>
      </c>
      <c r="G450" t="s">
        <v>13</v>
      </c>
      <c r="H450">
        <v>68000000</v>
      </c>
      <c r="I450">
        <v>7.6</v>
      </c>
    </row>
    <row r="451" spans="1:9">
      <c r="A451" t="s">
        <v>907</v>
      </c>
      <c r="B451">
        <v>98</v>
      </c>
      <c r="C451">
        <v>74329966</v>
      </c>
      <c r="D451" t="s">
        <v>908</v>
      </c>
      <c r="E451" t="s">
        <v>909</v>
      </c>
      <c r="F451" t="s">
        <v>12</v>
      </c>
      <c r="G451" t="s">
        <v>13</v>
      </c>
      <c r="H451">
        <v>70000000</v>
      </c>
      <c r="I451">
        <v>5.7</v>
      </c>
    </row>
    <row r="452" spans="1:9">
      <c r="A452" t="s">
        <v>910</v>
      </c>
      <c r="B452">
        <v>80</v>
      </c>
      <c r="C452">
        <v>100169068</v>
      </c>
      <c r="D452" t="s">
        <v>152</v>
      </c>
      <c r="E452" t="s">
        <v>911</v>
      </c>
      <c r="F452" t="s">
        <v>12</v>
      </c>
      <c r="G452" t="s">
        <v>13</v>
      </c>
      <c r="H452">
        <v>80000000</v>
      </c>
      <c r="I452">
        <v>4.5999999999999996</v>
      </c>
    </row>
    <row r="453" spans="1:9">
      <c r="A453" t="s">
        <v>912</v>
      </c>
      <c r="B453">
        <v>83</v>
      </c>
      <c r="C453">
        <v>73215310</v>
      </c>
      <c r="D453" t="s">
        <v>913</v>
      </c>
      <c r="E453" t="s">
        <v>914</v>
      </c>
      <c r="F453" t="s">
        <v>12</v>
      </c>
      <c r="G453" t="s">
        <v>13</v>
      </c>
      <c r="H453">
        <v>80000000</v>
      </c>
      <c r="I453">
        <v>7</v>
      </c>
    </row>
    <row r="454" spans="1:9">
      <c r="A454" t="s">
        <v>541</v>
      </c>
      <c r="B454">
        <v>102</v>
      </c>
      <c r="C454">
        <v>80360866</v>
      </c>
      <c r="D454" t="s">
        <v>915</v>
      </c>
      <c r="E454" t="s">
        <v>916</v>
      </c>
      <c r="F454" t="s">
        <v>12</v>
      </c>
      <c r="G454" t="s">
        <v>13</v>
      </c>
      <c r="H454">
        <v>80000000</v>
      </c>
      <c r="I454">
        <v>5.2</v>
      </c>
    </row>
    <row r="455" spans="1:9">
      <c r="A455" t="s">
        <v>917</v>
      </c>
      <c r="B455">
        <v>130</v>
      </c>
      <c r="C455">
        <v>69102910</v>
      </c>
      <c r="D455" t="s">
        <v>918</v>
      </c>
      <c r="E455" t="s">
        <v>919</v>
      </c>
      <c r="F455" t="s">
        <v>12</v>
      </c>
      <c r="G455" t="s">
        <v>13</v>
      </c>
      <c r="H455">
        <v>80000000</v>
      </c>
      <c r="I455">
        <v>5.0999999999999996</v>
      </c>
    </row>
    <row r="456" spans="1:9">
      <c r="A456" t="s">
        <v>920</v>
      </c>
      <c r="B456">
        <v>129</v>
      </c>
      <c r="C456">
        <v>65948711</v>
      </c>
      <c r="D456" t="s">
        <v>748</v>
      </c>
      <c r="E456" t="s">
        <v>921</v>
      </c>
      <c r="F456" t="s">
        <v>12</v>
      </c>
      <c r="G456" t="s">
        <v>13</v>
      </c>
      <c r="H456">
        <v>80000000</v>
      </c>
      <c r="I456">
        <v>6.6</v>
      </c>
    </row>
    <row r="457" spans="1:9">
      <c r="A457" t="s">
        <v>793</v>
      </c>
      <c r="B457">
        <v>89</v>
      </c>
      <c r="C457">
        <v>169692572</v>
      </c>
      <c r="D457" t="s">
        <v>260</v>
      </c>
      <c r="E457" t="s">
        <v>922</v>
      </c>
      <c r="F457" t="s">
        <v>12</v>
      </c>
      <c r="G457" t="s">
        <v>13</v>
      </c>
      <c r="H457">
        <v>80000000</v>
      </c>
      <c r="I457">
        <v>6.7</v>
      </c>
    </row>
    <row r="458" spans="1:9">
      <c r="A458" t="s">
        <v>923</v>
      </c>
      <c r="B458">
        <v>74</v>
      </c>
      <c r="C458">
        <v>60507228</v>
      </c>
      <c r="D458" t="s">
        <v>924</v>
      </c>
      <c r="E458" t="s">
        <v>925</v>
      </c>
      <c r="F458" t="s">
        <v>12</v>
      </c>
      <c r="G458" t="s">
        <v>13</v>
      </c>
      <c r="H458">
        <v>80000000</v>
      </c>
      <c r="I458">
        <v>7.3</v>
      </c>
    </row>
    <row r="459" spans="1:9">
      <c r="A459" t="s">
        <v>308</v>
      </c>
      <c r="B459">
        <v>96</v>
      </c>
      <c r="C459">
        <v>56684819</v>
      </c>
      <c r="D459" t="s">
        <v>25</v>
      </c>
      <c r="E459" t="s">
        <v>926</v>
      </c>
      <c r="F459" t="s">
        <v>12</v>
      </c>
      <c r="G459" t="s">
        <v>13</v>
      </c>
      <c r="H459">
        <v>80000000</v>
      </c>
      <c r="I459">
        <v>5.9</v>
      </c>
    </row>
    <row r="460" spans="1:9">
      <c r="A460" t="s">
        <v>641</v>
      </c>
      <c r="B460">
        <v>114</v>
      </c>
      <c r="C460">
        <v>50628009</v>
      </c>
      <c r="D460" t="s">
        <v>927</v>
      </c>
      <c r="E460" t="s">
        <v>928</v>
      </c>
      <c r="F460" t="s">
        <v>12</v>
      </c>
      <c r="G460" t="s">
        <v>13</v>
      </c>
      <c r="H460">
        <v>90000000</v>
      </c>
      <c r="I460">
        <v>5.6</v>
      </c>
    </row>
    <row r="461" spans="1:9">
      <c r="A461" t="s">
        <v>563</v>
      </c>
      <c r="B461">
        <v>99</v>
      </c>
      <c r="C461">
        <v>69772969</v>
      </c>
      <c r="D461" t="s">
        <v>113</v>
      </c>
      <c r="E461" t="s">
        <v>929</v>
      </c>
      <c r="F461" t="s">
        <v>12</v>
      </c>
      <c r="G461" t="s">
        <v>13</v>
      </c>
      <c r="H461">
        <v>80000000</v>
      </c>
      <c r="I461">
        <v>6.5</v>
      </c>
    </row>
    <row r="462" spans="1:9">
      <c r="A462" t="s">
        <v>106</v>
      </c>
      <c r="B462">
        <v>129</v>
      </c>
      <c r="C462">
        <v>45356386</v>
      </c>
      <c r="D462" t="s">
        <v>46</v>
      </c>
      <c r="E462" t="s">
        <v>930</v>
      </c>
      <c r="F462" t="s">
        <v>931</v>
      </c>
      <c r="G462" t="s">
        <v>13</v>
      </c>
      <c r="H462">
        <v>75000000</v>
      </c>
      <c r="I462">
        <v>5.9</v>
      </c>
    </row>
    <row r="463" spans="1:9">
      <c r="A463" t="s">
        <v>932</v>
      </c>
      <c r="B463">
        <v>113</v>
      </c>
      <c r="C463">
        <v>55350897</v>
      </c>
      <c r="D463" t="s">
        <v>223</v>
      </c>
      <c r="E463" t="s">
        <v>933</v>
      </c>
      <c r="F463" t="s">
        <v>12</v>
      </c>
      <c r="G463" t="s">
        <v>13</v>
      </c>
      <c r="H463">
        <v>85000000</v>
      </c>
      <c r="I463">
        <v>7</v>
      </c>
    </row>
    <row r="464" spans="1:9">
      <c r="A464" t="s">
        <v>934</v>
      </c>
      <c r="B464">
        <v>90</v>
      </c>
      <c r="C464">
        <v>39442871</v>
      </c>
      <c r="D464" t="s">
        <v>935</v>
      </c>
      <c r="E464" t="s">
        <v>936</v>
      </c>
      <c r="F464" t="s">
        <v>12</v>
      </c>
      <c r="G464" t="s">
        <v>13</v>
      </c>
      <c r="H464">
        <v>80000000</v>
      </c>
      <c r="I464">
        <v>5.3</v>
      </c>
    </row>
    <row r="465" spans="1:9">
      <c r="A465" t="s">
        <v>937</v>
      </c>
      <c r="B465">
        <v>118</v>
      </c>
      <c r="C465">
        <v>37899638</v>
      </c>
      <c r="D465" t="s">
        <v>938</v>
      </c>
      <c r="E465" t="s">
        <v>939</v>
      </c>
      <c r="F465" t="s">
        <v>12</v>
      </c>
      <c r="G465" t="s">
        <v>13</v>
      </c>
      <c r="H465">
        <v>88000000</v>
      </c>
      <c r="I465">
        <v>5.9</v>
      </c>
    </row>
    <row r="466" spans="1:9">
      <c r="A466" t="s">
        <v>87</v>
      </c>
      <c r="B466">
        <v>106</v>
      </c>
      <c r="C466">
        <v>37754208</v>
      </c>
      <c r="D466" t="s">
        <v>642</v>
      </c>
      <c r="E466" t="s">
        <v>940</v>
      </c>
      <c r="F466" t="s">
        <v>12</v>
      </c>
      <c r="G466" t="s">
        <v>13</v>
      </c>
      <c r="H466">
        <v>70000000</v>
      </c>
      <c r="I466">
        <v>6.3</v>
      </c>
    </row>
    <row r="467" spans="1:9">
      <c r="A467" t="s">
        <v>212</v>
      </c>
      <c r="B467">
        <v>89</v>
      </c>
      <c r="C467">
        <v>38542418</v>
      </c>
      <c r="D467" t="s">
        <v>941</v>
      </c>
      <c r="E467" t="s">
        <v>942</v>
      </c>
      <c r="F467" t="s">
        <v>12</v>
      </c>
      <c r="G467" t="s">
        <v>13</v>
      </c>
      <c r="H467">
        <v>80000000</v>
      </c>
      <c r="I467">
        <v>6.3</v>
      </c>
    </row>
    <row r="468" spans="1:9">
      <c r="A468" t="s">
        <v>496</v>
      </c>
      <c r="B468">
        <v>145</v>
      </c>
      <c r="C468">
        <v>34566746</v>
      </c>
      <c r="D468" t="s">
        <v>943</v>
      </c>
      <c r="E468" t="s">
        <v>944</v>
      </c>
      <c r="F468" t="s">
        <v>12</v>
      </c>
      <c r="G468" t="s">
        <v>13</v>
      </c>
      <c r="H468">
        <v>80000000</v>
      </c>
      <c r="I468">
        <v>7.3</v>
      </c>
    </row>
    <row r="469" spans="1:9">
      <c r="A469" t="s">
        <v>164</v>
      </c>
      <c r="B469">
        <v>114</v>
      </c>
      <c r="C469">
        <v>32885565</v>
      </c>
      <c r="D469" t="s">
        <v>233</v>
      </c>
      <c r="E469" t="s">
        <v>945</v>
      </c>
      <c r="F469" t="s">
        <v>12</v>
      </c>
      <c r="G469" t="s">
        <v>13</v>
      </c>
      <c r="H469">
        <v>80000000</v>
      </c>
      <c r="I469">
        <v>5.8</v>
      </c>
    </row>
    <row r="470" spans="1:9">
      <c r="A470" t="s">
        <v>946</v>
      </c>
      <c r="B470">
        <v>87</v>
      </c>
      <c r="C470">
        <v>36073232</v>
      </c>
      <c r="D470" t="s">
        <v>947</v>
      </c>
      <c r="E470" t="s">
        <v>948</v>
      </c>
      <c r="F470" t="s">
        <v>12</v>
      </c>
      <c r="G470" t="s">
        <v>13</v>
      </c>
      <c r="H470">
        <v>80000000</v>
      </c>
      <c r="I470">
        <v>5.2</v>
      </c>
    </row>
    <row r="471" spans="1:9">
      <c r="A471" t="s">
        <v>949</v>
      </c>
      <c r="B471">
        <v>119</v>
      </c>
      <c r="C471">
        <v>21471685</v>
      </c>
      <c r="D471" t="s">
        <v>25</v>
      </c>
      <c r="E471" t="s">
        <v>950</v>
      </c>
      <c r="F471" t="s">
        <v>12</v>
      </c>
      <c r="G471" t="s">
        <v>13</v>
      </c>
      <c r="H471">
        <v>44000000</v>
      </c>
      <c r="I471">
        <v>2.4</v>
      </c>
    </row>
    <row r="472" spans="1:9">
      <c r="A472" t="s">
        <v>951</v>
      </c>
      <c r="B472">
        <v>91</v>
      </c>
      <c r="C472">
        <v>20950820</v>
      </c>
      <c r="D472" t="s">
        <v>394</v>
      </c>
      <c r="E472" t="s">
        <v>952</v>
      </c>
      <c r="F472" t="s">
        <v>12</v>
      </c>
      <c r="G472" t="s">
        <v>251</v>
      </c>
      <c r="H472">
        <v>80000000</v>
      </c>
      <c r="I472">
        <v>5.7</v>
      </c>
    </row>
    <row r="473" spans="1:9">
      <c r="A473" t="s">
        <v>53</v>
      </c>
      <c r="B473">
        <v>118</v>
      </c>
      <c r="C473">
        <v>19673424</v>
      </c>
      <c r="D473" t="s">
        <v>953</v>
      </c>
      <c r="E473" t="s">
        <v>954</v>
      </c>
      <c r="F473" t="s">
        <v>12</v>
      </c>
      <c r="G473" t="s">
        <v>13</v>
      </c>
      <c r="H473">
        <v>80000000</v>
      </c>
      <c r="I473">
        <v>5.8</v>
      </c>
    </row>
    <row r="474" spans="1:9">
      <c r="A474" t="s">
        <v>351</v>
      </c>
      <c r="B474">
        <v>116</v>
      </c>
      <c r="C474">
        <v>19480739</v>
      </c>
      <c r="D474" t="s">
        <v>25</v>
      </c>
      <c r="E474" t="s">
        <v>955</v>
      </c>
      <c r="F474" t="s">
        <v>12</v>
      </c>
      <c r="G474" t="s">
        <v>13</v>
      </c>
      <c r="H474">
        <v>80000000</v>
      </c>
      <c r="I474">
        <v>5.6</v>
      </c>
    </row>
    <row r="475" spans="1:9">
      <c r="A475" t="s">
        <v>956</v>
      </c>
      <c r="B475">
        <v>177</v>
      </c>
      <c r="C475">
        <v>17593391</v>
      </c>
      <c r="D475" t="s">
        <v>191</v>
      </c>
      <c r="E475" t="s">
        <v>957</v>
      </c>
      <c r="F475" t="s">
        <v>12</v>
      </c>
      <c r="G475" t="s">
        <v>13</v>
      </c>
      <c r="H475">
        <v>80000000</v>
      </c>
      <c r="I475">
        <v>6</v>
      </c>
    </row>
    <row r="476" spans="1:9">
      <c r="A476" t="s">
        <v>276</v>
      </c>
      <c r="B476">
        <v>97</v>
      </c>
      <c r="C476">
        <v>18318000</v>
      </c>
      <c r="D476" t="s">
        <v>827</v>
      </c>
      <c r="E476" t="s">
        <v>958</v>
      </c>
      <c r="F476" t="s">
        <v>12</v>
      </c>
      <c r="G476" t="s">
        <v>123</v>
      </c>
      <c r="H476">
        <v>80000000</v>
      </c>
      <c r="I476">
        <v>5.8</v>
      </c>
    </row>
    <row r="477" spans="1:9">
      <c r="A477" t="s">
        <v>357</v>
      </c>
      <c r="B477">
        <v>106</v>
      </c>
      <c r="C477">
        <v>27356090</v>
      </c>
      <c r="D477" t="s">
        <v>15</v>
      </c>
      <c r="E477" t="s">
        <v>959</v>
      </c>
      <c r="F477" t="s">
        <v>12</v>
      </c>
      <c r="G477" t="s">
        <v>13</v>
      </c>
      <c r="H477">
        <v>90000000</v>
      </c>
      <c r="I477">
        <v>6</v>
      </c>
    </row>
    <row r="478" spans="1:9">
      <c r="A478" t="s">
        <v>960</v>
      </c>
      <c r="B478">
        <v>106</v>
      </c>
      <c r="C478">
        <v>17473245</v>
      </c>
      <c r="D478" t="s">
        <v>941</v>
      </c>
      <c r="E478" t="s">
        <v>961</v>
      </c>
      <c r="F478" t="s">
        <v>12</v>
      </c>
      <c r="G478" t="s">
        <v>13</v>
      </c>
      <c r="H478">
        <v>70000000</v>
      </c>
      <c r="I478">
        <v>5.7</v>
      </c>
    </row>
    <row r="479" spans="1:9">
      <c r="A479" t="s">
        <v>671</v>
      </c>
      <c r="B479">
        <v>94</v>
      </c>
      <c r="C479">
        <v>15131330</v>
      </c>
      <c r="D479" t="s">
        <v>207</v>
      </c>
      <c r="E479" t="s">
        <v>962</v>
      </c>
      <c r="F479" t="s">
        <v>12</v>
      </c>
      <c r="G479" t="s">
        <v>646</v>
      </c>
      <c r="H479">
        <v>86000000</v>
      </c>
      <c r="I479">
        <v>6</v>
      </c>
    </row>
    <row r="480" spans="1:9">
      <c r="A480" t="s">
        <v>963</v>
      </c>
      <c r="B480">
        <v>104</v>
      </c>
      <c r="C480">
        <v>19406406</v>
      </c>
      <c r="D480" t="s">
        <v>964</v>
      </c>
      <c r="E480" t="s">
        <v>965</v>
      </c>
      <c r="F480" t="s">
        <v>966</v>
      </c>
      <c r="G480" t="s">
        <v>646</v>
      </c>
      <c r="H480">
        <v>40000000</v>
      </c>
      <c r="I480">
        <v>7.8</v>
      </c>
    </row>
    <row r="481" spans="1:9">
      <c r="A481" t="s">
        <v>609</v>
      </c>
      <c r="B481">
        <v>102</v>
      </c>
      <c r="C481">
        <v>1891821</v>
      </c>
      <c r="D481" t="s">
        <v>115</v>
      </c>
      <c r="E481" t="s">
        <v>967</v>
      </c>
      <c r="F481" t="s">
        <v>12</v>
      </c>
      <c r="G481" t="s">
        <v>20</v>
      </c>
      <c r="H481">
        <v>52000000</v>
      </c>
      <c r="I481">
        <v>4.2</v>
      </c>
    </row>
    <row r="482" spans="1:9">
      <c r="A482" t="s">
        <v>791</v>
      </c>
      <c r="B482">
        <v>105</v>
      </c>
      <c r="C482">
        <v>23219748</v>
      </c>
      <c r="D482" t="s">
        <v>968</v>
      </c>
      <c r="E482" t="s">
        <v>969</v>
      </c>
      <c r="F482" t="s">
        <v>12</v>
      </c>
      <c r="G482" t="s">
        <v>92</v>
      </c>
      <c r="H482">
        <v>80000000</v>
      </c>
      <c r="I482">
        <v>5.6</v>
      </c>
    </row>
    <row r="483" spans="1:9">
      <c r="A483" t="s">
        <v>278</v>
      </c>
      <c r="B483">
        <v>135</v>
      </c>
      <c r="C483">
        <v>170708996</v>
      </c>
      <c r="D483" t="s">
        <v>515</v>
      </c>
      <c r="E483" t="s">
        <v>970</v>
      </c>
      <c r="F483" t="s">
        <v>12</v>
      </c>
      <c r="G483" t="s">
        <v>13</v>
      </c>
      <c r="H483">
        <v>58000000</v>
      </c>
      <c r="I483">
        <v>8.1999999999999993</v>
      </c>
    </row>
    <row r="484" spans="1:9">
      <c r="A484" t="s">
        <v>809</v>
      </c>
      <c r="B484">
        <v>73</v>
      </c>
      <c r="C484">
        <v>422783777</v>
      </c>
      <c r="D484" t="s">
        <v>971</v>
      </c>
      <c r="E484" t="s">
        <v>972</v>
      </c>
      <c r="F484" t="s">
        <v>12</v>
      </c>
      <c r="G484" t="s">
        <v>13</v>
      </c>
      <c r="H484">
        <v>45000000</v>
      </c>
      <c r="I484">
        <v>8.5</v>
      </c>
    </row>
    <row r="485" spans="1:9">
      <c r="A485" t="s">
        <v>504</v>
      </c>
      <c r="B485">
        <v>94</v>
      </c>
      <c r="C485">
        <v>103812241</v>
      </c>
      <c r="D485" t="s">
        <v>56</v>
      </c>
      <c r="E485" t="s">
        <v>973</v>
      </c>
      <c r="F485" t="s">
        <v>12</v>
      </c>
      <c r="G485" t="s">
        <v>13</v>
      </c>
      <c r="H485">
        <v>79000000</v>
      </c>
      <c r="I485">
        <v>5.8</v>
      </c>
    </row>
    <row r="486" spans="1:9">
      <c r="A486" t="s">
        <v>974</v>
      </c>
      <c r="B486">
        <v>95</v>
      </c>
      <c r="C486">
        <v>119793567</v>
      </c>
      <c r="D486" t="s">
        <v>975</v>
      </c>
      <c r="E486" t="s">
        <v>976</v>
      </c>
      <c r="F486" t="s">
        <v>12</v>
      </c>
      <c r="G486" t="s">
        <v>13</v>
      </c>
      <c r="H486">
        <v>78000000</v>
      </c>
      <c r="I486">
        <v>6.5</v>
      </c>
    </row>
    <row r="487" spans="1:9">
      <c r="A487" t="s">
        <v>89</v>
      </c>
      <c r="B487">
        <v>124</v>
      </c>
      <c r="C487">
        <v>92930005</v>
      </c>
      <c r="D487" t="s">
        <v>723</v>
      </c>
      <c r="E487" t="s">
        <v>977</v>
      </c>
      <c r="F487" t="s">
        <v>12</v>
      </c>
      <c r="G487" t="s">
        <v>251</v>
      </c>
      <c r="H487">
        <v>78000000</v>
      </c>
      <c r="I487">
        <v>7.2</v>
      </c>
    </row>
    <row r="488" spans="1:9">
      <c r="A488" t="s">
        <v>296</v>
      </c>
      <c r="B488">
        <v>136</v>
      </c>
      <c r="C488">
        <v>67286731</v>
      </c>
      <c r="D488" t="s">
        <v>46</v>
      </c>
      <c r="E488" t="s">
        <v>978</v>
      </c>
      <c r="F488" t="s">
        <v>12</v>
      </c>
      <c r="G488" t="s">
        <v>13</v>
      </c>
      <c r="H488">
        <v>100000000</v>
      </c>
      <c r="I488">
        <v>6.7</v>
      </c>
    </row>
    <row r="489" spans="1:9">
      <c r="A489" t="s">
        <v>741</v>
      </c>
      <c r="B489">
        <v>91</v>
      </c>
      <c r="C489">
        <v>74158157</v>
      </c>
      <c r="D489" t="s">
        <v>669</v>
      </c>
      <c r="E489" t="s">
        <v>979</v>
      </c>
      <c r="F489" t="s">
        <v>12</v>
      </c>
      <c r="G489" t="s">
        <v>13</v>
      </c>
      <c r="H489">
        <v>79000000</v>
      </c>
      <c r="I489">
        <v>3.4</v>
      </c>
    </row>
    <row r="490" spans="1:9">
      <c r="A490" t="s">
        <v>980</v>
      </c>
      <c r="B490">
        <v>107</v>
      </c>
      <c r="C490">
        <v>127083765</v>
      </c>
      <c r="D490" t="s">
        <v>113</v>
      </c>
      <c r="E490" t="s">
        <v>981</v>
      </c>
      <c r="F490" t="s">
        <v>12</v>
      </c>
      <c r="G490" t="s">
        <v>13</v>
      </c>
      <c r="H490">
        <v>76000000</v>
      </c>
      <c r="I490">
        <v>5.9</v>
      </c>
    </row>
    <row r="491" spans="1:9">
      <c r="A491" t="s">
        <v>387</v>
      </c>
      <c r="B491">
        <v>108</v>
      </c>
      <c r="C491">
        <v>1339152</v>
      </c>
      <c r="D491" t="s">
        <v>982</v>
      </c>
      <c r="E491" t="s">
        <v>983</v>
      </c>
      <c r="F491" t="s">
        <v>12</v>
      </c>
      <c r="G491" t="s">
        <v>646</v>
      </c>
      <c r="H491">
        <v>81200000</v>
      </c>
      <c r="I491">
        <v>7.8</v>
      </c>
    </row>
    <row r="492" spans="1:9">
      <c r="A492" t="s">
        <v>984</v>
      </c>
      <c r="B492">
        <v>99</v>
      </c>
      <c r="C492">
        <v>15071514</v>
      </c>
      <c r="D492" t="s">
        <v>985</v>
      </c>
      <c r="E492" t="s">
        <v>986</v>
      </c>
      <c r="F492" t="s">
        <v>12</v>
      </c>
      <c r="G492" t="s">
        <v>13</v>
      </c>
      <c r="H492">
        <v>80000000</v>
      </c>
      <c r="I492">
        <v>5.9</v>
      </c>
    </row>
    <row r="493" spans="1:9">
      <c r="A493" t="s">
        <v>987</v>
      </c>
      <c r="B493">
        <v>92</v>
      </c>
      <c r="C493">
        <v>26000610</v>
      </c>
      <c r="D493" t="s">
        <v>94</v>
      </c>
      <c r="E493" t="s">
        <v>988</v>
      </c>
      <c r="F493" t="s">
        <v>12</v>
      </c>
      <c r="G493" t="s">
        <v>13</v>
      </c>
      <c r="H493">
        <v>76000000</v>
      </c>
      <c r="I493">
        <v>4.0999999999999996</v>
      </c>
    </row>
    <row r="494" spans="1:9">
      <c r="A494" t="s">
        <v>989</v>
      </c>
      <c r="B494">
        <v>87</v>
      </c>
      <c r="C494">
        <v>323505540</v>
      </c>
      <c r="D494" t="s">
        <v>990</v>
      </c>
      <c r="E494" t="s">
        <v>991</v>
      </c>
      <c r="F494" t="s">
        <v>12</v>
      </c>
      <c r="G494" t="s">
        <v>992</v>
      </c>
      <c r="H494">
        <v>75000000</v>
      </c>
      <c r="I494">
        <v>6.8</v>
      </c>
    </row>
    <row r="495" spans="1:9">
      <c r="A495" t="s">
        <v>993</v>
      </c>
      <c r="B495">
        <v>110</v>
      </c>
      <c r="C495">
        <v>66462600</v>
      </c>
      <c r="D495" t="s">
        <v>10</v>
      </c>
      <c r="E495" t="s">
        <v>994</v>
      </c>
      <c r="F495" t="s">
        <v>12</v>
      </c>
      <c r="G495" t="s">
        <v>13</v>
      </c>
      <c r="H495">
        <v>78000000</v>
      </c>
      <c r="I495">
        <v>5.8</v>
      </c>
    </row>
    <row r="496" spans="1:9">
      <c r="A496" t="s">
        <v>995</v>
      </c>
      <c r="B496">
        <v>98</v>
      </c>
      <c r="C496">
        <v>368049635</v>
      </c>
      <c r="D496" t="s">
        <v>715</v>
      </c>
      <c r="E496" t="s">
        <v>996</v>
      </c>
      <c r="F496" t="s">
        <v>12</v>
      </c>
      <c r="G496" t="s">
        <v>13</v>
      </c>
      <c r="H496">
        <v>76000000</v>
      </c>
      <c r="I496">
        <v>7.5</v>
      </c>
    </row>
    <row r="497" spans="1:9">
      <c r="A497" t="s">
        <v>139</v>
      </c>
      <c r="B497">
        <v>154</v>
      </c>
      <c r="C497">
        <v>306124059</v>
      </c>
      <c r="D497" t="s">
        <v>25</v>
      </c>
      <c r="E497" t="s">
        <v>997</v>
      </c>
      <c r="F497" t="s">
        <v>12</v>
      </c>
      <c r="G497" t="s">
        <v>13</v>
      </c>
      <c r="H497">
        <v>75000000</v>
      </c>
      <c r="I497">
        <v>6.9</v>
      </c>
    </row>
    <row r="498" spans="1:9">
      <c r="A498" t="s">
        <v>129</v>
      </c>
      <c r="B498">
        <v>129</v>
      </c>
      <c r="C498">
        <v>229074524</v>
      </c>
      <c r="D498" t="s">
        <v>25</v>
      </c>
      <c r="E498" t="s">
        <v>998</v>
      </c>
      <c r="F498" t="s">
        <v>12</v>
      </c>
      <c r="G498" t="s">
        <v>13</v>
      </c>
      <c r="H498">
        <v>73000000</v>
      </c>
      <c r="I498">
        <v>6.5</v>
      </c>
    </row>
    <row r="499" spans="1:9">
      <c r="A499" t="s">
        <v>263</v>
      </c>
      <c r="B499">
        <v>86</v>
      </c>
      <c r="C499">
        <v>193136719</v>
      </c>
      <c r="D499" t="s">
        <v>152</v>
      </c>
      <c r="E499" t="s">
        <v>999</v>
      </c>
      <c r="F499" t="s">
        <v>12</v>
      </c>
      <c r="G499" t="s">
        <v>13</v>
      </c>
      <c r="H499">
        <v>75000000</v>
      </c>
      <c r="I499">
        <v>6.9</v>
      </c>
    </row>
    <row r="500" spans="1:9">
      <c r="A500" t="s">
        <v>406</v>
      </c>
      <c r="B500">
        <v>109</v>
      </c>
      <c r="C500">
        <v>35286428</v>
      </c>
      <c r="D500" t="s">
        <v>902</v>
      </c>
      <c r="E500" t="s">
        <v>1000</v>
      </c>
      <c r="F500" t="s">
        <v>12</v>
      </c>
      <c r="G500" t="s">
        <v>13</v>
      </c>
      <c r="H500">
        <v>76000000</v>
      </c>
      <c r="I500">
        <v>7.9</v>
      </c>
    </row>
    <row r="501" spans="1:9">
      <c r="A501" t="s">
        <v>40</v>
      </c>
      <c r="B501">
        <v>104</v>
      </c>
      <c r="C501">
        <v>157299717</v>
      </c>
      <c r="D501" t="s">
        <v>25</v>
      </c>
      <c r="E501" t="s">
        <v>1001</v>
      </c>
      <c r="F501" t="s">
        <v>12</v>
      </c>
      <c r="G501" t="s">
        <v>13</v>
      </c>
      <c r="H501">
        <v>75000000</v>
      </c>
      <c r="I501">
        <v>7.4</v>
      </c>
    </row>
    <row r="502" spans="1:9">
      <c r="A502" t="s">
        <v>1002</v>
      </c>
      <c r="B502">
        <v>110</v>
      </c>
      <c r="C502">
        <v>134568845</v>
      </c>
      <c r="D502" t="s">
        <v>1003</v>
      </c>
      <c r="E502" t="s">
        <v>1004</v>
      </c>
      <c r="F502" t="s">
        <v>12</v>
      </c>
      <c r="G502" t="s">
        <v>13</v>
      </c>
      <c r="H502">
        <v>75000000</v>
      </c>
      <c r="I502">
        <v>6.7</v>
      </c>
    </row>
    <row r="503" spans="1:9">
      <c r="A503" t="s">
        <v>96</v>
      </c>
      <c r="B503">
        <v>136</v>
      </c>
      <c r="C503">
        <v>134006721</v>
      </c>
      <c r="D503" t="s">
        <v>18</v>
      </c>
      <c r="E503" t="s">
        <v>1005</v>
      </c>
      <c r="F503" t="s">
        <v>12</v>
      </c>
      <c r="G503" t="s">
        <v>13</v>
      </c>
      <c r="H503">
        <v>75000000</v>
      </c>
      <c r="I503">
        <v>7.4</v>
      </c>
    </row>
    <row r="504" spans="1:9">
      <c r="A504" t="s">
        <v>426</v>
      </c>
      <c r="B504">
        <v>115</v>
      </c>
      <c r="C504">
        <v>195329763</v>
      </c>
      <c r="D504" t="s">
        <v>344</v>
      </c>
      <c r="E504" t="s">
        <v>1006</v>
      </c>
      <c r="F504" t="s">
        <v>12</v>
      </c>
      <c r="G504" t="s">
        <v>13</v>
      </c>
      <c r="H504">
        <v>80000000</v>
      </c>
      <c r="I504">
        <v>6.9</v>
      </c>
    </row>
    <row r="505" spans="1:9">
      <c r="A505" t="s">
        <v>834</v>
      </c>
      <c r="B505">
        <v>99</v>
      </c>
      <c r="C505">
        <v>120776832</v>
      </c>
      <c r="D505" t="s">
        <v>560</v>
      </c>
      <c r="E505" t="s">
        <v>1007</v>
      </c>
      <c r="F505" t="s">
        <v>12</v>
      </c>
      <c r="G505" t="s">
        <v>13</v>
      </c>
      <c r="H505">
        <v>75000000</v>
      </c>
      <c r="I505">
        <v>6.8</v>
      </c>
    </row>
    <row r="506" spans="1:9">
      <c r="A506" t="s">
        <v>878</v>
      </c>
      <c r="B506">
        <v>117</v>
      </c>
      <c r="C506">
        <v>118823091</v>
      </c>
      <c r="D506" t="s">
        <v>1008</v>
      </c>
      <c r="E506" t="s">
        <v>1009</v>
      </c>
      <c r="F506" t="s">
        <v>12</v>
      </c>
      <c r="G506" t="s">
        <v>13</v>
      </c>
      <c r="H506">
        <v>75000000</v>
      </c>
      <c r="I506">
        <v>6.7</v>
      </c>
    </row>
    <row r="507" spans="1:9">
      <c r="A507" t="s">
        <v>704</v>
      </c>
      <c r="B507">
        <v>125</v>
      </c>
      <c r="C507">
        <v>41814863</v>
      </c>
      <c r="D507" t="s">
        <v>1010</v>
      </c>
      <c r="E507" t="s">
        <v>1011</v>
      </c>
      <c r="F507" t="s">
        <v>12</v>
      </c>
      <c r="G507" t="s">
        <v>13</v>
      </c>
      <c r="H507">
        <v>50000000</v>
      </c>
      <c r="I507">
        <v>5.0999999999999996</v>
      </c>
    </row>
    <row r="508" spans="1:9">
      <c r="A508" t="s">
        <v>1012</v>
      </c>
      <c r="B508">
        <v>110</v>
      </c>
      <c r="C508">
        <v>97360069</v>
      </c>
      <c r="D508" t="s">
        <v>1013</v>
      </c>
      <c r="E508" t="s">
        <v>1014</v>
      </c>
      <c r="F508" t="s">
        <v>12</v>
      </c>
      <c r="G508" t="s">
        <v>13</v>
      </c>
      <c r="H508">
        <v>75000000</v>
      </c>
      <c r="I508">
        <v>4.0999999999999996</v>
      </c>
    </row>
    <row r="509" spans="1:9">
      <c r="A509" t="s">
        <v>373</v>
      </c>
      <c r="B509">
        <v>125</v>
      </c>
      <c r="C509">
        <v>117698894</v>
      </c>
      <c r="D509" t="s">
        <v>753</v>
      </c>
      <c r="E509" t="s">
        <v>1015</v>
      </c>
      <c r="F509" t="s">
        <v>12</v>
      </c>
      <c r="G509" t="s">
        <v>13</v>
      </c>
      <c r="H509">
        <v>75000000</v>
      </c>
      <c r="I509">
        <v>7.3</v>
      </c>
    </row>
    <row r="510" spans="1:9">
      <c r="A510" t="s">
        <v>741</v>
      </c>
      <c r="B510">
        <v>102</v>
      </c>
      <c r="C510">
        <v>162001186</v>
      </c>
      <c r="D510" t="s">
        <v>669</v>
      </c>
      <c r="E510" t="s">
        <v>1016</v>
      </c>
      <c r="F510" t="s">
        <v>12</v>
      </c>
      <c r="G510" t="s">
        <v>13</v>
      </c>
      <c r="H510">
        <v>80000000</v>
      </c>
      <c r="I510">
        <v>6</v>
      </c>
    </row>
    <row r="511" spans="1:9">
      <c r="A511" t="s">
        <v>129</v>
      </c>
      <c r="B511">
        <v>128</v>
      </c>
      <c r="C511">
        <v>77032279</v>
      </c>
      <c r="D511" t="s">
        <v>851</v>
      </c>
      <c r="E511" t="s">
        <v>1017</v>
      </c>
      <c r="F511" t="s">
        <v>12</v>
      </c>
      <c r="G511" t="s">
        <v>13</v>
      </c>
      <c r="H511">
        <v>60000000</v>
      </c>
      <c r="I511">
        <v>7.3</v>
      </c>
    </row>
    <row r="512" spans="1:9">
      <c r="A512" t="s">
        <v>756</v>
      </c>
      <c r="B512">
        <v>100</v>
      </c>
      <c r="C512">
        <v>73023275</v>
      </c>
      <c r="D512" t="s">
        <v>1018</v>
      </c>
      <c r="E512" t="s">
        <v>1019</v>
      </c>
      <c r="F512" t="s">
        <v>12</v>
      </c>
      <c r="G512" t="s">
        <v>13</v>
      </c>
      <c r="H512">
        <v>35000000</v>
      </c>
      <c r="I512">
        <v>5.4</v>
      </c>
    </row>
    <row r="513" spans="1:9">
      <c r="A513" t="s">
        <v>106</v>
      </c>
      <c r="B513">
        <v>124</v>
      </c>
      <c r="C513">
        <v>68473360</v>
      </c>
      <c r="D513" t="s">
        <v>233</v>
      </c>
      <c r="E513" t="s">
        <v>1020</v>
      </c>
      <c r="F513" t="s">
        <v>12</v>
      </c>
      <c r="G513" t="s">
        <v>13</v>
      </c>
      <c r="H513">
        <v>75000000</v>
      </c>
      <c r="I513">
        <v>5.9</v>
      </c>
    </row>
    <row r="514" spans="1:9">
      <c r="A514" t="s">
        <v>1021</v>
      </c>
      <c r="B514">
        <v>102</v>
      </c>
      <c r="C514">
        <v>66636385</v>
      </c>
      <c r="D514" t="s">
        <v>1022</v>
      </c>
      <c r="E514" t="s">
        <v>1023</v>
      </c>
      <c r="F514" t="s">
        <v>12</v>
      </c>
      <c r="G514" t="s">
        <v>13</v>
      </c>
      <c r="H514">
        <v>75000000</v>
      </c>
      <c r="I514">
        <v>7.1</v>
      </c>
    </row>
    <row r="515" spans="1:9">
      <c r="A515" t="s">
        <v>675</v>
      </c>
      <c r="B515">
        <v>90</v>
      </c>
      <c r="C515">
        <v>160762022</v>
      </c>
      <c r="D515" t="s">
        <v>152</v>
      </c>
      <c r="E515" t="s">
        <v>1024</v>
      </c>
      <c r="F515" t="s">
        <v>12</v>
      </c>
      <c r="G515" t="s">
        <v>13</v>
      </c>
      <c r="H515">
        <v>75000000</v>
      </c>
      <c r="I515">
        <v>6</v>
      </c>
    </row>
    <row r="516" spans="1:9">
      <c r="A516" t="s">
        <v>368</v>
      </c>
      <c r="B516">
        <v>130</v>
      </c>
      <c r="C516">
        <v>103338338</v>
      </c>
      <c r="D516" t="s">
        <v>1025</v>
      </c>
      <c r="E516" t="s">
        <v>1026</v>
      </c>
      <c r="F516" t="s">
        <v>12</v>
      </c>
      <c r="G516" t="s">
        <v>13</v>
      </c>
      <c r="H516">
        <v>70000000</v>
      </c>
      <c r="I516">
        <v>6.5</v>
      </c>
    </row>
    <row r="517" spans="1:9">
      <c r="A517" t="s">
        <v>1027</v>
      </c>
      <c r="B517">
        <v>118</v>
      </c>
      <c r="C517">
        <v>55808744</v>
      </c>
      <c r="D517" t="s">
        <v>1028</v>
      </c>
      <c r="E517" t="s">
        <v>1029</v>
      </c>
      <c r="F517" t="s">
        <v>12</v>
      </c>
      <c r="G517" t="s">
        <v>13</v>
      </c>
      <c r="H517">
        <v>53000000</v>
      </c>
      <c r="I517">
        <v>5.7</v>
      </c>
    </row>
    <row r="518" spans="1:9">
      <c r="A518" t="s">
        <v>129</v>
      </c>
      <c r="B518">
        <v>163</v>
      </c>
      <c r="C518">
        <v>47379090</v>
      </c>
      <c r="D518" t="s">
        <v>943</v>
      </c>
      <c r="E518" t="s">
        <v>1030</v>
      </c>
      <c r="F518" t="s">
        <v>12</v>
      </c>
      <c r="G518" t="s">
        <v>646</v>
      </c>
      <c r="H518">
        <v>70000000</v>
      </c>
      <c r="I518">
        <v>7.6</v>
      </c>
    </row>
    <row r="519" spans="1:9">
      <c r="A519" t="s">
        <v>1031</v>
      </c>
      <c r="B519">
        <v>142</v>
      </c>
      <c r="C519">
        <v>43426961</v>
      </c>
      <c r="D519" t="s">
        <v>644</v>
      </c>
      <c r="E519" t="s">
        <v>1032</v>
      </c>
      <c r="F519" t="s">
        <v>12</v>
      </c>
      <c r="G519" t="s">
        <v>13</v>
      </c>
      <c r="H519">
        <v>70000000</v>
      </c>
      <c r="I519">
        <v>6.6</v>
      </c>
    </row>
    <row r="520" spans="1:9">
      <c r="A520" t="s">
        <v>1033</v>
      </c>
      <c r="B520">
        <v>100</v>
      </c>
      <c r="C520">
        <v>47000485</v>
      </c>
      <c r="D520" t="s">
        <v>1034</v>
      </c>
      <c r="E520" t="s">
        <v>1035</v>
      </c>
      <c r="F520" t="s">
        <v>12</v>
      </c>
      <c r="G520" t="s">
        <v>13</v>
      </c>
      <c r="H520">
        <v>75000000</v>
      </c>
      <c r="I520">
        <v>5.4</v>
      </c>
    </row>
    <row r="521" spans="1:9">
      <c r="A521" t="s">
        <v>431</v>
      </c>
      <c r="B521">
        <v>116</v>
      </c>
      <c r="C521">
        <v>45434443</v>
      </c>
      <c r="D521" t="s">
        <v>542</v>
      </c>
      <c r="E521" t="s">
        <v>1036</v>
      </c>
      <c r="F521" t="s">
        <v>12</v>
      </c>
      <c r="G521" t="s">
        <v>13</v>
      </c>
      <c r="H521">
        <v>75000000</v>
      </c>
      <c r="I521">
        <v>7.3</v>
      </c>
    </row>
    <row r="522" spans="1:9">
      <c r="A522" t="s">
        <v>473</v>
      </c>
      <c r="B522">
        <v>131</v>
      </c>
      <c r="C522">
        <v>42044321</v>
      </c>
      <c r="D522" t="s">
        <v>474</v>
      </c>
      <c r="E522" t="s">
        <v>1037</v>
      </c>
      <c r="F522" t="s">
        <v>12</v>
      </c>
      <c r="G522" t="s">
        <v>13</v>
      </c>
      <c r="H522">
        <v>80000000</v>
      </c>
      <c r="I522">
        <v>6.5</v>
      </c>
    </row>
    <row r="523" spans="1:9">
      <c r="A523" t="s">
        <v>1038</v>
      </c>
      <c r="B523">
        <v>91</v>
      </c>
      <c r="C523">
        <v>73661010</v>
      </c>
      <c r="D523" t="s">
        <v>1039</v>
      </c>
      <c r="E523" t="s">
        <v>1040</v>
      </c>
      <c r="F523" t="s">
        <v>12</v>
      </c>
      <c r="G523" t="s">
        <v>13</v>
      </c>
      <c r="H523">
        <v>75000000</v>
      </c>
      <c r="I523">
        <v>6.6</v>
      </c>
    </row>
    <row r="524" spans="1:9">
      <c r="A524" t="s">
        <v>1041</v>
      </c>
      <c r="B524">
        <v>123</v>
      </c>
      <c r="C524">
        <v>41523271</v>
      </c>
      <c r="D524" t="s">
        <v>1042</v>
      </c>
      <c r="E524" t="s">
        <v>1043</v>
      </c>
      <c r="F524" t="s">
        <v>12</v>
      </c>
      <c r="G524" t="s">
        <v>13</v>
      </c>
      <c r="H524">
        <v>80000000</v>
      </c>
      <c r="I524">
        <v>6.6</v>
      </c>
    </row>
    <row r="525" spans="1:9">
      <c r="A525" t="s">
        <v>1044</v>
      </c>
      <c r="B525">
        <v>134</v>
      </c>
      <c r="C525">
        <v>37600435</v>
      </c>
      <c r="D525" t="s">
        <v>1045</v>
      </c>
      <c r="E525" t="s">
        <v>1046</v>
      </c>
      <c r="F525" t="s">
        <v>12</v>
      </c>
      <c r="G525" t="s">
        <v>13</v>
      </c>
      <c r="H525">
        <v>55000000</v>
      </c>
      <c r="I525">
        <v>5.9</v>
      </c>
    </row>
    <row r="526" spans="1:9">
      <c r="A526" t="s">
        <v>1047</v>
      </c>
      <c r="B526">
        <v>148</v>
      </c>
      <c r="C526">
        <v>39251128</v>
      </c>
      <c r="D526" t="s">
        <v>1048</v>
      </c>
      <c r="E526" t="s">
        <v>1049</v>
      </c>
      <c r="F526" t="s">
        <v>12</v>
      </c>
      <c r="G526" t="s">
        <v>13</v>
      </c>
      <c r="H526">
        <v>75000000</v>
      </c>
      <c r="I526">
        <v>6.7</v>
      </c>
    </row>
    <row r="527" spans="1:9">
      <c r="A527" t="s">
        <v>826</v>
      </c>
      <c r="B527">
        <v>110</v>
      </c>
      <c r="C527">
        <v>83503161</v>
      </c>
      <c r="D527" t="s">
        <v>1050</v>
      </c>
      <c r="E527" t="s">
        <v>1051</v>
      </c>
      <c r="F527" t="s">
        <v>12</v>
      </c>
      <c r="G527" t="s">
        <v>13</v>
      </c>
      <c r="H527">
        <v>75000000</v>
      </c>
      <c r="I527">
        <v>6.1</v>
      </c>
    </row>
    <row r="528" spans="1:9">
      <c r="A528" t="s">
        <v>1052</v>
      </c>
      <c r="B528">
        <v>113</v>
      </c>
      <c r="C528">
        <v>34636443</v>
      </c>
      <c r="D528" t="s">
        <v>805</v>
      </c>
      <c r="E528" t="s">
        <v>1053</v>
      </c>
      <c r="F528" t="s">
        <v>12</v>
      </c>
      <c r="G528" t="s">
        <v>13</v>
      </c>
      <c r="H528">
        <v>52000000</v>
      </c>
      <c r="I528">
        <v>6.6</v>
      </c>
    </row>
    <row r="529" spans="1:9">
      <c r="A529" t="s">
        <v>1054</v>
      </c>
      <c r="B529">
        <v>94</v>
      </c>
      <c r="C529">
        <v>22751979</v>
      </c>
      <c r="D529" t="s">
        <v>1055</v>
      </c>
      <c r="E529" t="s">
        <v>1056</v>
      </c>
      <c r="F529" t="s">
        <v>12</v>
      </c>
      <c r="G529" t="s">
        <v>13</v>
      </c>
      <c r="H529">
        <v>75000000</v>
      </c>
      <c r="I529">
        <v>6.6</v>
      </c>
    </row>
    <row r="530" spans="1:9">
      <c r="A530" t="s">
        <v>1057</v>
      </c>
      <c r="B530">
        <v>116</v>
      </c>
      <c r="C530">
        <v>30013346</v>
      </c>
      <c r="D530" t="s">
        <v>137</v>
      </c>
      <c r="E530" t="s">
        <v>1058</v>
      </c>
      <c r="F530" t="s">
        <v>12</v>
      </c>
      <c r="G530" t="s">
        <v>13</v>
      </c>
      <c r="H530">
        <v>75000000</v>
      </c>
      <c r="I530">
        <v>5.3</v>
      </c>
    </row>
    <row r="531" spans="1:9">
      <c r="A531" t="s">
        <v>791</v>
      </c>
      <c r="B531">
        <v>99</v>
      </c>
      <c r="C531">
        <v>14567883</v>
      </c>
      <c r="D531" t="s">
        <v>1059</v>
      </c>
      <c r="E531" t="s">
        <v>1060</v>
      </c>
      <c r="F531" t="s">
        <v>12</v>
      </c>
      <c r="G531" t="s">
        <v>20</v>
      </c>
      <c r="H531">
        <v>75000000</v>
      </c>
      <c r="I531">
        <v>6</v>
      </c>
    </row>
    <row r="532" spans="1:9">
      <c r="A532" t="s">
        <v>1061</v>
      </c>
      <c r="B532">
        <v>93</v>
      </c>
      <c r="C532">
        <v>5409517</v>
      </c>
      <c r="D532" t="s">
        <v>1062</v>
      </c>
      <c r="E532" t="s">
        <v>1063</v>
      </c>
      <c r="F532" t="s">
        <v>12</v>
      </c>
      <c r="G532" t="s">
        <v>13</v>
      </c>
      <c r="H532">
        <v>75000000</v>
      </c>
      <c r="I532">
        <v>4.7</v>
      </c>
    </row>
    <row r="533" spans="1:9">
      <c r="A533" t="s">
        <v>697</v>
      </c>
      <c r="B533">
        <v>113</v>
      </c>
      <c r="C533">
        <v>21009180</v>
      </c>
      <c r="D533" t="s">
        <v>233</v>
      </c>
      <c r="E533" t="s">
        <v>1064</v>
      </c>
      <c r="F533" t="s">
        <v>12</v>
      </c>
      <c r="G533" t="s">
        <v>13</v>
      </c>
      <c r="H533">
        <v>45000000</v>
      </c>
      <c r="I533">
        <v>6.1</v>
      </c>
    </row>
    <row r="534" spans="1:9">
      <c r="A534" t="s">
        <v>303</v>
      </c>
      <c r="B534">
        <v>106</v>
      </c>
      <c r="C534">
        <v>94999143</v>
      </c>
      <c r="D534" t="s">
        <v>748</v>
      </c>
      <c r="E534" t="s">
        <v>1065</v>
      </c>
      <c r="F534" t="s">
        <v>12</v>
      </c>
      <c r="G534" t="s">
        <v>13</v>
      </c>
      <c r="H534">
        <v>75000000</v>
      </c>
      <c r="I534">
        <v>7.2</v>
      </c>
    </row>
    <row r="535" spans="1:9">
      <c r="A535" t="s">
        <v>1066</v>
      </c>
      <c r="B535">
        <v>91</v>
      </c>
      <c r="C535">
        <v>336029560</v>
      </c>
      <c r="D535" t="s">
        <v>416</v>
      </c>
      <c r="E535" t="s">
        <v>1067</v>
      </c>
      <c r="F535" t="s">
        <v>12</v>
      </c>
      <c r="G535" t="s">
        <v>13</v>
      </c>
      <c r="H535">
        <v>74000000</v>
      </c>
      <c r="I535">
        <v>6.4</v>
      </c>
    </row>
    <row r="536" spans="1:9">
      <c r="A536" t="s">
        <v>38</v>
      </c>
      <c r="B536">
        <v>128</v>
      </c>
      <c r="C536">
        <v>36381716</v>
      </c>
      <c r="D536" t="s">
        <v>1068</v>
      </c>
      <c r="E536" t="s">
        <v>1069</v>
      </c>
      <c r="F536" t="s">
        <v>12</v>
      </c>
      <c r="G536" t="s">
        <v>13</v>
      </c>
      <c r="H536">
        <v>82000000</v>
      </c>
      <c r="I536">
        <v>6.1</v>
      </c>
    </row>
    <row r="537" spans="1:9">
      <c r="A537" t="s">
        <v>763</v>
      </c>
      <c r="B537">
        <v>98</v>
      </c>
      <c r="C537">
        <v>55585389</v>
      </c>
      <c r="D537" t="s">
        <v>753</v>
      </c>
      <c r="E537" t="s">
        <v>1070</v>
      </c>
      <c r="F537" t="s">
        <v>12</v>
      </c>
      <c r="G537" t="s">
        <v>13</v>
      </c>
      <c r="H537">
        <v>69000000</v>
      </c>
      <c r="I537">
        <v>5.9</v>
      </c>
    </row>
    <row r="538" spans="1:9">
      <c r="A538" t="s">
        <v>1041</v>
      </c>
      <c r="B538">
        <v>134</v>
      </c>
      <c r="C538">
        <v>36976367</v>
      </c>
      <c r="D538" t="s">
        <v>748</v>
      </c>
      <c r="E538" t="s">
        <v>1071</v>
      </c>
      <c r="F538" t="s">
        <v>12</v>
      </c>
      <c r="G538" t="s">
        <v>13</v>
      </c>
      <c r="H538">
        <v>75000000</v>
      </c>
      <c r="I538">
        <v>6</v>
      </c>
    </row>
    <row r="539" spans="1:9">
      <c r="A539" t="s">
        <v>1072</v>
      </c>
      <c r="B539">
        <v>97</v>
      </c>
      <c r="C539">
        <v>107225164</v>
      </c>
      <c r="D539" t="s">
        <v>1073</v>
      </c>
      <c r="E539" t="s">
        <v>1074</v>
      </c>
      <c r="F539" t="s">
        <v>12</v>
      </c>
      <c r="G539" t="s">
        <v>13</v>
      </c>
      <c r="H539">
        <v>73000000</v>
      </c>
      <c r="I539">
        <v>6.3</v>
      </c>
    </row>
    <row r="540" spans="1:9">
      <c r="A540" t="s">
        <v>1047</v>
      </c>
      <c r="B540">
        <v>112</v>
      </c>
      <c r="C540">
        <v>70224196</v>
      </c>
      <c r="D540" t="s">
        <v>1075</v>
      </c>
      <c r="E540" t="s">
        <v>1076</v>
      </c>
      <c r="F540" t="s">
        <v>12</v>
      </c>
      <c r="G540" t="s">
        <v>13</v>
      </c>
      <c r="H540">
        <v>70000000</v>
      </c>
      <c r="I540">
        <v>5.6</v>
      </c>
    </row>
    <row r="541" spans="1:9">
      <c r="A541" t="s">
        <v>1077</v>
      </c>
      <c r="B541">
        <v>153</v>
      </c>
      <c r="C541">
        <v>51814190</v>
      </c>
      <c r="D541" t="s">
        <v>851</v>
      </c>
      <c r="E541" t="s">
        <v>1078</v>
      </c>
      <c r="F541" t="s">
        <v>12</v>
      </c>
      <c r="G541" t="s">
        <v>13</v>
      </c>
      <c r="H541">
        <v>75000000</v>
      </c>
      <c r="I541">
        <v>6.4</v>
      </c>
    </row>
    <row r="542" spans="1:9">
      <c r="A542" t="s">
        <v>77</v>
      </c>
      <c r="B542">
        <v>110</v>
      </c>
      <c r="C542">
        <v>47456450</v>
      </c>
      <c r="D542" t="s">
        <v>306</v>
      </c>
      <c r="E542" t="s">
        <v>1079</v>
      </c>
      <c r="F542" t="s">
        <v>12</v>
      </c>
      <c r="G542" t="s">
        <v>13</v>
      </c>
      <c r="H542">
        <v>70000000</v>
      </c>
      <c r="I542">
        <v>7.1</v>
      </c>
    </row>
    <row r="543" spans="1:9">
      <c r="A543" t="s">
        <v>582</v>
      </c>
      <c r="B543">
        <v>122</v>
      </c>
      <c r="C543">
        <v>148213377</v>
      </c>
      <c r="D543" t="s">
        <v>1080</v>
      </c>
      <c r="E543" t="s">
        <v>1081</v>
      </c>
      <c r="F543" t="s">
        <v>12</v>
      </c>
      <c r="G543" t="s">
        <v>13</v>
      </c>
      <c r="H543">
        <v>73000000</v>
      </c>
      <c r="I543">
        <v>6.6</v>
      </c>
    </row>
    <row r="544" spans="1:9">
      <c r="A544" t="s">
        <v>1082</v>
      </c>
      <c r="B544">
        <v>87</v>
      </c>
      <c r="C544">
        <v>112950721</v>
      </c>
      <c r="D544" t="s">
        <v>171</v>
      </c>
      <c r="E544" t="s">
        <v>1083</v>
      </c>
      <c r="F544" t="s">
        <v>12</v>
      </c>
      <c r="G544" t="s">
        <v>13</v>
      </c>
      <c r="H544">
        <v>72000000</v>
      </c>
      <c r="I544">
        <v>4.5999999999999996</v>
      </c>
    </row>
    <row r="545" spans="1:9">
      <c r="A545" t="s">
        <v>1084</v>
      </c>
      <c r="B545">
        <v>178</v>
      </c>
      <c r="C545">
        <v>75600000</v>
      </c>
      <c r="D545" t="s">
        <v>1085</v>
      </c>
      <c r="E545" t="s">
        <v>1086</v>
      </c>
      <c r="F545" t="s">
        <v>12</v>
      </c>
      <c r="G545" t="s">
        <v>13</v>
      </c>
      <c r="H545">
        <v>72000000</v>
      </c>
      <c r="I545">
        <v>8.4</v>
      </c>
    </row>
    <row r="546" spans="1:9">
      <c r="A546" t="s">
        <v>17</v>
      </c>
      <c r="B546">
        <v>125</v>
      </c>
      <c r="C546">
        <v>62647540</v>
      </c>
      <c r="D546" t="s">
        <v>489</v>
      </c>
      <c r="E546" t="s">
        <v>1087</v>
      </c>
      <c r="F546" t="s">
        <v>12</v>
      </c>
      <c r="G546" t="s">
        <v>251</v>
      </c>
      <c r="H546">
        <v>70000000</v>
      </c>
      <c r="I546">
        <v>7.1</v>
      </c>
    </row>
    <row r="547" spans="1:9">
      <c r="A547" t="s">
        <v>1088</v>
      </c>
      <c r="B547">
        <v>87</v>
      </c>
      <c r="C547">
        <v>183132370</v>
      </c>
      <c r="D547" t="s">
        <v>1089</v>
      </c>
      <c r="E547" t="s">
        <v>1090</v>
      </c>
      <c r="F547" t="s">
        <v>12</v>
      </c>
      <c r="G547" t="s">
        <v>13</v>
      </c>
      <c r="H547">
        <v>75000000</v>
      </c>
      <c r="I547">
        <v>7.4</v>
      </c>
    </row>
    <row r="548" spans="1:9">
      <c r="A548" t="s">
        <v>1091</v>
      </c>
      <c r="B548">
        <v>152</v>
      </c>
      <c r="C548">
        <v>27796042</v>
      </c>
      <c r="D548" t="s">
        <v>73</v>
      </c>
      <c r="E548" t="s">
        <v>1092</v>
      </c>
      <c r="F548" t="s">
        <v>12</v>
      </c>
      <c r="G548" t="s">
        <v>13</v>
      </c>
      <c r="H548">
        <v>72000000</v>
      </c>
      <c r="I548">
        <v>6.9</v>
      </c>
    </row>
    <row r="549" spans="1:9">
      <c r="A549" t="s">
        <v>704</v>
      </c>
      <c r="B549">
        <v>116</v>
      </c>
      <c r="C549">
        <v>32616869</v>
      </c>
      <c r="D549" t="s">
        <v>1093</v>
      </c>
      <c r="E549" t="s">
        <v>1094</v>
      </c>
      <c r="F549" t="s">
        <v>12</v>
      </c>
      <c r="G549" t="s">
        <v>13</v>
      </c>
      <c r="H549">
        <v>72000000</v>
      </c>
      <c r="I549">
        <v>4.5</v>
      </c>
    </row>
    <row r="550" spans="1:9">
      <c r="A550" t="s">
        <v>813</v>
      </c>
      <c r="B550">
        <v>109</v>
      </c>
      <c r="C550">
        <v>18947630</v>
      </c>
      <c r="D550" t="s">
        <v>1095</v>
      </c>
      <c r="E550" t="s">
        <v>1096</v>
      </c>
      <c r="F550" t="s">
        <v>12</v>
      </c>
      <c r="G550" t="s">
        <v>646</v>
      </c>
      <c r="H550">
        <v>59660000</v>
      </c>
      <c r="I550">
        <v>7.1</v>
      </c>
    </row>
    <row r="551" spans="1:9">
      <c r="A551" t="s">
        <v>303</v>
      </c>
      <c r="B551">
        <v>108</v>
      </c>
      <c r="C551">
        <v>114195633</v>
      </c>
      <c r="D551" t="s">
        <v>1097</v>
      </c>
      <c r="E551" t="s">
        <v>1098</v>
      </c>
      <c r="F551" t="s">
        <v>12</v>
      </c>
      <c r="G551" t="s">
        <v>13</v>
      </c>
      <c r="H551">
        <v>60000000</v>
      </c>
      <c r="I551">
        <v>6.5</v>
      </c>
    </row>
    <row r="552" spans="1:9">
      <c r="A552" t="s">
        <v>1099</v>
      </c>
      <c r="B552">
        <v>85</v>
      </c>
      <c r="C552">
        <v>144156464</v>
      </c>
      <c r="D552" t="s">
        <v>171</v>
      </c>
      <c r="E552" t="s">
        <v>1100</v>
      </c>
      <c r="F552" t="s">
        <v>12</v>
      </c>
      <c r="G552" t="s">
        <v>13</v>
      </c>
      <c r="H552">
        <v>71500000</v>
      </c>
      <c r="I552">
        <v>5.3</v>
      </c>
    </row>
    <row r="553" spans="1:9">
      <c r="A553" t="s">
        <v>303</v>
      </c>
      <c r="B553">
        <v>106</v>
      </c>
      <c r="C553">
        <v>227965690</v>
      </c>
      <c r="D553" t="s">
        <v>902</v>
      </c>
      <c r="E553" t="s">
        <v>1101</v>
      </c>
      <c r="F553" t="s">
        <v>12</v>
      </c>
      <c r="G553" t="s">
        <v>13</v>
      </c>
      <c r="H553">
        <v>72000000</v>
      </c>
      <c r="I553">
        <v>6.7</v>
      </c>
    </row>
    <row r="554" spans="1:9">
      <c r="A554" t="s">
        <v>49</v>
      </c>
      <c r="B554">
        <v>93</v>
      </c>
      <c r="C554">
        <v>436471036</v>
      </c>
      <c r="D554" t="s">
        <v>1102</v>
      </c>
      <c r="E554" t="s">
        <v>1103</v>
      </c>
      <c r="F554" t="s">
        <v>12</v>
      </c>
      <c r="G554" t="s">
        <v>13</v>
      </c>
      <c r="H554">
        <v>150000000</v>
      </c>
      <c r="I554">
        <v>7.2</v>
      </c>
    </row>
    <row r="555" spans="1:9">
      <c r="A555" t="s">
        <v>103</v>
      </c>
      <c r="B555">
        <v>117</v>
      </c>
      <c r="C555">
        <v>244052771</v>
      </c>
      <c r="D555" t="s">
        <v>104</v>
      </c>
      <c r="E555" t="s">
        <v>1104</v>
      </c>
      <c r="F555" t="s">
        <v>12</v>
      </c>
      <c r="G555" t="s">
        <v>13</v>
      </c>
      <c r="H555">
        <v>120000000</v>
      </c>
      <c r="I555">
        <v>7.2</v>
      </c>
    </row>
    <row r="556" spans="1:9">
      <c r="A556" t="s">
        <v>1105</v>
      </c>
      <c r="B556">
        <v>116</v>
      </c>
      <c r="C556">
        <v>152149590</v>
      </c>
      <c r="D556" t="s">
        <v>560</v>
      </c>
      <c r="E556" t="s">
        <v>1106</v>
      </c>
      <c r="F556" t="s">
        <v>12</v>
      </c>
      <c r="G556" t="s">
        <v>13</v>
      </c>
      <c r="H556">
        <v>70000000</v>
      </c>
      <c r="I556">
        <v>5.5</v>
      </c>
    </row>
    <row r="557" spans="1:9">
      <c r="A557" t="s">
        <v>164</v>
      </c>
      <c r="B557">
        <v>132</v>
      </c>
      <c r="C557">
        <v>141204016</v>
      </c>
      <c r="D557" t="s">
        <v>18</v>
      </c>
      <c r="E557" t="s">
        <v>1107</v>
      </c>
      <c r="F557" t="s">
        <v>12</v>
      </c>
      <c r="G557" t="s">
        <v>13</v>
      </c>
      <c r="H557">
        <v>70000000</v>
      </c>
      <c r="I557">
        <v>5.8</v>
      </c>
    </row>
    <row r="558" spans="1:9">
      <c r="A558" t="s">
        <v>1108</v>
      </c>
      <c r="B558">
        <v>92</v>
      </c>
      <c r="C558">
        <v>162495848</v>
      </c>
      <c r="D558" t="s">
        <v>94</v>
      </c>
      <c r="E558" t="s">
        <v>1109</v>
      </c>
      <c r="F558" t="s">
        <v>12</v>
      </c>
      <c r="G558" t="s">
        <v>13</v>
      </c>
      <c r="H558">
        <v>74000000</v>
      </c>
      <c r="I558">
        <v>6</v>
      </c>
    </row>
    <row r="559" spans="1:9">
      <c r="A559" t="s">
        <v>278</v>
      </c>
      <c r="B559">
        <v>139</v>
      </c>
      <c r="C559">
        <v>136448821</v>
      </c>
      <c r="D559" t="s">
        <v>510</v>
      </c>
      <c r="E559" t="s">
        <v>1110</v>
      </c>
      <c r="F559" t="s">
        <v>12</v>
      </c>
      <c r="G559" t="s">
        <v>13</v>
      </c>
      <c r="H559">
        <v>80000000</v>
      </c>
      <c r="I559">
        <v>6.6</v>
      </c>
    </row>
    <row r="560" spans="1:9">
      <c r="A560" t="s">
        <v>588</v>
      </c>
      <c r="B560">
        <v>153</v>
      </c>
      <c r="C560">
        <v>120523073</v>
      </c>
      <c r="D560" t="s">
        <v>1111</v>
      </c>
      <c r="E560" t="s">
        <v>1112</v>
      </c>
      <c r="F560" t="s">
        <v>12</v>
      </c>
      <c r="G560" t="s">
        <v>13</v>
      </c>
      <c r="H560">
        <v>75000000</v>
      </c>
      <c r="I560">
        <v>8.3000000000000007</v>
      </c>
    </row>
    <row r="561" spans="1:9">
      <c r="A561" t="s">
        <v>129</v>
      </c>
      <c r="B561">
        <v>142</v>
      </c>
      <c r="C561">
        <v>119654900</v>
      </c>
      <c r="D561" t="s">
        <v>258</v>
      </c>
      <c r="E561" t="s">
        <v>1113</v>
      </c>
      <c r="F561" t="s">
        <v>12</v>
      </c>
      <c r="G561" t="s">
        <v>13</v>
      </c>
      <c r="H561">
        <v>70000000</v>
      </c>
      <c r="I561">
        <v>6.7</v>
      </c>
    </row>
    <row r="562" spans="1:9">
      <c r="A562" t="s">
        <v>704</v>
      </c>
      <c r="B562">
        <v>124</v>
      </c>
      <c r="C562">
        <v>117541000</v>
      </c>
      <c r="D562" t="s">
        <v>22</v>
      </c>
      <c r="E562" t="s">
        <v>1114</v>
      </c>
      <c r="F562" t="s">
        <v>12</v>
      </c>
      <c r="G562" t="s">
        <v>13</v>
      </c>
      <c r="H562">
        <v>70000000</v>
      </c>
      <c r="I562">
        <v>7.1</v>
      </c>
    </row>
    <row r="563" spans="1:9">
      <c r="A563" t="s">
        <v>1115</v>
      </c>
      <c r="B563">
        <v>117</v>
      </c>
      <c r="C563">
        <v>116643346</v>
      </c>
      <c r="D563" t="s">
        <v>1116</v>
      </c>
      <c r="E563" t="s">
        <v>1117</v>
      </c>
      <c r="F563" t="s">
        <v>12</v>
      </c>
      <c r="G563" t="s">
        <v>13</v>
      </c>
      <c r="H563">
        <v>80000000</v>
      </c>
      <c r="I563">
        <v>6</v>
      </c>
    </row>
    <row r="564" spans="1:9">
      <c r="A564" t="s">
        <v>1118</v>
      </c>
      <c r="B564">
        <v>141</v>
      </c>
      <c r="C564">
        <v>100614858</v>
      </c>
      <c r="D564" t="s">
        <v>1119</v>
      </c>
      <c r="E564" t="s">
        <v>1120</v>
      </c>
      <c r="F564" t="s">
        <v>12</v>
      </c>
      <c r="G564" t="s">
        <v>13</v>
      </c>
      <c r="H564">
        <v>68000000</v>
      </c>
      <c r="I564">
        <v>6.9</v>
      </c>
    </row>
    <row r="565" spans="1:9">
      <c r="A565" t="s">
        <v>303</v>
      </c>
      <c r="B565">
        <v>110</v>
      </c>
      <c r="C565">
        <v>42272747</v>
      </c>
      <c r="D565" t="s">
        <v>1121</v>
      </c>
      <c r="E565" t="s">
        <v>1122</v>
      </c>
      <c r="F565" t="s">
        <v>12</v>
      </c>
      <c r="G565" t="s">
        <v>13</v>
      </c>
      <c r="H565">
        <v>70000000</v>
      </c>
      <c r="I565">
        <v>5.6</v>
      </c>
    </row>
    <row r="566" spans="1:9">
      <c r="A566" t="s">
        <v>791</v>
      </c>
      <c r="B566">
        <v>109</v>
      </c>
      <c r="C566">
        <v>80281096</v>
      </c>
      <c r="D566" t="s">
        <v>750</v>
      </c>
      <c r="E566" t="s">
        <v>1123</v>
      </c>
      <c r="F566" t="s">
        <v>12</v>
      </c>
      <c r="G566" t="s">
        <v>13</v>
      </c>
      <c r="H566">
        <v>60000000</v>
      </c>
      <c r="I566">
        <v>5.6</v>
      </c>
    </row>
    <row r="567" spans="1:9">
      <c r="A567" t="s">
        <v>1099</v>
      </c>
      <c r="B567">
        <v>88</v>
      </c>
      <c r="C567">
        <v>219613391</v>
      </c>
      <c r="D567" t="s">
        <v>1124</v>
      </c>
      <c r="E567" t="s">
        <v>1125</v>
      </c>
      <c r="F567" t="s">
        <v>12</v>
      </c>
      <c r="G567" t="s">
        <v>13</v>
      </c>
      <c r="H567">
        <v>75000000</v>
      </c>
      <c r="I567">
        <v>4.5</v>
      </c>
    </row>
    <row r="568" spans="1:9">
      <c r="A568" t="s">
        <v>1126</v>
      </c>
      <c r="B568">
        <v>124</v>
      </c>
      <c r="C568">
        <v>78120196</v>
      </c>
      <c r="D568" t="s">
        <v>338</v>
      </c>
      <c r="E568" t="s">
        <v>1127</v>
      </c>
      <c r="F568" t="s">
        <v>12</v>
      </c>
      <c r="G568" t="s">
        <v>13</v>
      </c>
      <c r="H568">
        <v>75000000</v>
      </c>
      <c r="I568">
        <v>7.1</v>
      </c>
    </row>
    <row r="569" spans="1:9">
      <c r="A569" t="s">
        <v>1031</v>
      </c>
      <c r="B569">
        <v>119</v>
      </c>
      <c r="C569">
        <v>98895417</v>
      </c>
      <c r="D569" t="s">
        <v>22</v>
      </c>
      <c r="E569" t="s">
        <v>1128</v>
      </c>
      <c r="F569" t="s">
        <v>12</v>
      </c>
      <c r="G569" t="s">
        <v>13</v>
      </c>
      <c r="H569">
        <v>70000000</v>
      </c>
      <c r="I569">
        <v>6.5</v>
      </c>
    </row>
    <row r="570" spans="1:9">
      <c r="A570" t="s">
        <v>1129</v>
      </c>
      <c r="B570">
        <v>103</v>
      </c>
      <c r="C570">
        <v>70117571</v>
      </c>
      <c r="D570" t="s">
        <v>78</v>
      </c>
      <c r="E570" t="s">
        <v>1130</v>
      </c>
      <c r="F570" t="s">
        <v>12</v>
      </c>
      <c r="G570" t="s">
        <v>13</v>
      </c>
      <c r="H570">
        <v>58000000</v>
      </c>
      <c r="I570">
        <v>6.4</v>
      </c>
    </row>
    <row r="571" spans="1:9">
      <c r="A571" t="s">
        <v>289</v>
      </c>
      <c r="B571">
        <v>116</v>
      </c>
      <c r="C571">
        <v>83552429</v>
      </c>
      <c r="D571" t="s">
        <v>213</v>
      </c>
      <c r="E571" t="s">
        <v>1131</v>
      </c>
      <c r="F571" t="s">
        <v>12</v>
      </c>
      <c r="G571" t="s">
        <v>13</v>
      </c>
      <c r="H571">
        <v>70000000</v>
      </c>
      <c r="I571">
        <v>5.8</v>
      </c>
    </row>
    <row r="572" spans="1:9">
      <c r="A572" t="s">
        <v>87</v>
      </c>
      <c r="B572">
        <v>125</v>
      </c>
      <c r="C572">
        <v>66257002</v>
      </c>
      <c r="D572" t="s">
        <v>452</v>
      </c>
      <c r="E572" t="s">
        <v>1132</v>
      </c>
      <c r="F572" t="s">
        <v>12</v>
      </c>
      <c r="G572" t="s">
        <v>13</v>
      </c>
      <c r="H572">
        <v>70000000</v>
      </c>
      <c r="I572">
        <v>8</v>
      </c>
    </row>
    <row r="573" spans="1:9">
      <c r="A573" t="s">
        <v>1021</v>
      </c>
      <c r="B573">
        <v>125</v>
      </c>
      <c r="C573">
        <v>65012000</v>
      </c>
      <c r="D573" t="s">
        <v>1133</v>
      </c>
      <c r="E573" t="s">
        <v>1134</v>
      </c>
      <c r="F573" t="s">
        <v>12</v>
      </c>
      <c r="G573" t="s">
        <v>13</v>
      </c>
      <c r="H573">
        <v>70000000</v>
      </c>
      <c r="I573">
        <v>6.2</v>
      </c>
    </row>
    <row r="574" spans="1:9">
      <c r="A574" t="s">
        <v>129</v>
      </c>
      <c r="B574">
        <v>146</v>
      </c>
      <c r="C574">
        <v>79883359</v>
      </c>
      <c r="D574" t="s">
        <v>1135</v>
      </c>
      <c r="E574" t="s">
        <v>1136</v>
      </c>
      <c r="F574" t="s">
        <v>12</v>
      </c>
      <c r="G574" t="s">
        <v>13</v>
      </c>
      <c r="H574">
        <v>66000000</v>
      </c>
      <c r="I574">
        <v>7.2</v>
      </c>
    </row>
    <row r="575" spans="1:9">
      <c r="A575" t="s">
        <v>1137</v>
      </c>
      <c r="B575">
        <v>118</v>
      </c>
      <c r="C575">
        <v>78031620</v>
      </c>
      <c r="D575" t="s">
        <v>1135</v>
      </c>
      <c r="E575" t="s">
        <v>1138</v>
      </c>
      <c r="F575" t="s">
        <v>12</v>
      </c>
      <c r="G575" t="s">
        <v>13</v>
      </c>
      <c r="H575">
        <v>70000000</v>
      </c>
      <c r="I575">
        <v>6.1</v>
      </c>
    </row>
    <row r="576" spans="1:9">
      <c r="A576" t="s">
        <v>9</v>
      </c>
      <c r="B576">
        <v>171</v>
      </c>
      <c r="C576">
        <v>54222000</v>
      </c>
      <c r="D576" t="s">
        <v>494</v>
      </c>
      <c r="E576" t="s">
        <v>1139</v>
      </c>
      <c r="F576" t="s">
        <v>12</v>
      </c>
      <c r="G576" t="s">
        <v>13</v>
      </c>
      <c r="H576">
        <v>69500000</v>
      </c>
      <c r="I576">
        <v>7.6</v>
      </c>
    </row>
    <row r="577" spans="1:9">
      <c r="A577" t="s">
        <v>248</v>
      </c>
      <c r="B577">
        <v>136</v>
      </c>
      <c r="C577">
        <v>52474616</v>
      </c>
      <c r="D577" t="s">
        <v>1140</v>
      </c>
      <c r="E577" t="s">
        <v>1141</v>
      </c>
      <c r="F577" t="s">
        <v>12</v>
      </c>
      <c r="G577" t="s">
        <v>13</v>
      </c>
      <c r="H577">
        <v>70000000</v>
      </c>
      <c r="I577">
        <v>6.3</v>
      </c>
    </row>
    <row r="578" spans="1:9">
      <c r="A578" t="s">
        <v>1142</v>
      </c>
      <c r="B578">
        <v>92</v>
      </c>
      <c r="C578">
        <v>55942830</v>
      </c>
      <c r="D578" t="s">
        <v>1143</v>
      </c>
      <c r="E578" t="s">
        <v>1144</v>
      </c>
      <c r="F578" t="s">
        <v>12</v>
      </c>
      <c r="G578" t="s">
        <v>13</v>
      </c>
      <c r="H578">
        <v>70000000</v>
      </c>
      <c r="I578">
        <v>6.3</v>
      </c>
    </row>
    <row r="579" spans="1:9">
      <c r="A579" t="s">
        <v>337</v>
      </c>
      <c r="B579">
        <v>116</v>
      </c>
      <c r="C579">
        <v>40932372</v>
      </c>
      <c r="D579" t="s">
        <v>22</v>
      </c>
      <c r="E579" t="s">
        <v>1145</v>
      </c>
      <c r="F579" t="s">
        <v>12</v>
      </c>
      <c r="G579" t="s">
        <v>13</v>
      </c>
      <c r="H579">
        <v>70000000</v>
      </c>
      <c r="I579">
        <v>6.3</v>
      </c>
    </row>
    <row r="580" spans="1:9">
      <c r="A580" t="s">
        <v>225</v>
      </c>
      <c r="B580">
        <v>127</v>
      </c>
      <c r="C580">
        <v>38345403</v>
      </c>
      <c r="D580" t="s">
        <v>1146</v>
      </c>
      <c r="E580" t="s">
        <v>1147</v>
      </c>
      <c r="F580" t="s">
        <v>12</v>
      </c>
      <c r="G580" t="s">
        <v>20</v>
      </c>
      <c r="H580">
        <v>70000000</v>
      </c>
      <c r="I580">
        <v>7.7</v>
      </c>
    </row>
    <row r="581" spans="1:9">
      <c r="A581" t="s">
        <v>813</v>
      </c>
      <c r="B581">
        <v>136</v>
      </c>
      <c r="C581">
        <v>37901509</v>
      </c>
      <c r="D581" t="s">
        <v>1148</v>
      </c>
      <c r="E581" t="s">
        <v>1149</v>
      </c>
      <c r="F581" t="s">
        <v>12</v>
      </c>
      <c r="G581" t="s">
        <v>13</v>
      </c>
      <c r="H581">
        <v>70000000</v>
      </c>
      <c r="I581">
        <v>7</v>
      </c>
    </row>
    <row r="582" spans="1:9">
      <c r="A582" t="s">
        <v>278</v>
      </c>
      <c r="B582">
        <v>111</v>
      </c>
      <c r="C582">
        <v>48430355</v>
      </c>
      <c r="D582" t="s">
        <v>851</v>
      </c>
      <c r="E582" t="s">
        <v>1150</v>
      </c>
      <c r="F582" t="s">
        <v>12</v>
      </c>
      <c r="G582" t="s">
        <v>13</v>
      </c>
      <c r="H582">
        <v>70000000</v>
      </c>
      <c r="I582">
        <v>5.3</v>
      </c>
    </row>
    <row r="583" spans="1:9">
      <c r="A583" t="s">
        <v>442</v>
      </c>
      <c r="B583">
        <v>116</v>
      </c>
      <c r="C583">
        <v>30157016</v>
      </c>
      <c r="D583" t="s">
        <v>358</v>
      </c>
      <c r="E583" t="s">
        <v>1151</v>
      </c>
      <c r="F583" t="s">
        <v>12</v>
      </c>
      <c r="G583" t="s">
        <v>13</v>
      </c>
      <c r="H583">
        <v>70000000</v>
      </c>
      <c r="I583">
        <v>5.6</v>
      </c>
    </row>
    <row r="584" spans="1:9">
      <c r="A584" t="s">
        <v>1152</v>
      </c>
      <c r="B584">
        <v>113</v>
      </c>
      <c r="C584">
        <v>28031250</v>
      </c>
      <c r="D584" t="s">
        <v>1153</v>
      </c>
      <c r="E584" t="s">
        <v>1154</v>
      </c>
      <c r="F584" t="s">
        <v>12</v>
      </c>
      <c r="G584" t="s">
        <v>20</v>
      </c>
      <c r="H584">
        <v>60000000</v>
      </c>
      <c r="I584">
        <v>5.2</v>
      </c>
    </row>
    <row r="585" spans="1:9">
      <c r="A585" t="s">
        <v>1099</v>
      </c>
      <c r="B585">
        <v>97</v>
      </c>
      <c r="C585">
        <v>33105600</v>
      </c>
      <c r="D585" t="s">
        <v>358</v>
      </c>
      <c r="E585" t="s">
        <v>1155</v>
      </c>
      <c r="F585" t="s">
        <v>12</v>
      </c>
      <c r="G585" t="s">
        <v>13</v>
      </c>
      <c r="H585">
        <v>70000000</v>
      </c>
      <c r="I585">
        <v>5.4</v>
      </c>
    </row>
    <row r="586" spans="1:9">
      <c r="A586" t="s">
        <v>1156</v>
      </c>
      <c r="B586">
        <v>88</v>
      </c>
      <c r="C586">
        <v>62321039</v>
      </c>
      <c r="D586" t="s">
        <v>1157</v>
      </c>
      <c r="E586" t="s">
        <v>1158</v>
      </c>
      <c r="F586" t="s">
        <v>12</v>
      </c>
      <c r="G586" t="s">
        <v>13</v>
      </c>
      <c r="H586">
        <v>70000000</v>
      </c>
      <c r="I586">
        <v>6.4</v>
      </c>
    </row>
    <row r="587" spans="1:9">
      <c r="A587" t="s">
        <v>878</v>
      </c>
      <c r="B587">
        <v>136</v>
      </c>
      <c r="C587">
        <v>38509342</v>
      </c>
      <c r="D587" t="s">
        <v>1159</v>
      </c>
      <c r="E587" t="s">
        <v>1160</v>
      </c>
      <c r="F587" t="s">
        <v>12</v>
      </c>
      <c r="G587" t="s">
        <v>13</v>
      </c>
      <c r="H587">
        <v>75000000</v>
      </c>
      <c r="I587">
        <v>5.9</v>
      </c>
    </row>
    <row r="588" spans="1:9">
      <c r="A588" t="s">
        <v>1161</v>
      </c>
      <c r="B588">
        <v>125</v>
      </c>
      <c r="C588">
        <v>19076815</v>
      </c>
      <c r="D588" t="s">
        <v>1135</v>
      </c>
      <c r="E588" t="s">
        <v>1162</v>
      </c>
      <c r="F588" t="s">
        <v>12</v>
      </c>
      <c r="G588" t="s">
        <v>13</v>
      </c>
      <c r="H588">
        <v>60000000</v>
      </c>
      <c r="I588">
        <v>6.3</v>
      </c>
    </row>
    <row r="589" spans="1:9">
      <c r="A589" t="s">
        <v>1163</v>
      </c>
      <c r="B589">
        <v>116</v>
      </c>
      <c r="C589">
        <v>25093607</v>
      </c>
      <c r="D589" t="s">
        <v>113</v>
      </c>
      <c r="E589" t="s">
        <v>1164</v>
      </c>
      <c r="F589" t="s">
        <v>12</v>
      </c>
      <c r="G589" t="s">
        <v>20</v>
      </c>
      <c r="H589">
        <v>35000000</v>
      </c>
      <c r="I589">
        <v>6.5</v>
      </c>
    </row>
    <row r="590" spans="1:9">
      <c r="A590" t="s">
        <v>437</v>
      </c>
      <c r="B590">
        <v>98</v>
      </c>
      <c r="C590">
        <v>18990542</v>
      </c>
      <c r="D590" t="s">
        <v>1165</v>
      </c>
      <c r="E590" t="s">
        <v>1166</v>
      </c>
      <c r="F590" t="s">
        <v>12</v>
      </c>
      <c r="G590" t="s">
        <v>13</v>
      </c>
      <c r="H590">
        <v>70000000</v>
      </c>
      <c r="I590">
        <v>3</v>
      </c>
    </row>
    <row r="591" spans="1:9">
      <c r="A591" t="s">
        <v>1167</v>
      </c>
      <c r="B591">
        <v>91</v>
      </c>
      <c r="C591">
        <v>14294842</v>
      </c>
      <c r="D591" t="s">
        <v>469</v>
      </c>
      <c r="E591" t="s">
        <v>1168</v>
      </c>
      <c r="F591" t="s">
        <v>12</v>
      </c>
      <c r="G591" t="s">
        <v>13</v>
      </c>
      <c r="H591">
        <v>70000000</v>
      </c>
      <c r="I591">
        <v>3.6</v>
      </c>
    </row>
    <row r="592" spans="1:9">
      <c r="A592" t="s">
        <v>1169</v>
      </c>
      <c r="B592">
        <v>97</v>
      </c>
      <c r="C592">
        <v>19819494</v>
      </c>
      <c r="D592" t="s">
        <v>149</v>
      </c>
      <c r="E592" t="s">
        <v>1170</v>
      </c>
      <c r="F592" t="s">
        <v>12</v>
      </c>
      <c r="G592" t="s">
        <v>13</v>
      </c>
      <c r="H592">
        <v>70000000</v>
      </c>
      <c r="I592">
        <v>5.8</v>
      </c>
    </row>
    <row r="593" spans="1:9">
      <c r="A593" t="s">
        <v>1171</v>
      </c>
      <c r="B593">
        <v>95</v>
      </c>
      <c r="C593">
        <v>13596911</v>
      </c>
      <c r="D593" t="s">
        <v>1172</v>
      </c>
      <c r="E593" t="s">
        <v>1173</v>
      </c>
      <c r="F593" t="s">
        <v>12</v>
      </c>
      <c r="G593" t="s">
        <v>13</v>
      </c>
      <c r="H593">
        <v>70000000</v>
      </c>
      <c r="I593">
        <v>6.2</v>
      </c>
    </row>
    <row r="594" spans="1:9">
      <c r="A594" t="s">
        <v>526</v>
      </c>
      <c r="B594">
        <v>88</v>
      </c>
      <c r="C594">
        <v>8460990</v>
      </c>
      <c r="D594" t="s">
        <v>1174</v>
      </c>
      <c r="E594" t="s">
        <v>1175</v>
      </c>
      <c r="F594" t="s">
        <v>12</v>
      </c>
      <c r="G594" t="s">
        <v>13</v>
      </c>
      <c r="H594">
        <v>70000000</v>
      </c>
      <c r="I594">
        <v>5.6</v>
      </c>
    </row>
    <row r="595" spans="1:9">
      <c r="A595" t="s">
        <v>544</v>
      </c>
      <c r="B595">
        <v>133</v>
      </c>
      <c r="C595">
        <v>7097125</v>
      </c>
      <c r="D595" t="s">
        <v>805</v>
      </c>
      <c r="E595" t="s">
        <v>1176</v>
      </c>
      <c r="F595" t="s">
        <v>12</v>
      </c>
      <c r="G595" t="s">
        <v>13</v>
      </c>
      <c r="H595">
        <v>70000000</v>
      </c>
      <c r="I595">
        <v>5.4</v>
      </c>
    </row>
    <row r="596" spans="1:9">
      <c r="A596" t="s">
        <v>1177</v>
      </c>
      <c r="B596">
        <v>106</v>
      </c>
      <c r="C596">
        <v>37760080</v>
      </c>
      <c r="D596" t="s">
        <v>529</v>
      </c>
      <c r="E596" t="s">
        <v>1178</v>
      </c>
      <c r="F596" t="s">
        <v>12</v>
      </c>
      <c r="G596" t="s">
        <v>13</v>
      </c>
      <c r="H596">
        <v>70000000</v>
      </c>
      <c r="I596">
        <v>6.1</v>
      </c>
    </row>
    <row r="597" spans="1:9">
      <c r="A597" t="s">
        <v>1179</v>
      </c>
      <c r="B597">
        <v>116</v>
      </c>
      <c r="C597">
        <v>5851188</v>
      </c>
      <c r="D597" t="s">
        <v>753</v>
      </c>
      <c r="E597" t="s">
        <v>1180</v>
      </c>
      <c r="F597" t="s">
        <v>12</v>
      </c>
      <c r="G597" t="s">
        <v>20</v>
      </c>
      <c r="H597">
        <v>70000000</v>
      </c>
      <c r="I597">
        <v>4.2</v>
      </c>
    </row>
    <row r="598" spans="1:9">
      <c r="A598" t="s">
        <v>1181</v>
      </c>
      <c r="B598">
        <v>115</v>
      </c>
      <c r="C598">
        <v>25121291</v>
      </c>
      <c r="D598" t="s">
        <v>1182</v>
      </c>
      <c r="E598" t="s">
        <v>1183</v>
      </c>
      <c r="F598" t="s">
        <v>12</v>
      </c>
      <c r="G598" t="s">
        <v>13</v>
      </c>
      <c r="H598">
        <v>50000000</v>
      </c>
      <c r="I598">
        <v>6.7</v>
      </c>
    </row>
    <row r="599" spans="1:9">
      <c r="A599" t="s">
        <v>704</v>
      </c>
      <c r="B599">
        <v>99</v>
      </c>
      <c r="C599">
        <v>18821279</v>
      </c>
      <c r="D599" t="s">
        <v>15</v>
      </c>
      <c r="E599" t="s">
        <v>1184</v>
      </c>
      <c r="F599" t="s">
        <v>12</v>
      </c>
      <c r="G599" t="s">
        <v>13</v>
      </c>
      <c r="H599">
        <v>70000000</v>
      </c>
      <c r="I599">
        <v>4.2</v>
      </c>
    </row>
    <row r="600" spans="1:9">
      <c r="A600" t="s">
        <v>1185</v>
      </c>
      <c r="B600">
        <v>124</v>
      </c>
      <c r="C600">
        <v>118471320</v>
      </c>
      <c r="D600" t="s">
        <v>306</v>
      </c>
      <c r="E600" t="s">
        <v>1186</v>
      </c>
      <c r="F600" t="s">
        <v>12</v>
      </c>
      <c r="G600" t="s">
        <v>13</v>
      </c>
      <c r="H600">
        <v>68000000</v>
      </c>
      <c r="I600">
        <v>6.4</v>
      </c>
    </row>
    <row r="601" spans="1:9">
      <c r="A601" t="s">
        <v>1187</v>
      </c>
      <c r="B601">
        <v>124</v>
      </c>
      <c r="C601">
        <v>300523113</v>
      </c>
      <c r="D601" t="s">
        <v>369</v>
      </c>
      <c r="E601" t="s">
        <v>1188</v>
      </c>
      <c r="F601" t="s">
        <v>12</v>
      </c>
      <c r="G601" t="s">
        <v>13</v>
      </c>
      <c r="H601">
        <v>68000000</v>
      </c>
      <c r="I601">
        <v>4.9000000000000004</v>
      </c>
    </row>
    <row r="602" spans="1:9">
      <c r="A602" t="s">
        <v>663</v>
      </c>
      <c r="B602">
        <v>124</v>
      </c>
      <c r="C602">
        <v>71069884</v>
      </c>
      <c r="D602" t="s">
        <v>723</v>
      </c>
      <c r="E602" t="s">
        <v>1189</v>
      </c>
      <c r="F602" t="s">
        <v>12</v>
      </c>
      <c r="G602" t="s">
        <v>13</v>
      </c>
      <c r="H602">
        <v>68000000</v>
      </c>
      <c r="I602">
        <v>6.8</v>
      </c>
    </row>
    <row r="603" spans="1:9">
      <c r="A603" t="s">
        <v>995</v>
      </c>
      <c r="B603">
        <v>87</v>
      </c>
      <c r="C603">
        <v>251501645</v>
      </c>
      <c r="D603" t="s">
        <v>990</v>
      </c>
      <c r="E603" t="s">
        <v>1190</v>
      </c>
      <c r="F603" t="s">
        <v>12</v>
      </c>
      <c r="G603" t="s">
        <v>13</v>
      </c>
      <c r="H603">
        <v>69000000</v>
      </c>
      <c r="I603">
        <v>7.7</v>
      </c>
    </row>
    <row r="604" spans="1:9">
      <c r="A604" t="s">
        <v>1191</v>
      </c>
      <c r="B604">
        <v>105</v>
      </c>
      <c r="C604">
        <v>35324232</v>
      </c>
      <c r="D604" t="s">
        <v>1192</v>
      </c>
      <c r="E604" t="s">
        <v>1193</v>
      </c>
      <c r="F604" t="s">
        <v>12</v>
      </c>
      <c r="G604" t="s">
        <v>13</v>
      </c>
      <c r="H604">
        <v>68000000</v>
      </c>
      <c r="I604">
        <v>5.6</v>
      </c>
    </row>
    <row r="605" spans="1:9">
      <c r="A605" t="s">
        <v>1194</v>
      </c>
      <c r="B605">
        <v>125</v>
      </c>
      <c r="C605">
        <v>81257500</v>
      </c>
      <c r="D605" t="s">
        <v>669</v>
      </c>
      <c r="E605" t="s">
        <v>1195</v>
      </c>
      <c r="F605" t="s">
        <v>12</v>
      </c>
      <c r="G605" t="s">
        <v>13</v>
      </c>
      <c r="H605">
        <v>68000000</v>
      </c>
      <c r="I605">
        <v>6.4</v>
      </c>
    </row>
    <row r="606" spans="1:9">
      <c r="A606" t="s">
        <v>1196</v>
      </c>
      <c r="B606">
        <v>141</v>
      </c>
      <c r="C606">
        <v>617840</v>
      </c>
      <c r="D606" t="s">
        <v>1197</v>
      </c>
      <c r="E606" t="s">
        <v>1198</v>
      </c>
      <c r="F606" t="s">
        <v>12</v>
      </c>
      <c r="G606" t="s">
        <v>1199</v>
      </c>
      <c r="H606">
        <v>70000000</v>
      </c>
      <c r="I606">
        <v>7.2</v>
      </c>
    </row>
    <row r="607" spans="1:9">
      <c r="A607" t="s">
        <v>1200</v>
      </c>
      <c r="B607">
        <v>121</v>
      </c>
      <c r="C607">
        <v>29655590</v>
      </c>
      <c r="D607" t="s">
        <v>322</v>
      </c>
      <c r="E607" t="s">
        <v>1201</v>
      </c>
      <c r="F607" t="s">
        <v>12</v>
      </c>
      <c r="G607" t="s">
        <v>13</v>
      </c>
      <c r="H607">
        <v>65000000</v>
      </c>
      <c r="I607">
        <v>6</v>
      </c>
    </row>
    <row r="608" spans="1:9">
      <c r="A608" t="s">
        <v>1171</v>
      </c>
      <c r="B608">
        <v>111</v>
      </c>
      <c r="C608">
        <v>45045037</v>
      </c>
      <c r="D608" t="s">
        <v>560</v>
      </c>
      <c r="E608" t="s">
        <v>1202</v>
      </c>
      <c r="F608" t="s">
        <v>12</v>
      </c>
      <c r="G608" t="s">
        <v>13</v>
      </c>
      <c r="H608">
        <v>36000000</v>
      </c>
      <c r="I608">
        <v>5.9</v>
      </c>
    </row>
    <row r="609" spans="1:9">
      <c r="A609" t="s">
        <v>544</v>
      </c>
      <c r="B609">
        <v>157</v>
      </c>
      <c r="C609">
        <v>28965197</v>
      </c>
      <c r="D609" t="s">
        <v>1203</v>
      </c>
      <c r="E609" t="s">
        <v>1204</v>
      </c>
      <c r="F609" t="s">
        <v>12</v>
      </c>
      <c r="G609" t="s">
        <v>13</v>
      </c>
      <c r="H609">
        <v>68000000</v>
      </c>
      <c r="I609">
        <v>7.9</v>
      </c>
    </row>
    <row r="610" spans="1:9">
      <c r="A610" t="s">
        <v>64</v>
      </c>
      <c r="B610">
        <v>128</v>
      </c>
      <c r="C610">
        <v>39380442</v>
      </c>
      <c r="D610" t="s">
        <v>306</v>
      </c>
      <c r="E610" t="s">
        <v>1205</v>
      </c>
      <c r="F610" t="s">
        <v>12</v>
      </c>
      <c r="G610" t="s">
        <v>13</v>
      </c>
      <c r="H610">
        <v>70000000</v>
      </c>
      <c r="I610">
        <v>7.1</v>
      </c>
    </row>
    <row r="611" spans="1:9">
      <c r="A611" t="s">
        <v>1002</v>
      </c>
      <c r="B611">
        <v>105</v>
      </c>
      <c r="C611">
        <v>37516013</v>
      </c>
      <c r="D611" t="s">
        <v>1157</v>
      </c>
      <c r="E611" t="s">
        <v>1206</v>
      </c>
      <c r="F611" t="s">
        <v>12</v>
      </c>
      <c r="G611" t="s">
        <v>13</v>
      </c>
      <c r="H611">
        <v>69000000</v>
      </c>
      <c r="I611">
        <v>5.9</v>
      </c>
    </row>
    <row r="612" spans="1:9">
      <c r="A612" t="s">
        <v>832</v>
      </c>
      <c r="B612">
        <v>113</v>
      </c>
      <c r="C612">
        <v>87704396</v>
      </c>
      <c r="D612" t="s">
        <v>535</v>
      </c>
      <c r="E612" t="s">
        <v>1207</v>
      </c>
      <c r="F612" t="s">
        <v>12</v>
      </c>
      <c r="G612" t="s">
        <v>13</v>
      </c>
      <c r="H612">
        <v>66000000</v>
      </c>
      <c r="I612">
        <v>6.2</v>
      </c>
    </row>
    <row r="613" spans="1:9">
      <c r="A613" t="s">
        <v>1208</v>
      </c>
      <c r="B613">
        <v>121</v>
      </c>
      <c r="C613">
        <v>83892374</v>
      </c>
      <c r="D613" t="s">
        <v>748</v>
      </c>
      <c r="E613" t="s">
        <v>1209</v>
      </c>
      <c r="F613" t="s">
        <v>12</v>
      </c>
      <c r="G613" t="s">
        <v>13</v>
      </c>
      <c r="H613">
        <v>66000000</v>
      </c>
      <c r="I613">
        <v>7</v>
      </c>
    </row>
    <row r="614" spans="1:9">
      <c r="A614" t="s">
        <v>1210</v>
      </c>
      <c r="B614">
        <v>102</v>
      </c>
      <c r="C614">
        <v>5932060</v>
      </c>
      <c r="D614" t="s">
        <v>1211</v>
      </c>
      <c r="E614" t="s">
        <v>1212</v>
      </c>
      <c r="F614" t="s">
        <v>12</v>
      </c>
      <c r="G614" t="s">
        <v>20</v>
      </c>
      <c r="H614">
        <v>35000000</v>
      </c>
      <c r="I614">
        <v>5.4</v>
      </c>
    </row>
    <row r="615" spans="1:9">
      <c r="A615" t="s">
        <v>129</v>
      </c>
      <c r="B615">
        <v>169</v>
      </c>
      <c r="C615">
        <v>216119491</v>
      </c>
      <c r="D615" t="s">
        <v>489</v>
      </c>
      <c r="E615" t="s">
        <v>1213</v>
      </c>
      <c r="F615" t="s">
        <v>12</v>
      </c>
      <c r="G615" t="s">
        <v>13</v>
      </c>
      <c r="H615">
        <v>70000000</v>
      </c>
      <c r="I615">
        <v>8.6</v>
      </c>
    </row>
    <row r="616" spans="1:9">
      <c r="A616" t="s">
        <v>1214</v>
      </c>
      <c r="B616">
        <v>132</v>
      </c>
      <c r="C616">
        <v>43568507</v>
      </c>
      <c r="D616" t="s">
        <v>149</v>
      </c>
      <c r="E616" t="s">
        <v>1215</v>
      </c>
      <c r="F616" t="s">
        <v>12</v>
      </c>
      <c r="G616" t="s">
        <v>13</v>
      </c>
      <c r="H616">
        <v>66000000</v>
      </c>
      <c r="I616">
        <v>6.5</v>
      </c>
    </row>
    <row r="617" spans="1:9">
      <c r="A617" t="s">
        <v>803</v>
      </c>
      <c r="B617">
        <v>127</v>
      </c>
      <c r="C617">
        <v>182805123</v>
      </c>
      <c r="D617" t="s">
        <v>1216</v>
      </c>
      <c r="E617" t="s">
        <v>1217</v>
      </c>
      <c r="F617" t="s">
        <v>12</v>
      </c>
      <c r="G617" t="s">
        <v>13</v>
      </c>
      <c r="H617">
        <v>70000000</v>
      </c>
      <c r="I617">
        <v>6.4</v>
      </c>
    </row>
    <row r="618" spans="1:9">
      <c r="A618" t="s">
        <v>604</v>
      </c>
      <c r="B618">
        <v>103</v>
      </c>
      <c r="C618">
        <v>176387405</v>
      </c>
      <c r="D618" t="s">
        <v>152</v>
      </c>
      <c r="E618" t="s">
        <v>1218</v>
      </c>
      <c r="F618" t="s">
        <v>12</v>
      </c>
      <c r="G618" t="s">
        <v>13</v>
      </c>
      <c r="H618">
        <v>59000000</v>
      </c>
      <c r="I618">
        <v>7.6</v>
      </c>
    </row>
    <row r="619" spans="1:9">
      <c r="A619" t="s">
        <v>1219</v>
      </c>
      <c r="B619">
        <v>136</v>
      </c>
      <c r="C619">
        <v>33685268</v>
      </c>
      <c r="D619" t="s">
        <v>1220</v>
      </c>
      <c r="E619" t="s">
        <v>1221</v>
      </c>
      <c r="F619" t="s">
        <v>12</v>
      </c>
      <c r="G619" t="s">
        <v>13</v>
      </c>
      <c r="H619">
        <v>68000000</v>
      </c>
      <c r="I619">
        <v>5.5</v>
      </c>
    </row>
    <row r="620" spans="1:9">
      <c r="A620" t="s">
        <v>129</v>
      </c>
      <c r="B620">
        <v>150</v>
      </c>
      <c r="C620">
        <v>182204440</v>
      </c>
      <c r="D620" t="s">
        <v>1085</v>
      </c>
      <c r="E620" t="s">
        <v>1222</v>
      </c>
      <c r="F620" t="s">
        <v>12</v>
      </c>
      <c r="G620" t="s">
        <v>13</v>
      </c>
      <c r="H620">
        <v>65000000</v>
      </c>
      <c r="I620">
        <v>7.4</v>
      </c>
    </row>
    <row r="621" spans="1:9">
      <c r="A621" t="s">
        <v>144</v>
      </c>
      <c r="B621">
        <v>136</v>
      </c>
      <c r="C621">
        <v>171383253</v>
      </c>
      <c r="D621" t="s">
        <v>213</v>
      </c>
      <c r="E621" t="s">
        <v>1223</v>
      </c>
      <c r="F621" t="s">
        <v>12</v>
      </c>
      <c r="G621" t="s">
        <v>13</v>
      </c>
      <c r="H621">
        <v>63000000</v>
      </c>
      <c r="I621">
        <v>8.6999999999999993</v>
      </c>
    </row>
    <row r="622" spans="1:9">
      <c r="A622" t="s">
        <v>278</v>
      </c>
      <c r="B622">
        <v>140</v>
      </c>
      <c r="C622">
        <v>172071312</v>
      </c>
      <c r="D622" t="s">
        <v>1224</v>
      </c>
      <c r="E622" t="s">
        <v>1225</v>
      </c>
      <c r="F622" t="s">
        <v>12</v>
      </c>
      <c r="G622" t="s">
        <v>13</v>
      </c>
      <c r="H622">
        <v>62000000</v>
      </c>
      <c r="I622">
        <v>7.6</v>
      </c>
    </row>
    <row r="623" spans="1:9">
      <c r="A623" t="s">
        <v>1226</v>
      </c>
      <c r="B623">
        <v>104</v>
      </c>
      <c r="C623">
        <v>139225854</v>
      </c>
      <c r="D623" t="s">
        <v>171</v>
      </c>
      <c r="E623" t="s">
        <v>1227</v>
      </c>
      <c r="F623" t="s">
        <v>12</v>
      </c>
      <c r="G623" t="s">
        <v>13</v>
      </c>
      <c r="H623">
        <v>60000000</v>
      </c>
      <c r="I623">
        <v>5.5</v>
      </c>
    </row>
    <row r="624" spans="1:9">
      <c r="A624" t="s">
        <v>1228</v>
      </c>
      <c r="B624">
        <v>158</v>
      </c>
      <c r="C624">
        <v>148775460</v>
      </c>
      <c r="D624" t="s">
        <v>953</v>
      </c>
      <c r="E624" t="s">
        <v>1229</v>
      </c>
      <c r="F624" t="s">
        <v>12</v>
      </c>
      <c r="G624" t="s">
        <v>13</v>
      </c>
      <c r="H624">
        <v>61000000</v>
      </c>
      <c r="I624">
        <v>7.6</v>
      </c>
    </row>
    <row r="625" spans="1:9">
      <c r="A625" t="s">
        <v>1230</v>
      </c>
      <c r="B625">
        <v>119</v>
      </c>
      <c r="C625">
        <v>115731542</v>
      </c>
      <c r="D625" t="s">
        <v>474</v>
      </c>
      <c r="E625" t="s">
        <v>1231</v>
      </c>
      <c r="F625" t="s">
        <v>12</v>
      </c>
      <c r="G625" t="s">
        <v>13</v>
      </c>
      <c r="H625">
        <v>65000000</v>
      </c>
      <c r="I625">
        <v>6.5</v>
      </c>
    </row>
    <row r="626" spans="1:9">
      <c r="A626" t="s">
        <v>582</v>
      </c>
      <c r="B626">
        <v>106</v>
      </c>
      <c r="C626">
        <v>100468793</v>
      </c>
      <c r="D626" t="s">
        <v>669</v>
      </c>
      <c r="E626" t="s">
        <v>1232</v>
      </c>
      <c r="F626" t="s">
        <v>12</v>
      </c>
      <c r="G626" t="s">
        <v>13</v>
      </c>
      <c r="H626">
        <v>65000000</v>
      </c>
      <c r="I626">
        <v>6.9</v>
      </c>
    </row>
    <row r="627" spans="1:9">
      <c r="A627" t="s">
        <v>106</v>
      </c>
      <c r="B627">
        <v>136</v>
      </c>
      <c r="C627">
        <v>93771072</v>
      </c>
      <c r="D627" t="s">
        <v>1233</v>
      </c>
      <c r="E627" t="s">
        <v>1234</v>
      </c>
      <c r="F627" t="s">
        <v>12</v>
      </c>
      <c r="G627" t="s">
        <v>13</v>
      </c>
      <c r="H627">
        <v>65000000</v>
      </c>
      <c r="I627">
        <v>6.7</v>
      </c>
    </row>
    <row r="628" spans="1:9">
      <c r="A628" t="s">
        <v>857</v>
      </c>
      <c r="B628">
        <v>95</v>
      </c>
      <c r="C628">
        <v>100448498</v>
      </c>
      <c r="D628" t="s">
        <v>851</v>
      </c>
      <c r="E628" t="s">
        <v>1235</v>
      </c>
      <c r="F628" t="s">
        <v>12</v>
      </c>
      <c r="G628" t="s">
        <v>13</v>
      </c>
      <c r="H628">
        <v>65000000</v>
      </c>
      <c r="I628">
        <v>6.6</v>
      </c>
    </row>
    <row r="629" spans="1:9">
      <c r="A629" t="s">
        <v>1236</v>
      </c>
      <c r="B629">
        <v>137</v>
      </c>
      <c r="C629">
        <v>115603980</v>
      </c>
      <c r="D629" t="s">
        <v>1237</v>
      </c>
      <c r="E629" t="s">
        <v>1238</v>
      </c>
      <c r="F629" t="s">
        <v>12</v>
      </c>
      <c r="G629" t="s">
        <v>13</v>
      </c>
      <c r="H629">
        <v>65000000</v>
      </c>
      <c r="I629">
        <v>7.2</v>
      </c>
    </row>
    <row r="630" spans="1:9">
      <c r="A630" t="s">
        <v>1239</v>
      </c>
      <c r="B630">
        <v>130</v>
      </c>
      <c r="C630">
        <v>90454043</v>
      </c>
      <c r="D630" t="s">
        <v>18</v>
      </c>
      <c r="E630" t="s">
        <v>1240</v>
      </c>
      <c r="F630" t="s">
        <v>12</v>
      </c>
      <c r="G630" t="s">
        <v>13</v>
      </c>
      <c r="H630">
        <v>65000000</v>
      </c>
      <c r="I630">
        <v>6.4</v>
      </c>
    </row>
    <row r="631" spans="1:9">
      <c r="A631" t="s">
        <v>704</v>
      </c>
      <c r="B631">
        <v>124</v>
      </c>
      <c r="C631">
        <v>84049211</v>
      </c>
      <c r="D631" t="s">
        <v>18</v>
      </c>
      <c r="E631" t="s">
        <v>1241</v>
      </c>
      <c r="F631" t="s">
        <v>12</v>
      </c>
      <c r="G631" t="s">
        <v>13</v>
      </c>
      <c r="H631">
        <v>70000000</v>
      </c>
      <c r="I631">
        <v>6.4</v>
      </c>
    </row>
    <row r="632" spans="1:9">
      <c r="A632" t="s">
        <v>447</v>
      </c>
      <c r="B632">
        <v>108</v>
      </c>
      <c r="C632">
        <v>70450000</v>
      </c>
      <c r="D632" t="s">
        <v>113</v>
      </c>
      <c r="E632" t="s">
        <v>1242</v>
      </c>
      <c r="F632" t="s">
        <v>12</v>
      </c>
      <c r="G632" t="s">
        <v>13</v>
      </c>
      <c r="H632">
        <v>50000000</v>
      </c>
      <c r="I632">
        <v>6</v>
      </c>
    </row>
    <row r="633" spans="1:9">
      <c r="A633" t="s">
        <v>230</v>
      </c>
      <c r="B633">
        <v>104</v>
      </c>
      <c r="C633">
        <v>69688384</v>
      </c>
      <c r="D633" t="s">
        <v>171</v>
      </c>
      <c r="E633" t="s">
        <v>1243</v>
      </c>
      <c r="F633" t="s">
        <v>12</v>
      </c>
      <c r="G633" t="s">
        <v>13</v>
      </c>
      <c r="H633">
        <v>60000000</v>
      </c>
      <c r="I633">
        <v>6.1</v>
      </c>
    </row>
    <row r="634" spans="1:9">
      <c r="A634" t="s">
        <v>248</v>
      </c>
      <c r="B634">
        <v>129</v>
      </c>
      <c r="C634">
        <v>70236496</v>
      </c>
      <c r="D634" t="s">
        <v>943</v>
      </c>
      <c r="E634" t="s">
        <v>1244</v>
      </c>
      <c r="F634" t="s">
        <v>12</v>
      </c>
      <c r="G634" t="s">
        <v>13</v>
      </c>
      <c r="H634">
        <v>63000000</v>
      </c>
      <c r="I634">
        <v>6</v>
      </c>
    </row>
    <row r="635" spans="1:9">
      <c r="A635" t="s">
        <v>124</v>
      </c>
      <c r="B635">
        <v>117</v>
      </c>
      <c r="C635">
        <v>63695760</v>
      </c>
      <c r="D635" t="s">
        <v>1140</v>
      </c>
      <c r="E635" t="s">
        <v>1245</v>
      </c>
      <c r="F635" t="s">
        <v>12</v>
      </c>
      <c r="G635" t="s">
        <v>13</v>
      </c>
      <c r="H635">
        <v>65000000</v>
      </c>
      <c r="I635">
        <v>6.4</v>
      </c>
    </row>
    <row r="636" spans="1:9">
      <c r="A636" t="s">
        <v>1246</v>
      </c>
      <c r="B636">
        <v>99</v>
      </c>
      <c r="C636">
        <v>59617068</v>
      </c>
      <c r="D636" t="s">
        <v>560</v>
      </c>
      <c r="E636" t="s">
        <v>1247</v>
      </c>
      <c r="F636" t="s">
        <v>12</v>
      </c>
      <c r="G636" t="s">
        <v>13</v>
      </c>
      <c r="H636">
        <v>65000000</v>
      </c>
      <c r="I636">
        <v>6.4</v>
      </c>
    </row>
    <row r="637" spans="1:9">
      <c r="A637" t="s">
        <v>1248</v>
      </c>
      <c r="B637">
        <v>159</v>
      </c>
      <c r="C637">
        <v>55637680</v>
      </c>
      <c r="D637" t="s">
        <v>650</v>
      </c>
      <c r="E637" t="s">
        <v>1249</v>
      </c>
      <c r="F637" t="s">
        <v>12</v>
      </c>
      <c r="G637" t="s">
        <v>20</v>
      </c>
      <c r="H637">
        <v>65000000</v>
      </c>
      <c r="I637">
        <v>7.3</v>
      </c>
    </row>
    <row r="638" spans="1:9">
      <c r="A638" t="s">
        <v>1250</v>
      </c>
      <c r="B638">
        <v>118</v>
      </c>
      <c r="C638">
        <v>85911262</v>
      </c>
      <c r="D638" t="s">
        <v>1251</v>
      </c>
      <c r="E638" t="s">
        <v>1252</v>
      </c>
      <c r="F638" t="s">
        <v>12</v>
      </c>
      <c r="G638" t="s">
        <v>13</v>
      </c>
      <c r="H638">
        <v>65000000</v>
      </c>
      <c r="I638">
        <v>5.2</v>
      </c>
    </row>
    <row r="639" spans="1:9">
      <c r="A639" t="s">
        <v>1253</v>
      </c>
      <c r="B639">
        <v>105</v>
      </c>
      <c r="C639">
        <v>53846915</v>
      </c>
      <c r="D639" t="s">
        <v>1042</v>
      </c>
      <c r="E639" t="s">
        <v>1254</v>
      </c>
      <c r="F639" t="s">
        <v>12</v>
      </c>
      <c r="G639" t="s">
        <v>13</v>
      </c>
      <c r="H639">
        <v>50100000</v>
      </c>
      <c r="I639">
        <v>6.6</v>
      </c>
    </row>
    <row r="640" spans="1:9">
      <c r="A640" t="s">
        <v>110</v>
      </c>
      <c r="B640">
        <v>103</v>
      </c>
      <c r="C640">
        <v>54758461</v>
      </c>
      <c r="D640" t="s">
        <v>477</v>
      </c>
      <c r="E640" t="s">
        <v>1255</v>
      </c>
      <c r="F640" t="s">
        <v>12</v>
      </c>
      <c r="G640" t="s">
        <v>13</v>
      </c>
      <c r="H640">
        <v>65000000</v>
      </c>
      <c r="I640">
        <v>6.3</v>
      </c>
    </row>
    <row r="641" spans="1:9">
      <c r="A641" t="s">
        <v>1256</v>
      </c>
      <c r="B641">
        <v>122</v>
      </c>
      <c r="C641">
        <v>52397389</v>
      </c>
      <c r="D641" t="s">
        <v>1257</v>
      </c>
      <c r="E641" t="s">
        <v>1258</v>
      </c>
      <c r="F641" t="s">
        <v>12</v>
      </c>
      <c r="G641" t="s">
        <v>13</v>
      </c>
      <c r="H641">
        <v>65000000</v>
      </c>
      <c r="I641">
        <v>5.9</v>
      </c>
    </row>
    <row r="642" spans="1:9">
      <c r="A642" t="s">
        <v>1021</v>
      </c>
      <c r="B642">
        <v>143</v>
      </c>
      <c r="C642">
        <v>38966057</v>
      </c>
      <c r="D642" t="s">
        <v>851</v>
      </c>
      <c r="E642" t="s">
        <v>1259</v>
      </c>
      <c r="F642" t="s">
        <v>12</v>
      </c>
      <c r="G642" t="s">
        <v>646</v>
      </c>
      <c r="H642">
        <v>65000000</v>
      </c>
      <c r="I642">
        <v>6.7</v>
      </c>
    </row>
    <row r="643" spans="1:9">
      <c r="A643" t="s">
        <v>791</v>
      </c>
      <c r="B643">
        <v>96</v>
      </c>
      <c r="C643">
        <v>42345531</v>
      </c>
      <c r="D643" t="s">
        <v>750</v>
      </c>
      <c r="E643" t="s">
        <v>1260</v>
      </c>
      <c r="F643" t="s">
        <v>12</v>
      </c>
      <c r="G643" t="s">
        <v>251</v>
      </c>
      <c r="H643">
        <v>65000000</v>
      </c>
      <c r="I643">
        <v>5.4</v>
      </c>
    </row>
    <row r="644" spans="1:9">
      <c r="A644" t="s">
        <v>791</v>
      </c>
      <c r="B644">
        <v>111</v>
      </c>
      <c r="C644">
        <v>36064910</v>
      </c>
      <c r="D644" t="s">
        <v>941</v>
      </c>
      <c r="E644" t="s">
        <v>1261</v>
      </c>
      <c r="F644" t="s">
        <v>12</v>
      </c>
      <c r="G644" t="s">
        <v>13</v>
      </c>
      <c r="H644">
        <v>45000000</v>
      </c>
      <c r="I644">
        <v>6.4</v>
      </c>
    </row>
    <row r="645" spans="1:9">
      <c r="A645" t="s">
        <v>704</v>
      </c>
      <c r="B645">
        <v>121</v>
      </c>
      <c r="C645">
        <v>33328051</v>
      </c>
      <c r="D645" t="s">
        <v>805</v>
      </c>
      <c r="E645" t="s">
        <v>1262</v>
      </c>
      <c r="F645" t="s">
        <v>12</v>
      </c>
      <c r="G645" t="s">
        <v>13</v>
      </c>
      <c r="H645">
        <v>65000000</v>
      </c>
      <c r="I645">
        <v>6.7</v>
      </c>
    </row>
    <row r="646" spans="1:9">
      <c r="A646" t="s">
        <v>1263</v>
      </c>
      <c r="B646">
        <v>135</v>
      </c>
      <c r="C646">
        <v>32598931</v>
      </c>
      <c r="D646" t="s">
        <v>306</v>
      </c>
      <c r="E646" t="s">
        <v>1264</v>
      </c>
      <c r="F646" t="s">
        <v>12</v>
      </c>
      <c r="G646" t="s">
        <v>13</v>
      </c>
      <c r="H646">
        <v>65000000</v>
      </c>
      <c r="I646">
        <v>6.2</v>
      </c>
    </row>
    <row r="647" spans="1:9">
      <c r="A647" t="s">
        <v>157</v>
      </c>
      <c r="B647">
        <v>101</v>
      </c>
      <c r="C647">
        <v>28045540</v>
      </c>
      <c r="D647" t="s">
        <v>56</v>
      </c>
      <c r="E647" t="s">
        <v>1265</v>
      </c>
      <c r="F647" t="s">
        <v>12</v>
      </c>
      <c r="G647" t="s">
        <v>13</v>
      </c>
      <c r="H647">
        <v>65000000</v>
      </c>
      <c r="I647">
        <v>6.1</v>
      </c>
    </row>
    <row r="648" spans="1:9">
      <c r="A648" t="s">
        <v>222</v>
      </c>
      <c r="B648">
        <v>151</v>
      </c>
      <c r="C648">
        <v>37023395</v>
      </c>
      <c r="D648" t="s">
        <v>1140</v>
      </c>
      <c r="E648" t="s">
        <v>1266</v>
      </c>
      <c r="F648" t="s">
        <v>12</v>
      </c>
      <c r="G648" t="s">
        <v>13</v>
      </c>
      <c r="H648">
        <v>63000000</v>
      </c>
      <c r="I648">
        <v>8.8000000000000007</v>
      </c>
    </row>
    <row r="649" spans="1:9">
      <c r="A649" t="s">
        <v>110</v>
      </c>
      <c r="B649">
        <v>131</v>
      </c>
      <c r="C649">
        <v>43532294</v>
      </c>
      <c r="D649" t="s">
        <v>1267</v>
      </c>
      <c r="E649" t="s">
        <v>1268</v>
      </c>
      <c r="F649" t="s">
        <v>12</v>
      </c>
      <c r="G649" t="s">
        <v>13</v>
      </c>
      <c r="H649">
        <v>65000000</v>
      </c>
      <c r="I649">
        <v>7.1</v>
      </c>
    </row>
    <row r="650" spans="1:9">
      <c r="A650" t="s">
        <v>1269</v>
      </c>
      <c r="B650">
        <v>100</v>
      </c>
      <c r="C650">
        <v>17218080</v>
      </c>
      <c r="D650" t="s">
        <v>542</v>
      </c>
      <c r="E650" t="s">
        <v>1270</v>
      </c>
      <c r="F650" t="s">
        <v>12</v>
      </c>
      <c r="G650" t="s">
        <v>13</v>
      </c>
      <c r="H650">
        <v>70000000</v>
      </c>
      <c r="I650">
        <v>5.7</v>
      </c>
    </row>
    <row r="651" spans="1:9">
      <c r="A651" t="s">
        <v>1230</v>
      </c>
      <c r="B651">
        <v>105</v>
      </c>
      <c r="C651">
        <v>10014234</v>
      </c>
      <c r="D651" t="s">
        <v>335</v>
      </c>
      <c r="E651" t="s">
        <v>1271</v>
      </c>
      <c r="F651" t="s">
        <v>12</v>
      </c>
      <c r="G651" t="s">
        <v>646</v>
      </c>
      <c r="H651">
        <v>65000000</v>
      </c>
      <c r="I651">
        <v>5</v>
      </c>
    </row>
    <row r="652" spans="1:9">
      <c r="A652" t="s">
        <v>1272</v>
      </c>
      <c r="B652">
        <v>92</v>
      </c>
      <c r="C652">
        <v>19059018</v>
      </c>
      <c r="D652" t="s">
        <v>1273</v>
      </c>
      <c r="E652" t="s">
        <v>1274</v>
      </c>
      <c r="F652" t="s">
        <v>12</v>
      </c>
      <c r="G652" t="s">
        <v>123</v>
      </c>
      <c r="H652">
        <v>65000000</v>
      </c>
      <c r="I652">
        <v>5.0999999999999996</v>
      </c>
    </row>
    <row r="653" spans="1:9">
      <c r="A653" t="s">
        <v>1275</v>
      </c>
      <c r="B653">
        <v>130</v>
      </c>
      <c r="C653">
        <v>1987287</v>
      </c>
      <c r="D653" t="s">
        <v>654</v>
      </c>
      <c r="E653" t="s">
        <v>1276</v>
      </c>
      <c r="F653" t="s">
        <v>12</v>
      </c>
      <c r="G653" t="s">
        <v>20</v>
      </c>
      <c r="H653">
        <v>50000000</v>
      </c>
      <c r="I653">
        <v>6.9</v>
      </c>
    </row>
    <row r="654" spans="1:9">
      <c r="A654" t="s">
        <v>1208</v>
      </c>
      <c r="B654">
        <v>100</v>
      </c>
      <c r="C654">
        <v>24407944</v>
      </c>
      <c r="D654" t="s">
        <v>1003</v>
      </c>
      <c r="E654" t="s">
        <v>1277</v>
      </c>
      <c r="F654" t="s">
        <v>12</v>
      </c>
      <c r="G654" t="s">
        <v>92</v>
      </c>
      <c r="H654">
        <v>43000000</v>
      </c>
      <c r="I654">
        <v>4.8</v>
      </c>
    </row>
    <row r="655" spans="1:9">
      <c r="A655" t="s">
        <v>1278</v>
      </c>
      <c r="B655">
        <v>102</v>
      </c>
      <c r="C655">
        <v>13750556</v>
      </c>
      <c r="D655" t="s">
        <v>113</v>
      </c>
      <c r="E655" t="s">
        <v>1279</v>
      </c>
      <c r="F655" t="s">
        <v>12</v>
      </c>
      <c r="G655" t="s">
        <v>13</v>
      </c>
      <c r="H655">
        <v>65000000</v>
      </c>
      <c r="I655">
        <v>6.5</v>
      </c>
    </row>
    <row r="656" spans="1:9">
      <c r="A656" t="s">
        <v>752</v>
      </c>
      <c r="B656">
        <v>133</v>
      </c>
      <c r="C656">
        <v>31054924</v>
      </c>
      <c r="D656" t="s">
        <v>1280</v>
      </c>
      <c r="E656" t="s">
        <v>1281</v>
      </c>
      <c r="F656" t="s">
        <v>12</v>
      </c>
      <c r="G656" t="s">
        <v>13</v>
      </c>
      <c r="H656">
        <v>64000000</v>
      </c>
      <c r="I656">
        <v>5.0999999999999996</v>
      </c>
    </row>
    <row r="657" spans="1:9">
      <c r="A657" t="s">
        <v>1282</v>
      </c>
      <c r="B657">
        <v>121</v>
      </c>
      <c r="C657">
        <v>43247140</v>
      </c>
      <c r="D657" t="s">
        <v>1283</v>
      </c>
      <c r="E657" t="s">
        <v>1284</v>
      </c>
      <c r="F657" t="s">
        <v>12</v>
      </c>
      <c r="G657" t="s">
        <v>20</v>
      </c>
      <c r="H657">
        <v>55000000</v>
      </c>
      <c r="I657">
        <v>7.1</v>
      </c>
    </row>
    <row r="658" spans="1:9">
      <c r="A658" t="s">
        <v>619</v>
      </c>
      <c r="B658">
        <v>147</v>
      </c>
      <c r="C658">
        <v>2208939</v>
      </c>
      <c r="D658" t="s">
        <v>1285</v>
      </c>
      <c r="E658" t="s">
        <v>1286</v>
      </c>
      <c r="F658" t="s">
        <v>12</v>
      </c>
      <c r="G658" t="s">
        <v>251</v>
      </c>
      <c r="H658">
        <v>50000000</v>
      </c>
      <c r="I658">
        <v>7.5</v>
      </c>
    </row>
    <row r="659" spans="1:9">
      <c r="A659" t="s">
        <v>668</v>
      </c>
      <c r="B659">
        <v>94</v>
      </c>
      <c r="C659">
        <v>213079163</v>
      </c>
      <c r="D659" t="s">
        <v>583</v>
      </c>
      <c r="E659" t="s">
        <v>1287</v>
      </c>
      <c r="F659" t="s">
        <v>12</v>
      </c>
      <c r="G659" t="s">
        <v>13</v>
      </c>
      <c r="H659">
        <v>63000000</v>
      </c>
      <c r="I659">
        <v>6.2</v>
      </c>
    </row>
    <row r="660" spans="1:9">
      <c r="A660" t="s">
        <v>310</v>
      </c>
      <c r="B660">
        <v>94</v>
      </c>
      <c r="C660">
        <v>19548064</v>
      </c>
      <c r="D660" t="s">
        <v>416</v>
      </c>
      <c r="E660" t="s">
        <v>1288</v>
      </c>
      <c r="F660" t="s">
        <v>12</v>
      </c>
      <c r="G660" t="s">
        <v>1289</v>
      </c>
      <c r="H660">
        <v>65000000</v>
      </c>
      <c r="I660">
        <v>6.3</v>
      </c>
    </row>
    <row r="661" spans="1:9">
      <c r="A661" t="s">
        <v>129</v>
      </c>
      <c r="B661">
        <v>127</v>
      </c>
      <c r="C661">
        <v>356784000</v>
      </c>
      <c r="D661" t="s">
        <v>391</v>
      </c>
      <c r="E661" t="s">
        <v>1290</v>
      </c>
      <c r="F661" t="s">
        <v>12</v>
      </c>
      <c r="G661" t="s">
        <v>13</v>
      </c>
      <c r="H661">
        <v>63000000</v>
      </c>
      <c r="I661">
        <v>8.1</v>
      </c>
    </row>
    <row r="662" spans="1:9">
      <c r="A662" t="s">
        <v>1219</v>
      </c>
      <c r="B662">
        <v>212</v>
      </c>
      <c r="C662">
        <v>25052000</v>
      </c>
      <c r="D662" t="s">
        <v>1291</v>
      </c>
      <c r="E662" t="s">
        <v>1292</v>
      </c>
      <c r="F662" t="s">
        <v>12</v>
      </c>
      <c r="G662" t="s">
        <v>13</v>
      </c>
      <c r="H662">
        <v>63000000</v>
      </c>
      <c r="I662">
        <v>6.6</v>
      </c>
    </row>
    <row r="663" spans="1:9">
      <c r="A663" t="s">
        <v>399</v>
      </c>
      <c r="B663">
        <v>141</v>
      </c>
      <c r="C663">
        <v>122012710</v>
      </c>
      <c r="D663" t="s">
        <v>149</v>
      </c>
      <c r="E663" t="s">
        <v>1293</v>
      </c>
      <c r="F663" t="s">
        <v>12</v>
      </c>
      <c r="G663" t="s">
        <v>13</v>
      </c>
      <c r="H663">
        <v>62000000</v>
      </c>
      <c r="I663">
        <v>6.9</v>
      </c>
    </row>
    <row r="664" spans="1:9">
      <c r="A664" t="s">
        <v>1294</v>
      </c>
      <c r="B664">
        <v>103</v>
      </c>
      <c r="C664">
        <v>72413</v>
      </c>
      <c r="D664" t="s">
        <v>65</v>
      </c>
      <c r="E664" t="s">
        <v>1295</v>
      </c>
      <c r="F664" t="s">
        <v>659</v>
      </c>
      <c r="G664" t="s">
        <v>295</v>
      </c>
      <c r="H664">
        <v>65000000</v>
      </c>
      <c r="I664">
        <v>6.1</v>
      </c>
    </row>
    <row r="665" spans="1:9">
      <c r="A665" t="s">
        <v>1296</v>
      </c>
      <c r="B665">
        <v>98</v>
      </c>
      <c r="C665">
        <v>58255287</v>
      </c>
      <c r="D665" t="s">
        <v>335</v>
      </c>
      <c r="E665" t="s">
        <v>1297</v>
      </c>
      <c r="F665" t="s">
        <v>12</v>
      </c>
      <c r="G665" t="s">
        <v>13</v>
      </c>
      <c r="H665">
        <v>64000000</v>
      </c>
      <c r="I665">
        <v>4.3</v>
      </c>
    </row>
    <row r="666" spans="1:9">
      <c r="A666" t="s">
        <v>212</v>
      </c>
      <c r="B666">
        <v>116</v>
      </c>
      <c r="C666">
        <v>77086030</v>
      </c>
      <c r="D666" t="s">
        <v>1298</v>
      </c>
      <c r="E666" t="s">
        <v>1299</v>
      </c>
      <c r="F666" t="s">
        <v>12</v>
      </c>
      <c r="G666" t="s">
        <v>646</v>
      </c>
      <c r="H666">
        <v>62000000</v>
      </c>
      <c r="I666">
        <v>6.6</v>
      </c>
    </row>
    <row r="667" spans="1:9">
      <c r="A667" t="s">
        <v>1300</v>
      </c>
      <c r="B667">
        <v>114</v>
      </c>
      <c r="C667">
        <v>65000000</v>
      </c>
      <c r="D667" t="s">
        <v>474</v>
      </c>
      <c r="E667" t="s">
        <v>1301</v>
      </c>
      <c r="F667" t="s">
        <v>12</v>
      </c>
      <c r="G667" t="s">
        <v>13</v>
      </c>
      <c r="H667">
        <v>62000000</v>
      </c>
      <c r="I667">
        <v>6.8</v>
      </c>
    </row>
    <row r="668" spans="1:9">
      <c r="A668" t="s">
        <v>1302</v>
      </c>
      <c r="B668">
        <v>87</v>
      </c>
      <c r="C668">
        <v>32178777</v>
      </c>
      <c r="D668" t="s">
        <v>1303</v>
      </c>
      <c r="E668" t="s">
        <v>1304</v>
      </c>
      <c r="F668" t="s">
        <v>12</v>
      </c>
      <c r="G668" t="s">
        <v>13</v>
      </c>
      <c r="H668">
        <v>62000000</v>
      </c>
      <c r="I668">
        <v>3.8</v>
      </c>
    </row>
    <row r="669" spans="1:9">
      <c r="A669" t="s">
        <v>1305</v>
      </c>
      <c r="B669">
        <v>125</v>
      </c>
      <c r="C669">
        <v>15738632</v>
      </c>
      <c r="D669" t="s">
        <v>137</v>
      </c>
      <c r="E669" t="s">
        <v>1306</v>
      </c>
      <c r="F669" t="s">
        <v>12</v>
      </c>
      <c r="G669" t="s">
        <v>13</v>
      </c>
      <c r="H669">
        <v>42000000</v>
      </c>
      <c r="I669">
        <v>5.9</v>
      </c>
    </row>
    <row r="670" spans="1:9">
      <c r="A670" t="s">
        <v>588</v>
      </c>
      <c r="B670">
        <v>187</v>
      </c>
      <c r="C670">
        <v>54116191</v>
      </c>
      <c r="D670" t="s">
        <v>1307</v>
      </c>
      <c r="E670" t="s">
        <v>1308</v>
      </c>
      <c r="F670" t="s">
        <v>12</v>
      </c>
      <c r="G670" t="s">
        <v>13</v>
      </c>
      <c r="H670">
        <v>44000000</v>
      </c>
      <c r="I670">
        <v>7.9</v>
      </c>
    </row>
    <row r="671" spans="1:9">
      <c r="A671" t="s">
        <v>1309</v>
      </c>
      <c r="B671">
        <v>93</v>
      </c>
      <c r="C671">
        <v>118153533</v>
      </c>
      <c r="D671" t="s">
        <v>1310</v>
      </c>
      <c r="E671" t="s">
        <v>1311</v>
      </c>
      <c r="F671" t="s">
        <v>12</v>
      </c>
      <c r="G671" t="s">
        <v>13</v>
      </c>
      <c r="H671">
        <v>61000000</v>
      </c>
      <c r="I671">
        <v>6.3</v>
      </c>
    </row>
    <row r="672" spans="1:9">
      <c r="A672" t="s">
        <v>1312</v>
      </c>
      <c r="B672">
        <v>95</v>
      </c>
      <c r="C672">
        <v>108012170</v>
      </c>
      <c r="D672" t="s">
        <v>94</v>
      </c>
      <c r="E672" t="s">
        <v>1313</v>
      </c>
      <c r="F672" t="s">
        <v>12</v>
      </c>
      <c r="G672" t="s">
        <v>13</v>
      </c>
      <c r="H672">
        <v>63000000</v>
      </c>
      <c r="I672">
        <v>5.5</v>
      </c>
    </row>
    <row r="673" spans="1:9">
      <c r="A673" t="s">
        <v>38</v>
      </c>
      <c r="B673">
        <v>117</v>
      </c>
      <c r="C673">
        <v>210592590</v>
      </c>
      <c r="D673" t="s">
        <v>522</v>
      </c>
      <c r="E673" t="s">
        <v>1314</v>
      </c>
      <c r="F673" t="s">
        <v>12</v>
      </c>
      <c r="G673" t="s">
        <v>13</v>
      </c>
      <c r="H673">
        <v>65000000</v>
      </c>
      <c r="I673">
        <v>7.7</v>
      </c>
    </row>
    <row r="674" spans="1:9">
      <c r="A674" t="s">
        <v>668</v>
      </c>
      <c r="B674">
        <v>106</v>
      </c>
      <c r="C674">
        <v>279167575</v>
      </c>
      <c r="D674" t="s">
        <v>560</v>
      </c>
      <c r="E674" t="s">
        <v>1315</v>
      </c>
      <c r="F674" t="s">
        <v>12</v>
      </c>
      <c r="G674" t="s">
        <v>13</v>
      </c>
      <c r="H674">
        <v>80000000</v>
      </c>
      <c r="I674">
        <v>6.3</v>
      </c>
    </row>
    <row r="675" spans="1:9">
      <c r="A675" t="s">
        <v>1316</v>
      </c>
      <c r="B675">
        <v>115</v>
      </c>
      <c r="C675">
        <v>143151473</v>
      </c>
      <c r="D675" t="s">
        <v>1317</v>
      </c>
      <c r="E675" t="s">
        <v>1318</v>
      </c>
      <c r="F675" t="s">
        <v>12</v>
      </c>
      <c r="G675" t="s">
        <v>13</v>
      </c>
      <c r="H675">
        <v>60000000</v>
      </c>
      <c r="I675">
        <v>7.1</v>
      </c>
    </row>
    <row r="676" spans="1:9">
      <c r="A676" t="s">
        <v>1091</v>
      </c>
      <c r="B676">
        <v>189</v>
      </c>
      <c r="C676">
        <v>136801374</v>
      </c>
      <c r="D676" t="s">
        <v>1319</v>
      </c>
      <c r="E676" t="s">
        <v>1320</v>
      </c>
      <c r="F676" t="s">
        <v>12</v>
      </c>
      <c r="G676" t="s">
        <v>13</v>
      </c>
      <c r="H676">
        <v>60000000</v>
      </c>
      <c r="I676">
        <v>8.5</v>
      </c>
    </row>
    <row r="677" spans="1:9">
      <c r="A677" t="s">
        <v>594</v>
      </c>
      <c r="B677">
        <v>81</v>
      </c>
      <c r="C677">
        <v>135381507</v>
      </c>
      <c r="D677" t="s">
        <v>205</v>
      </c>
      <c r="E677" t="s">
        <v>1321</v>
      </c>
      <c r="F677" t="s">
        <v>12</v>
      </c>
      <c r="G677" t="s">
        <v>13</v>
      </c>
      <c r="H677">
        <v>150000000</v>
      </c>
      <c r="I677">
        <v>5.8</v>
      </c>
    </row>
    <row r="678" spans="1:9">
      <c r="A678" t="s">
        <v>222</v>
      </c>
      <c r="B678">
        <v>149</v>
      </c>
      <c r="C678">
        <v>167735396</v>
      </c>
      <c r="D678" t="s">
        <v>730</v>
      </c>
      <c r="E678" t="s">
        <v>1322</v>
      </c>
      <c r="F678" t="s">
        <v>12</v>
      </c>
      <c r="G678" t="s">
        <v>13</v>
      </c>
      <c r="H678">
        <v>61000000</v>
      </c>
      <c r="I678">
        <v>8.1</v>
      </c>
    </row>
    <row r="679" spans="1:9">
      <c r="A679" t="s">
        <v>173</v>
      </c>
      <c r="B679">
        <v>119</v>
      </c>
      <c r="C679">
        <v>121468960</v>
      </c>
      <c r="D679" t="s">
        <v>385</v>
      </c>
      <c r="E679" t="s">
        <v>1323</v>
      </c>
      <c r="F679" t="s">
        <v>12</v>
      </c>
      <c r="G679" t="s">
        <v>13</v>
      </c>
      <c r="H679">
        <v>60000000</v>
      </c>
      <c r="I679">
        <v>7.9</v>
      </c>
    </row>
    <row r="680" spans="1:9">
      <c r="A680" t="s">
        <v>106</v>
      </c>
      <c r="B680">
        <v>130</v>
      </c>
      <c r="C680">
        <v>106635996</v>
      </c>
      <c r="D680" t="s">
        <v>18</v>
      </c>
      <c r="E680" t="s">
        <v>1324</v>
      </c>
      <c r="F680" t="s">
        <v>12</v>
      </c>
      <c r="G680" t="s">
        <v>20</v>
      </c>
      <c r="H680">
        <v>58000000</v>
      </c>
      <c r="I680">
        <v>7.2</v>
      </c>
    </row>
    <row r="681" spans="1:9">
      <c r="A681" t="s">
        <v>596</v>
      </c>
      <c r="B681">
        <v>116</v>
      </c>
      <c r="C681">
        <v>102678089</v>
      </c>
      <c r="D681" t="s">
        <v>650</v>
      </c>
      <c r="E681" t="s">
        <v>1325</v>
      </c>
      <c r="F681" t="s">
        <v>12</v>
      </c>
      <c r="G681" t="s">
        <v>13</v>
      </c>
      <c r="H681">
        <v>95000000</v>
      </c>
      <c r="I681">
        <v>6.3</v>
      </c>
    </row>
    <row r="682" spans="1:9">
      <c r="A682" t="s">
        <v>365</v>
      </c>
      <c r="B682">
        <v>103</v>
      </c>
      <c r="C682">
        <v>125603360</v>
      </c>
      <c r="D682" t="s">
        <v>766</v>
      </c>
      <c r="E682" t="s">
        <v>1326</v>
      </c>
      <c r="F682" t="s">
        <v>12</v>
      </c>
      <c r="G682" t="s">
        <v>13</v>
      </c>
      <c r="H682">
        <v>60000000</v>
      </c>
      <c r="I682">
        <v>8.1</v>
      </c>
    </row>
    <row r="683" spans="1:9">
      <c r="A683" t="s">
        <v>1327</v>
      </c>
      <c r="B683">
        <v>99</v>
      </c>
      <c r="C683">
        <v>101217900</v>
      </c>
      <c r="D683" t="s">
        <v>1328</v>
      </c>
      <c r="E683" t="s">
        <v>1329</v>
      </c>
      <c r="F683" t="s">
        <v>12</v>
      </c>
      <c r="G683" t="s">
        <v>13</v>
      </c>
      <c r="H683">
        <v>70000000</v>
      </c>
      <c r="I683">
        <v>7</v>
      </c>
    </row>
    <row r="684" spans="1:9">
      <c r="A684" t="s">
        <v>1082</v>
      </c>
      <c r="B684">
        <v>92</v>
      </c>
      <c r="C684">
        <v>104148781</v>
      </c>
      <c r="D684" t="s">
        <v>1018</v>
      </c>
      <c r="E684" t="s">
        <v>1330</v>
      </c>
      <c r="F684" t="s">
        <v>12</v>
      </c>
      <c r="G684" t="s">
        <v>13</v>
      </c>
      <c r="H684">
        <v>60000000</v>
      </c>
      <c r="I684">
        <v>5.5</v>
      </c>
    </row>
    <row r="685" spans="1:9">
      <c r="A685" t="s">
        <v>1282</v>
      </c>
      <c r="B685">
        <v>109</v>
      </c>
      <c r="C685">
        <v>75573300</v>
      </c>
      <c r="D685" t="s">
        <v>1192</v>
      </c>
      <c r="E685" t="s">
        <v>1331</v>
      </c>
      <c r="F685" t="s">
        <v>12</v>
      </c>
      <c r="G685" t="s">
        <v>13</v>
      </c>
      <c r="H685">
        <v>61000000</v>
      </c>
      <c r="I685">
        <v>6.7</v>
      </c>
    </row>
    <row r="686" spans="1:9">
      <c r="A686" t="s">
        <v>637</v>
      </c>
      <c r="B686">
        <v>87</v>
      </c>
      <c r="C686">
        <v>93375151</v>
      </c>
      <c r="D686" t="s">
        <v>843</v>
      </c>
      <c r="E686" t="s">
        <v>1332</v>
      </c>
      <c r="F686" t="s">
        <v>12</v>
      </c>
      <c r="G686" t="s">
        <v>13</v>
      </c>
      <c r="H686">
        <v>60000000</v>
      </c>
      <c r="I686">
        <v>5.2</v>
      </c>
    </row>
    <row r="687" spans="1:9">
      <c r="A687" t="s">
        <v>1027</v>
      </c>
      <c r="B687">
        <v>111</v>
      </c>
      <c r="C687">
        <v>106126012</v>
      </c>
      <c r="D687" t="s">
        <v>113</v>
      </c>
      <c r="E687" t="s">
        <v>1333</v>
      </c>
      <c r="F687" t="s">
        <v>12</v>
      </c>
      <c r="G687" t="s">
        <v>13</v>
      </c>
      <c r="H687">
        <v>60000000</v>
      </c>
      <c r="I687">
        <v>7</v>
      </c>
    </row>
    <row r="688" spans="1:9">
      <c r="A688" t="s">
        <v>1334</v>
      </c>
      <c r="B688">
        <v>101</v>
      </c>
      <c r="C688">
        <v>93307796</v>
      </c>
      <c r="D688" t="s">
        <v>560</v>
      </c>
      <c r="E688" t="s">
        <v>1335</v>
      </c>
      <c r="F688" t="s">
        <v>12</v>
      </c>
      <c r="G688" t="s">
        <v>13</v>
      </c>
      <c r="H688">
        <v>60000000</v>
      </c>
      <c r="I688">
        <v>6.1</v>
      </c>
    </row>
    <row r="689" spans="1:9">
      <c r="A689" t="s">
        <v>263</v>
      </c>
      <c r="B689">
        <v>83</v>
      </c>
      <c r="C689">
        <v>90646554</v>
      </c>
      <c r="D689" t="s">
        <v>152</v>
      </c>
      <c r="E689" t="s">
        <v>1336</v>
      </c>
      <c r="F689" t="s">
        <v>12</v>
      </c>
      <c r="G689" t="s">
        <v>13</v>
      </c>
      <c r="H689">
        <v>105000000</v>
      </c>
      <c r="I689">
        <v>6.6</v>
      </c>
    </row>
    <row r="690" spans="1:9">
      <c r="A690" t="s">
        <v>1337</v>
      </c>
      <c r="B690">
        <v>113</v>
      </c>
      <c r="C690">
        <v>109176215</v>
      </c>
      <c r="D690" t="s">
        <v>669</v>
      </c>
      <c r="E690" t="s">
        <v>1338</v>
      </c>
      <c r="F690" t="s">
        <v>12</v>
      </c>
      <c r="G690" t="s">
        <v>13</v>
      </c>
      <c r="H690">
        <v>60000000</v>
      </c>
      <c r="I690">
        <v>5.5</v>
      </c>
    </row>
    <row r="691" spans="1:9">
      <c r="A691" t="s">
        <v>578</v>
      </c>
      <c r="B691">
        <v>107</v>
      </c>
      <c r="C691">
        <v>82670733</v>
      </c>
      <c r="D691" t="s">
        <v>1093</v>
      </c>
      <c r="E691" t="s">
        <v>1339</v>
      </c>
      <c r="F691" t="s">
        <v>12</v>
      </c>
      <c r="G691" t="s">
        <v>13</v>
      </c>
      <c r="H691">
        <v>60000000</v>
      </c>
      <c r="I691">
        <v>5.9</v>
      </c>
    </row>
    <row r="692" spans="1:9">
      <c r="A692" t="s">
        <v>878</v>
      </c>
      <c r="B692">
        <v>94</v>
      </c>
      <c r="C692">
        <v>82569532</v>
      </c>
      <c r="D692" t="s">
        <v>800</v>
      </c>
      <c r="E692" t="s">
        <v>1340</v>
      </c>
      <c r="F692" t="s">
        <v>12</v>
      </c>
      <c r="G692" t="s">
        <v>13</v>
      </c>
      <c r="H692">
        <v>60000000</v>
      </c>
      <c r="I692">
        <v>5.4</v>
      </c>
    </row>
    <row r="693" spans="1:9">
      <c r="A693" t="s">
        <v>1341</v>
      </c>
      <c r="B693">
        <v>132</v>
      </c>
      <c r="C693">
        <v>81687587</v>
      </c>
      <c r="D693" t="s">
        <v>941</v>
      </c>
      <c r="E693" t="s">
        <v>1342</v>
      </c>
      <c r="F693" t="s">
        <v>12</v>
      </c>
      <c r="G693" t="s">
        <v>13</v>
      </c>
      <c r="H693">
        <v>61000000</v>
      </c>
      <c r="I693">
        <v>6.4</v>
      </c>
    </row>
    <row r="694" spans="1:9">
      <c r="A694" t="s">
        <v>1343</v>
      </c>
      <c r="B694">
        <v>140</v>
      </c>
      <c r="C694">
        <v>80574010</v>
      </c>
      <c r="D694" t="s">
        <v>73</v>
      </c>
      <c r="E694" t="s">
        <v>1344</v>
      </c>
      <c r="F694" t="s">
        <v>12</v>
      </c>
      <c r="G694" t="s">
        <v>13</v>
      </c>
      <c r="H694">
        <v>60000000</v>
      </c>
      <c r="I694">
        <v>5.7</v>
      </c>
    </row>
    <row r="695" spans="1:9">
      <c r="A695" t="s">
        <v>89</v>
      </c>
      <c r="B695">
        <v>125</v>
      </c>
      <c r="C695">
        <v>75764085</v>
      </c>
      <c r="D695" t="s">
        <v>841</v>
      </c>
      <c r="E695" t="s">
        <v>1345</v>
      </c>
      <c r="F695" t="s">
        <v>12</v>
      </c>
      <c r="G695" t="s">
        <v>13</v>
      </c>
      <c r="H695">
        <v>60000000</v>
      </c>
      <c r="I695">
        <v>6.7</v>
      </c>
    </row>
    <row r="696" spans="1:9">
      <c r="A696" t="s">
        <v>420</v>
      </c>
      <c r="B696">
        <v>111</v>
      </c>
      <c r="C696">
        <v>90356857</v>
      </c>
      <c r="D696" t="s">
        <v>137</v>
      </c>
      <c r="E696" t="s">
        <v>1346</v>
      </c>
      <c r="F696" t="s">
        <v>12</v>
      </c>
      <c r="G696" t="s">
        <v>13</v>
      </c>
      <c r="H696">
        <v>58000000</v>
      </c>
      <c r="I696">
        <v>7.1</v>
      </c>
    </row>
    <row r="697" spans="1:9">
      <c r="A697" t="s">
        <v>248</v>
      </c>
      <c r="B697">
        <v>156</v>
      </c>
      <c r="C697">
        <v>75530832</v>
      </c>
      <c r="D697" t="s">
        <v>1267</v>
      </c>
      <c r="E697" t="s">
        <v>1347</v>
      </c>
      <c r="F697" t="s">
        <v>12</v>
      </c>
      <c r="G697" t="s">
        <v>13</v>
      </c>
      <c r="H697">
        <v>55000000</v>
      </c>
      <c r="I697">
        <v>6.8</v>
      </c>
    </row>
    <row r="698" spans="1:9">
      <c r="A698" t="s">
        <v>1348</v>
      </c>
      <c r="B698">
        <v>170</v>
      </c>
      <c r="C698">
        <v>75370763</v>
      </c>
      <c r="D698" t="s">
        <v>1349</v>
      </c>
      <c r="E698" t="s">
        <v>1350</v>
      </c>
      <c r="F698" t="s">
        <v>12</v>
      </c>
      <c r="G698" t="s">
        <v>13</v>
      </c>
      <c r="H698">
        <v>60000000</v>
      </c>
      <c r="I698">
        <v>6.5</v>
      </c>
    </row>
    <row r="699" spans="1:9">
      <c r="A699" t="s">
        <v>544</v>
      </c>
      <c r="B699">
        <v>120</v>
      </c>
      <c r="C699">
        <v>100003492</v>
      </c>
      <c r="D699" t="s">
        <v>723</v>
      </c>
      <c r="E699" t="s">
        <v>1351</v>
      </c>
      <c r="F699" t="s">
        <v>12</v>
      </c>
      <c r="G699" t="s">
        <v>13</v>
      </c>
      <c r="H699">
        <v>65000000</v>
      </c>
      <c r="I699">
        <v>7.6</v>
      </c>
    </row>
    <row r="700" spans="1:9">
      <c r="A700" t="s">
        <v>585</v>
      </c>
      <c r="B700">
        <v>100</v>
      </c>
      <c r="C700">
        <v>90341670</v>
      </c>
      <c r="D700" t="s">
        <v>652</v>
      </c>
      <c r="E700" t="s">
        <v>1352</v>
      </c>
      <c r="F700" t="s">
        <v>12</v>
      </c>
      <c r="G700" t="s">
        <v>13</v>
      </c>
      <c r="H700">
        <v>60000000</v>
      </c>
      <c r="I700">
        <v>5.5</v>
      </c>
    </row>
    <row r="701" spans="1:9">
      <c r="A701" t="s">
        <v>1353</v>
      </c>
      <c r="B701">
        <v>115</v>
      </c>
      <c r="C701">
        <v>74540762</v>
      </c>
      <c r="D701" t="s">
        <v>306</v>
      </c>
      <c r="E701" t="s">
        <v>1354</v>
      </c>
      <c r="F701" t="s">
        <v>12</v>
      </c>
      <c r="G701" t="s">
        <v>13</v>
      </c>
      <c r="H701">
        <v>55000000</v>
      </c>
      <c r="I701">
        <v>6.5</v>
      </c>
    </row>
    <row r="702" spans="1:9">
      <c r="A702" t="s">
        <v>293</v>
      </c>
      <c r="B702">
        <v>130</v>
      </c>
      <c r="C702">
        <v>80033643</v>
      </c>
      <c r="D702" t="s">
        <v>400</v>
      </c>
      <c r="E702" t="s">
        <v>1355</v>
      </c>
      <c r="F702" t="s">
        <v>12</v>
      </c>
      <c r="G702" t="s">
        <v>13</v>
      </c>
      <c r="H702">
        <v>60000000</v>
      </c>
      <c r="I702">
        <v>7</v>
      </c>
    </row>
    <row r="703" spans="1:9">
      <c r="A703" t="s">
        <v>704</v>
      </c>
      <c r="B703">
        <v>105</v>
      </c>
      <c r="C703">
        <v>73648142</v>
      </c>
      <c r="D703" t="s">
        <v>941</v>
      </c>
      <c r="E703" t="s">
        <v>1356</v>
      </c>
      <c r="F703" t="s">
        <v>12</v>
      </c>
      <c r="G703" t="s">
        <v>13</v>
      </c>
      <c r="H703">
        <v>60000000</v>
      </c>
      <c r="I703">
        <v>5.8</v>
      </c>
    </row>
    <row r="704" spans="1:9">
      <c r="A704" t="s">
        <v>1357</v>
      </c>
      <c r="B704">
        <v>111</v>
      </c>
      <c r="C704">
        <v>71844424</v>
      </c>
      <c r="D704" t="s">
        <v>1358</v>
      </c>
      <c r="E704" t="s">
        <v>1359</v>
      </c>
      <c r="F704" t="s">
        <v>12</v>
      </c>
      <c r="G704" t="s">
        <v>13</v>
      </c>
      <c r="H704">
        <v>60000000</v>
      </c>
      <c r="I704">
        <v>7.3</v>
      </c>
    </row>
    <row r="705" spans="1:9">
      <c r="A705" t="s">
        <v>509</v>
      </c>
      <c r="B705">
        <v>106</v>
      </c>
      <c r="C705">
        <v>75638743</v>
      </c>
      <c r="D705" t="s">
        <v>1360</v>
      </c>
      <c r="E705" t="s">
        <v>1361</v>
      </c>
      <c r="F705" t="s">
        <v>12</v>
      </c>
      <c r="G705" t="s">
        <v>13</v>
      </c>
      <c r="H705">
        <v>60000000</v>
      </c>
      <c r="I705">
        <v>6.6</v>
      </c>
    </row>
    <row r="706" spans="1:9">
      <c r="A706" t="s">
        <v>1362</v>
      </c>
      <c r="B706">
        <v>89</v>
      </c>
      <c r="C706">
        <v>66734992</v>
      </c>
      <c r="D706" t="s">
        <v>458</v>
      </c>
      <c r="E706" t="s">
        <v>1363</v>
      </c>
      <c r="F706" t="s">
        <v>12</v>
      </c>
      <c r="G706" t="s">
        <v>13</v>
      </c>
      <c r="H706">
        <v>60000000</v>
      </c>
      <c r="I706">
        <v>4.4000000000000004</v>
      </c>
    </row>
    <row r="707" spans="1:9">
      <c r="A707" t="s">
        <v>1061</v>
      </c>
      <c r="B707">
        <v>100</v>
      </c>
      <c r="C707">
        <v>75280058</v>
      </c>
      <c r="D707" t="s">
        <v>1364</v>
      </c>
      <c r="E707" t="s">
        <v>1365</v>
      </c>
      <c r="F707" t="s">
        <v>12</v>
      </c>
      <c r="G707" t="s">
        <v>13</v>
      </c>
      <c r="H707">
        <v>60000000</v>
      </c>
      <c r="I707">
        <v>7.7</v>
      </c>
    </row>
    <row r="708" spans="1:9">
      <c r="A708" t="s">
        <v>303</v>
      </c>
      <c r="B708">
        <v>91</v>
      </c>
      <c r="C708">
        <v>64505912</v>
      </c>
      <c r="D708" t="s">
        <v>985</v>
      </c>
      <c r="E708" t="s">
        <v>1366</v>
      </c>
      <c r="F708" t="s">
        <v>12</v>
      </c>
      <c r="G708" t="s">
        <v>13</v>
      </c>
      <c r="H708">
        <v>48000000</v>
      </c>
      <c r="I708">
        <v>5</v>
      </c>
    </row>
    <row r="709" spans="1:9">
      <c r="A709" t="s">
        <v>578</v>
      </c>
      <c r="B709">
        <v>146</v>
      </c>
      <c r="C709">
        <v>77862546</v>
      </c>
      <c r="D709" t="s">
        <v>149</v>
      </c>
      <c r="E709" t="s">
        <v>1367</v>
      </c>
      <c r="F709" t="s">
        <v>12</v>
      </c>
      <c r="G709" t="s">
        <v>13</v>
      </c>
      <c r="H709">
        <v>70000000</v>
      </c>
      <c r="I709">
        <v>7.7</v>
      </c>
    </row>
    <row r="710" spans="1:9">
      <c r="A710" t="s">
        <v>1368</v>
      </c>
      <c r="B710">
        <v>98</v>
      </c>
      <c r="C710">
        <v>61112916</v>
      </c>
      <c r="D710" t="s">
        <v>171</v>
      </c>
      <c r="E710" t="s">
        <v>1369</v>
      </c>
      <c r="F710" t="s">
        <v>12</v>
      </c>
      <c r="G710" t="s">
        <v>13</v>
      </c>
      <c r="H710">
        <v>50000000</v>
      </c>
      <c r="I710">
        <v>4.4000000000000004</v>
      </c>
    </row>
    <row r="711" spans="1:9">
      <c r="A711" t="s">
        <v>857</v>
      </c>
      <c r="B711">
        <v>101</v>
      </c>
      <c r="C711">
        <v>88200225</v>
      </c>
      <c r="D711" t="s">
        <v>335</v>
      </c>
      <c r="E711" t="s">
        <v>1370</v>
      </c>
      <c r="F711" t="s">
        <v>12</v>
      </c>
      <c r="G711" t="s">
        <v>13</v>
      </c>
      <c r="H711">
        <v>60000000</v>
      </c>
      <c r="I711">
        <v>6.1</v>
      </c>
    </row>
    <row r="712" spans="1:9">
      <c r="A712" t="s">
        <v>1371</v>
      </c>
      <c r="B712">
        <v>94</v>
      </c>
      <c r="C712">
        <v>60573641</v>
      </c>
      <c r="D712" t="s">
        <v>1018</v>
      </c>
      <c r="E712" t="s">
        <v>1372</v>
      </c>
      <c r="F712" t="s">
        <v>12</v>
      </c>
      <c r="G712" t="s">
        <v>13</v>
      </c>
      <c r="H712">
        <v>60000000</v>
      </c>
      <c r="I712">
        <v>5.4</v>
      </c>
    </row>
    <row r="713" spans="1:9">
      <c r="A713" t="s">
        <v>126</v>
      </c>
      <c r="B713">
        <v>132</v>
      </c>
      <c r="C713">
        <v>59035104</v>
      </c>
      <c r="D713" t="s">
        <v>1373</v>
      </c>
      <c r="E713" t="s">
        <v>1374</v>
      </c>
      <c r="F713" t="s">
        <v>12</v>
      </c>
      <c r="G713" t="s">
        <v>13</v>
      </c>
      <c r="H713">
        <v>66000000</v>
      </c>
      <c r="I713">
        <v>6.8</v>
      </c>
    </row>
    <row r="714" spans="1:9">
      <c r="A714" t="s">
        <v>1375</v>
      </c>
      <c r="B714">
        <v>115</v>
      </c>
      <c r="C714">
        <v>56702901</v>
      </c>
      <c r="D714" t="s">
        <v>1140</v>
      </c>
      <c r="E714" t="s">
        <v>1376</v>
      </c>
      <c r="F714" t="s">
        <v>12</v>
      </c>
      <c r="G714" t="s">
        <v>13</v>
      </c>
      <c r="H714">
        <v>60000000</v>
      </c>
      <c r="I714">
        <v>6.5</v>
      </c>
    </row>
    <row r="715" spans="1:9">
      <c r="A715" t="s">
        <v>1377</v>
      </c>
      <c r="B715">
        <v>92</v>
      </c>
      <c r="C715">
        <v>55994557</v>
      </c>
      <c r="D715" t="s">
        <v>94</v>
      </c>
      <c r="E715" t="s">
        <v>1378</v>
      </c>
      <c r="F715" t="s">
        <v>12</v>
      </c>
      <c r="G715" t="s">
        <v>13</v>
      </c>
      <c r="H715">
        <v>60000000</v>
      </c>
      <c r="I715">
        <v>7</v>
      </c>
    </row>
    <row r="716" spans="1:9">
      <c r="A716" t="s">
        <v>1179</v>
      </c>
      <c r="B716">
        <v>124</v>
      </c>
      <c r="C716">
        <v>54910560</v>
      </c>
      <c r="D716" t="s">
        <v>1116</v>
      </c>
      <c r="E716" t="s">
        <v>1379</v>
      </c>
      <c r="F716" t="s">
        <v>12</v>
      </c>
      <c r="G716" t="s">
        <v>13</v>
      </c>
      <c r="H716">
        <v>60000000</v>
      </c>
      <c r="I716">
        <v>6.3</v>
      </c>
    </row>
    <row r="717" spans="1:9">
      <c r="A717" t="s">
        <v>447</v>
      </c>
      <c r="B717">
        <v>119</v>
      </c>
      <c r="C717">
        <v>53789313</v>
      </c>
      <c r="D717" t="s">
        <v>549</v>
      </c>
      <c r="E717" t="s">
        <v>1380</v>
      </c>
      <c r="F717" t="s">
        <v>12</v>
      </c>
      <c r="G717" t="s">
        <v>13</v>
      </c>
      <c r="H717">
        <v>60000000</v>
      </c>
      <c r="I717">
        <v>6.3</v>
      </c>
    </row>
    <row r="718" spans="1:9">
      <c r="A718" t="s">
        <v>1381</v>
      </c>
      <c r="B718">
        <v>124</v>
      </c>
      <c r="C718">
        <v>51045801</v>
      </c>
      <c r="D718" t="s">
        <v>73</v>
      </c>
      <c r="E718" t="s">
        <v>1382</v>
      </c>
      <c r="F718" t="s">
        <v>12</v>
      </c>
      <c r="G718" t="s">
        <v>13</v>
      </c>
      <c r="H718">
        <v>60000000</v>
      </c>
      <c r="I718">
        <v>6.1</v>
      </c>
    </row>
    <row r="719" spans="1:9">
      <c r="A719" t="s">
        <v>1383</v>
      </c>
      <c r="B719">
        <v>93</v>
      </c>
      <c r="C719">
        <v>50818750</v>
      </c>
      <c r="D719" t="s">
        <v>94</v>
      </c>
      <c r="E719" t="s">
        <v>1384</v>
      </c>
      <c r="F719" t="s">
        <v>12</v>
      </c>
      <c r="G719" t="s">
        <v>20</v>
      </c>
      <c r="H719">
        <v>60000000</v>
      </c>
      <c r="I719">
        <v>6.1</v>
      </c>
    </row>
    <row r="720" spans="1:9">
      <c r="A720" t="s">
        <v>1385</v>
      </c>
      <c r="B720">
        <v>98</v>
      </c>
      <c r="C720">
        <v>50189179</v>
      </c>
      <c r="D720" t="s">
        <v>642</v>
      </c>
      <c r="E720" t="s">
        <v>1386</v>
      </c>
      <c r="F720" t="s">
        <v>12</v>
      </c>
      <c r="G720" t="s">
        <v>13</v>
      </c>
      <c r="H720">
        <v>60000000</v>
      </c>
      <c r="I720">
        <v>5.3</v>
      </c>
    </row>
    <row r="721" spans="1:9">
      <c r="A721" t="s">
        <v>1387</v>
      </c>
      <c r="B721">
        <v>92</v>
      </c>
      <c r="C721">
        <v>50024083</v>
      </c>
      <c r="D721" t="s">
        <v>22</v>
      </c>
      <c r="E721" t="s">
        <v>1388</v>
      </c>
      <c r="F721" t="s">
        <v>12</v>
      </c>
      <c r="G721" t="s">
        <v>13</v>
      </c>
      <c r="H721">
        <v>60000000</v>
      </c>
      <c r="I721">
        <v>5.4</v>
      </c>
    </row>
    <row r="722" spans="1:9">
      <c r="A722" t="s">
        <v>281</v>
      </c>
      <c r="B722">
        <v>105</v>
      </c>
      <c r="C722">
        <v>50549107</v>
      </c>
      <c r="D722" t="s">
        <v>306</v>
      </c>
      <c r="E722" t="s">
        <v>1389</v>
      </c>
      <c r="F722" t="s">
        <v>12</v>
      </c>
      <c r="G722" t="s">
        <v>13</v>
      </c>
      <c r="H722">
        <v>60000000</v>
      </c>
      <c r="I722">
        <v>6.2</v>
      </c>
    </row>
    <row r="723" spans="1:9">
      <c r="A723" t="s">
        <v>1390</v>
      </c>
      <c r="B723">
        <v>124</v>
      </c>
      <c r="C723">
        <v>56443482</v>
      </c>
      <c r="D723" t="s">
        <v>1391</v>
      </c>
      <c r="E723" t="s">
        <v>1392</v>
      </c>
      <c r="F723" t="s">
        <v>12</v>
      </c>
      <c r="G723" t="s">
        <v>13</v>
      </c>
      <c r="H723">
        <v>60000000</v>
      </c>
      <c r="I723">
        <v>6.6</v>
      </c>
    </row>
    <row r="724" spans="1:9">
      <c r="A724" t="s">
        <v>1393</v>
      </c>
      <c r="B724">
        <v>99</v>
      </c>
      <c r="C724">
        <v>62401264</v>
      </c>
      <c r="D724" t="s">
        <v>149</v>
      </c>
      <c r="E724" t="s">
        <v>1394</v>
      </c>
      <c r="F724" t="s">
        <v>12</v>
      </c>
      <c r="G724" t="s">
        <v>20</v>
      </c>
      <c r="H724">
        <v>60000000</v>
      </c>
      <c r="I724">
        <v>5.9</v>
      </c>
    </row>
    <row r="725" spans="1:9">
      <c r="A725" t="s">
        <v>1395</v>
      </c>
      <c r="B725">
        <v>116</v>
      </c>
      <c r="C725">
        <v>47748610</v>
      </c>
      <c r="D725" t="s">
        <v>1396</v>
      </c>
      <c r="E725" t="s">
        <v>1397</v>
      </c>
      <c r="F725" t="s">
        <v>12</v>
      </c>
      <c r="G725" t="s">
        <v>13</v>
      </c>
      <c r="H725">
        <v>75000000</v>
      </c>
      <c r="I725">
        <v>6.3</v>
      </c>
    </row>
    <row r="726" spans="1:9">
      <c r="A726" t="s">
        <v>1031</v>
      </c>
      <c r="B726">
        <v>124</v>
      </c>
      <c r="C726">
        <v>46975183</v>
      </c>
      <c r="D726" t="s">
        <v>805</v>
      </c>
      <c r="E726" t="s">
        <v>1398</v>
      </c>
      <c r="F726" t="s">
        <v>12</v>
      </c>
      <c r="G726" t="s">
        <v>13</v>
      </c>
      <c r="H726">
        <v>61000000</v>
      </c>
      <c r="I726">
        <v>7.2</v>
      </c>
    </row>
    <row r="727" spans="1:9">
      <c r="A727" t="s">
        <v>1399</v>
      </c>
      <c r="B727">
        <v>96</v>
      </c>
      <c r="C727">
        <v>50807639</v>
      </c>
      <c r="D727" t="s">
        <v>94</v>
      </c>
      <c r="E727" t="s">
        <v>1400</v>
      </c>
      <c r="F727" t="s">
        <v>12</v>
      </c>
      <c r="G727" t="s">
        <v>13</v>
      </c>
      <c r="H727">
        <v>60000000</v>
      </c>
      <c r="I727">
        <v>6.8</v>
      </c>
    </row>
    <row r="728" spans="1:9">
      <c r="A728" t="s">
        <v>1401</v>
      </c>
      <c r="B728">
        <v>104</v>
      </c>
      <c r="C728">
        <v>46611204</v>
      </c>
      <c r="D728" t="s">
        <v>841</v>
      </c>
      <c r="E728" t="s">
        <v>1402</v>
      </c>
      <c r="F728" t="s">
        <v>12</v>
      </c>
      <c r="G728" t="s">
        <v>13</v>
      </c>
      <c r="H728">
        <v>48000000</v>
      </c>
      <c r="I728">
        <v>6.1</v>
      </c>
    </row>
    <row r="729" spans="1:9">
      <c r="A729" t="s">
        <v>714</v>
      </c>
      <c r="B729">
        <v>100</v>
      </c>
      <c r="C729">
        <v>257756197</v>
      </c>
      <c r="D729" t="s">
        <v>344</v>
      </c>
      <c r="E729" t="s">
        <v>1403</v>
      </c>
      <c r="F729" t="s">
        <v>12</v>
      </c>
      <c r="G729" t="s">
        <v>123</v>
      </c>
      <c r="H729">
        <v>60000000</v>
      </c>
      <c r="I729">
        <v>7.8</v>
      </c>
    </row>
    <row r="730" spans="1:9">
      <c r="A730" t="s">
        <v>1404</v>
      </c>
      <c r="B730">
        <v>115</v>
      </c>
      <c r="C730">
        <v>48472213</v>
      </c>
      <c r="D730" t="s">
        <v>583</v>
      </c>
      <c r="E730" t="s">
        <v>1405</v>
      </c>
      <c r="F730" t="s">
        <v>12</v>
      </c>
      <c r="G730" t="s">
        <v>13</v>
      </c>
      <c r="H730">
        <v>45000000</v>
      </c>
      <c r="I730">
        <v>5</v>
      </c>
    </row>
    <row r="731" spans="1:9">
      <c r="A731" t="s">
        <v>1208</v>
      </c>
      <c r="B731">
        <v>101</v>
      </c>
      <c r="C731">
        <v>43060566</v>
      </c>
      <c r="D731" t="s">
        <v>90</v>
      </c>
      <c r="E731" t="s">
        <v>1406</v>
      </c>
      <c r="F731" t="s">
        <v>12</v>
      </c>
      <c r="G731" t="s">
        <v>13</v>
      </c>
      <c r="H731">
        <v>60000000</v>
      </c>
      <c r="I731">
        <v>6.2</v>
      </c>
    </row>
    <row r="732" spans="1:9">
      <c r="A732" t="s">
        <v>1407</v>
      </c>
      <c r="B732">
        <v>113</v>
      </c>
      <c r="C732">
        <v>45996718</v>
      </c>
      <c r="D732" t="s">
        <v>149</v>
      </c>
      <c r="E732" t="s">
        <v>1408</v>
      </c>
      <c r="F732" t="s">
        <v>12</v>
      </c>
      <c r="G732" t="s">
        <v>13</v>
      </c>
      <c r="H732">
        <v>60000000</v>
      </c>
      <c r="I732">
        <v>6.7</v>
      </c>
    </row>
    <row r="733" spans="1:9">
      <c r="A733" t="s">
        <v>1409</v>
      </c>
      <c r="B733">
        <v>100</v>
      </c>
      <c r="C733">
        <v>43337279</v>
      </c>
      <c r="D733" t="s">
        <v>1410</v>
      </c>
      <c r="E733" t="s">
        <v>1411</v>
      </c>
      <c r="F733" t="s">
        <v>12</v>
      </c>
      <c r="G733" t="s">
        <v>13</v>
      </c>
      <c r="H733">
        <v>60000000</v>
      </c>
      <c r="I733">
        <v>4.9000000000000004</v>
      </c>
    </row>
    <row r="734" spans="1:9">
      <c r="A734" t="s">
        <v>1239</v>
      </c>
      <c r="B734">
        <v>134</v>
      </c>
      <c r="C734">
        <v>37479778</v>
      </c>
      <c r="D734" t="s">
        <v>1412</v>
      </c>
      <c r="E734" t="s">
        <v>1413</v>
      </c>
      <c r="F734" t="s">
        <v>12</v>
      </c>
      <c r="G734" t="s">
        <v>13</v>
      </c>
      <c r="H734">
        <v>60000000</v>
      </c>
      <c r="I734">
        <v>7.4</v>
      </c>
    </row>
    <row r="735" spans="1:9">
      <c r="A735" t="s">
        <v>440</v>
      </c>
      <c r="B735">
        <v>125</v>
      </c>
      <c r="C735">
        <v>40559930</v>
      </c>
      <c r="D735" t="s">
        <v>1414</v>
      </c>
      <c r="E735" t="s">
        <v>1415</v>
      </c>
      <c r="F735" t="s">
        <v>12</v>
      </c>
      <c r="G735" t="s">
        <v>13</v>
      </c>
      <c r="H735">
        <v>60000000</v>
      </c>
      <c r="I735">
        <v>6.2</v>
      </c>
    </row>
    <row r="736" spans="1:9">
      <c r="A736" t="s">
        <v>1416</v>
      </c>
      <c r="B736">
        <v>94</v>
      </c>
      <c r="C736">
        <v>36830057</v>
      </c>
      <c r="D736" t="s">
        <v>892</v>
      </c>
      <c r="E736" t="s">
        <v>1417</v>
      </c>
      <c r="F736" t="s">
        <v>12</v>
      </c>
      <c r="G736" t="s">
        <v>13</v>
      </c>
      <c r="H736">
        <v>65000000</v>
      </c>
      <c r="I736">
        <v>4.9000000000000004</v>
      </c>
    </row>
    <row r="737" spans="1:9">
      <c r="A737" t="s">
        <v>1115</v>
      </c>
      <c r="B737">
        <v>107</v>
      </c>
      <c r="C737">
        <v>36279230</v>
      </c>
      <c r="D737" t="s">
        <v>113</v>
      </c>
      <c r="E737" t="s">
        <v>1418</v>
      </c>
      <c r="F737" t="s">
        <v>12</v>
      </c>
      <c r="G737" t="s">
        <v>13</v>
      </c>
      <c r="H737">
        <v>60000000</v>
      </c>
      <c r="I737">
        <v>6.1</v>
      </c>
    </row>
    <row r="738" spans="1:9">
      <c r="A738" t="s">
        <v>1419</v>
      </c>
      <c r="B738">
        <v>91</v>
      </c>
      <c r="C738">
        <v>42194060</v>
      </c>
      <c r="D738" t="s">
        <v>205</v>
      </c>
      <c r="E738" t="s">
        <v>1420</v>
      </c>
      <c r="F738" t="s">
        <v>12</v>
      </c>
      <c r="G738" t="s">
        <v>1199</v>
      </c>
      <c r="H738">
        <v>70000000</v>
      </c>
      <c r="I738">
        <v>6.1</v>
      </c>
    </row>
    <row r="739" spans="1:9">
      <c r="A739" t="s">
        <v>1421</v>
      </c>
      <c r="B739">
        <v>116</v>
      </c>
      <c r="C739">
        <v>43119879</v>
      </c>
      <c r="D739" t="s">
        <v>78</v>
      </c>
      <c r="E739" t="s">
        <v>1422</v>
      </c>
      <c r="F739" t="s">
        <v>12</v>
      </c>
      <c r="G739" t="s">
        <v>13</v>
      </c>
      <c r="H739">
        <v>60000000</v>
      </c>
      <c r="I739">
        <v>6.4</v>
      </c>
    </row>
    <row r="740" spans="1:9">
      <c r="A740" t="s">
        <v>1423</v>
      </c>
      <c r="B740">
        <v>100</v>
      </c>
      <c r="C740">
        <v>35096190</v>
      </c>
      <c r="D740" t="s">
        <v>1424</v>
      </c>
      <c r="E740" t="s">
        <v>1425</v>
      </c>
      <c r="F740" t="s">
        <v>12</v>
      </c>
      <c r="G740" t="s">
        <v>13</v>
      </c>
      <c r="H740">
        <v>60000000</v>
      </c>
      <c r="I740">
        <v>6.3</v>
      </c>
    </row>
    <row r="741" spans="1:9">
      <c r="A741" t="s">
        <v>106</v>
      </c>
      <c r="B741">
        <v>117</v>
      </c>
      <c r="C741">
        <v>43290977</v>
      </c>
      <c r="D741" t="s">
        <v>730</v>
      </c>
      <c r="E741" t="s">
        <v>1426</v>
      </c>
      <c r="F741" t="s">
        <v>12</v>
      </c>
      <c r="G741" t="s">
        <v>20</v>
      </c>
      <c r="H741">
        <v>80000000</v>
      </c>
      <c r="I741">
        <v>6.6</v>
      </c>
    </row>
    <row r="742" spans="1:9">
      <c r="A742" t="s">
        <v>609</v>
      </c>
      <c r="B742">
        <v>110</v>
      </c>
      <c r="C742">
        <v>33927476</v>
      </c>
      <c r="D742" t="s">
        <v>1427</v>
      </c>
      <c r="E742" t="s">
        <v>1428</v>
      </c>
      <c r="F742" t="s">
        <v>12</v>
      </c>
      <c r="G742" t="s">
        <v>20</v>
      </c>
      <c r="H742">
        <v>40000000</v>
      </c>
      <c r="I742">
        <v>5.7</v>
      </c>
    </row>
    <row r="743" spans="1:9">
      <c r="A743" t="s">
        <v>1409</v>
      </c>
      <c r="B743">
        <v>96</v>
      </c>
      <c r="C743">
        <v>32122249</v>
      </c>
      <c r="D743" t="s">
        <v>335</v>
      </c>
      <c r="E743" t="s">
        <v>1429</v>
      </c>
      <c r="F743" t="s">
        <v>12</v>
      </c>
      <c r="G743" t="s">
        <v>13</v>
      </c>
      <c r="H743">
        <v>60000000</v>
      </c>
      <c r="I743">
        <v>5.9</v>
      </c>
    </row>
    <row r="744" spans="1:9">
      <c r="A744" t="s">
        <v>1381</v>
      </c>
      <c r="B744">
        <v>101</v>
      </c>
      <c r="C744">
        <v>40076438</v>
      </c>
      <c r="D744" t="s">
        <v>805</v>
      </c>
      <c r="E744" t="s">
        <v>1430</v>
      </c>
      <c r="F744" t="s">
        <v>12</v>
      </c>
      <c r="G744" t="s">
        <v>13</v>
      </c>
      <c r="H744">
        <v>60000000</v>
      </c>
      <c r="I744">
        <v>6</v>
      </c>
    </row>
    <row r="745" spans="1:9">
      <c r="A745" t="s">
        <v>1431</v>
      </c>
      <c r="B745">
        <v>111</v>
      </c>
      <c r="C745">
        <v>32940507</v>
      </c>
      <c r="D745" t="s">
        <v>149</v>
      </c>
      <c r="E745" t="s">
        <v>1432</v>
      </c>
      <c r="F745" t="s">
        <v>12</v>
      </c>
      <c r="G745" t="s">
        <v>13</v>
      </c>
      <c r="H745">
        <v>60000000</v>
      </c>
      <c r="I745">
        <v>6.1</v>
      </c>
    </row>
    <row r="746" spans="1:9">
      <c r="A746" t="s">
        <v>312</v>
      </c>
      <c r="B746">
        <v>117</v>
      </c>
      <c r="C746">
        <v>31670931</v>
      </c>
      <c r="D746" t="s">
        <v>1433</v>
      </c>
      <c r="E746" t="s">
        <v>1434</v>
      </c>
      <c r="F746" t="s">
        <v>12</v>
      </c>
      <c r="G746" t="s">
        <v>20</v>
      </c>
      <c r="H746">
        <v>60000000</v>
      </c>
      <c r="I746">
        <v>6.7</v>
      </c>
    </row>
    <row r="747" spans="1:9">
      <c r="A747" t="s">
        <v>1348</v>
      </c>
      <c r="B747">
        <v>126</v>
      </c>
      <c r="C747">
        <v>30695227</v>
      </c>
      <c r="D747" t="s">
        <v>1435</v>
      </c>
      <c r="E747" t="s">
        <v>1436</v>
      </c>
      <c r="F747" t="s">
        <v>12</v>
      </c>
      <c r="G747" t="s">
        <v>13</v>
      </c>
      <c r="H747">
        <v>60000000</v>
      </c>
      <c r="I747">
        <v>6.7</v>
      </c>
    </row>
    <row r="748" spans="1:9">
      <c r="A748" t="s">
        <v>1118</v>
      </c>
      <c r="B748">
        <v>152</v>
      </c>
      <c r="C748">
        <v>32522352</v>
      </c>
      <c r="D748" t="s">
        <v>1437</v>
      </c>
      <c r="E748" t="s">
        <v>1438</v>
      </c>
      <c r="F748" t="s">
        <v>12</v>
      </c>
      <c r="G748" t="s">
        <v>13</v>
      </c>
      <c r="H748">
        <v>60000000</v>
      </c>
      <c r="I748">
        <v>7.9</v>
      </c>
    </row>
    <row r="749" spans="1:9">
      <c r="A749" t="s">
        <v>319</v>
      </c>
      <c r="B749">
        <v>101</v>
      </c>
      <c r="C749">
        <v>26082914</v>
      </c>
      <c r="D749" t="s">
        <v>1116</v>
      </c>
      <c r="E749" t="s">
        <v>1439</v>
      </c>
      <c r="F749" t="s">
        <v>12</v>
      </c>
      <c r="G749" t="s">
        <v>13</v>
      </c>
      <c r="H749">
        <v>87000000</v>
      </c>
      <c r="I749">
        <v>4.3</v>
      </c>
    </row>
    <row r="750" spans="1:9">
      <c r="A750" t="s">
        <v>1440</v>
      </c>
      <c r="B750">
        <v>87</v>
      </c>
      <c r="C750">
        <v>29136626</v>
      </c>
      <c r="D750" t="s">
        <v>1441</v>
      </c>
      <c r="E750" t="s">
        <v>1442</v>
      </c>
      <c r="F750" t="s">
        <v>12</v>
      </c>
      <c r="G750" t="s">
        <v>13</v>
      </c>
      <c r="H750">
        <v>60000000</v>
      </c>
      <c r="I750">
        <v>5.7</v>
      </c>
    </row>
    <row r="751" spans="1:9">
      <c r="A751" t="s">
        <v>1443</v>
      </c>
      <c r="B751">
        <v>85</v>
      </c>
      <c r="C751">
        <v>26288320</v>
      </c>
      <c r="D751" t="s">
        <v>1444</v>
      </c>
      <c r="E751" t="s">
        <v>1445</v>
      </c>
      <c r="F751" t="s">
        <v>12</v>
      </c>
      <c r="G751" t="s">
        <v>13</v>
      </c>
      <c r="H751">
        <v>60000000</v>
      </c>
      <c r="I751">
        <v>6.7</v>
      </c>
    </row>
    <row r="752" spans="1:9">
      <c r="A752" t="s">
        <v>791</v>
      </c>
      <c r="B752">
        <v>130</v>
      </c>
      <c r="C752">
        <v>26616590</v>
      </c>
      <c r="D752" t="s">
        <v>1446</v>
      </c>
      <c r="E752" t="s">
        <v>1447</v>
      </c>
      <c r="F752" t="s">
        <v>12</v>
      </c>
      <c r="G752" t="s">
        <v>20</v>
      </c>
      <c r="H752">
        <v>60000000</v>
      </c>
      <c r="I752">
        <v>6.7</v>
      </c>
    </row>
    <row r="753" spans="1:9">
      <c r="A753" t="s">
        <v>170</v>
      </c>
      <c r="B753">
        <v>104</v>
      </c>
      <c r="C753">
        <v>30063805</v>
      </c>
      <c r="D753" t="s">
        <v>1448</v>
      </c>
      <c r="E753" t="s">
        <v>1449</v>
      </c>
      <c r="F753" t="s">
        <v>12</v>
      </c>
      <c r="G753" t="s">
        <v>13</v>
      </c>
      <c r="H753">
        <v>60000000</v>
      </c>
      <c r="I753">
        <v>6.1</v>
      </c>
    </row>
    <row r="754" spans="1:9">
      <c r="A754" t="s">
        <v>763</v>
      </c>
      <c r="B754">
        <v>121</v>
      </c>
      <c r="C754">
        <v>22518325</v>
      </c>
      <c r="D754" t="s">
        <v>730</v>
      </c>
      <c r="E754" t="s">
        <v>1450</v>
      </c>
      <c r="F754" t="s">
        <v>12</v>
      </c>
      <c r="G754" t="s">
        <v>251</v>
      </c>
      <c r="H754">
        <v>50000000</v>
      </c>
      <c r="I754">
        <v>5.6</v>
      </c>
    </row>
    <row r="755" spans="1:9">
      <c r="A755" t="s">
        <v>1451</v>
      </c>
      <c r="B755">
        <v>140</v>
      </c>
      <c r="C755">
        <v>13082288</v>
      </c>
      <c r="D755" t="s">
        <v>1452</v>
      </c>
      <c r="E755" t="s">
        <v>1453</v>
      </c>
      <c r="F755" t="s">
        <v>12</v>
      </c>
      <c r="G755" t="s">
        <v>20</v>
      </c>
      <c r="H755">
        <v>60000000</v>
      </c>
      <c r="I755">
        <v>6.6</v>
      </c>
    </row>
    <row r="756" spans="1:9">
      <c r="A756" t="s">
        <v>1454</v>
      </c>
      <c r="B756">
        <v>131</v>
      </c>
      <c r="C756">
        <v>18208078</v>
      </c>
      <c r="D756" t="s">
        <v>306</v>
      </c>
      <c r="E756" t="s">
        <v>1455</v>
      </c>
      <c r="F756" t="s">
        <v>12</v>
      </c>
      <c r="G756" t="s">
        <v>13</v>
      </c>
      <c r="H756">
        <v>60000000</v>
      </c>
      <c r="I756">
        <v>6.9</v>
      </c>
    </row>
    <row r="757" spans="1:9">
      <c r="A757" t="s">
        <v>1456</v>
      </c>
      <c r="B757">
        <v>91</v>
      </c>
      <c r="C757">
        <v>14218868</v>
      </c>
      <c r="D757" t="s">
        <v>1446</v>
      </c>
      <c r="E757" t="s">
        <v>1457</v>
      </c>
      <c r="F757" t="s">
        <v>12</v>
      </c>
      <c r="G757" t="s">
        <v>13</v>
      </c>
      <c r="H757">
        <v>65000000</v>
      </c>
      <c r="I757">
        <v>4.8</v>
      </c>
    </row>
    <row r="758" spans="1:9">
      <c r="A758" t="s">
        <v>1458</v>
      </c>
      <c r="B758">
        <v>118</v>
      </c>
      <c r="C758">
        <v>22451</v>
      </c>
      <c r="D758" t="s">
        <v>1459</v>
      </c>
      <c r="E758" t="s">
        <v>1460</v>
      </c>
      <c r="F758" t="s">
        <v>12</v>
      </c>
      <c r="G758" t="s">
        <v>13</v>
      </c>
      <c r="H758">
        <v>60000000</v>
      </c>
      <c r="I758">
        <v>6.2</v>
      </c>
    </row>
    <row r="759" spans="1:9">
      <c r="A759" t="s">
        <v>1461</v>
      </c>
      <c r="B759">
        <v>130</v>
      </c>
      <c r="C759">
        <v>31165421</v>
      </c>
      <c r="D759" t="s">
        <v>1462</v>
      </c>
      <c r="E759" t="s">
        <v>1463</v>
      </c>
      <c r="F759" t="s">
        <v>12</v>
      </c>
      <c r="G759" t="s">
        <v>13</v>
      </c>
      <c r="H759">
        <v>60000000</v>
      </c>
      <c r="I759">
        <v>6</v>
      </c>
    </row>
    <row r="760" spans="1:9">
      <c r="A760" t="s">
        <v>1368</v>
      </c>
      <c r="B760">
        <v>90</v>
      </c>
      <c r="C760">
        <v>11802056</v>
      </c>
      <c r="D760" t="s">
        <v>1464</v>
      </c>
      <c r="E760" t="s">
        <v>1465</v>
      </c>
      <c r="F760" t="s">
        <v>12</v>
      </c>
      <c r="G760" t="s">
        <v>13</v>
      </c>
      <c r="H760">
        <v>60000000</v>
      </c>
      <c r="I760">
        <v>4.9000000000000004</v>
      </c>
    </row>
    <row r="761" spans="1:9">
      <c r="A761" t="s">
        <v>1466</v>
      </c>
      <c r="B761">
        <v>103</v>
      </c>
      <c r="C761">
        <v>25472967</v>
      </c>
      <c r="D761" t="s">
        <v>1467</v>
      </c>
      <c r="E761" t="s">
        <v>1468</v>
      </c>
      <c r="F761" t="s">
        <v>12</v>
      </c>
      <c r="G761" t="s">
        <v>13</v>
      </c>
      <c r="H761">
        <v>30000000</v>
      </c>
      <c r="I761">
        <v>5.6</v>
      </c>
    </row>
    <row r="762" spans="1:9">
      <c r="A762" t="s">
        <v>278</v>
      </c>
      <c r="B762">
        <v>122</v>
      </c>
      <c r="C762">
        <v>22362500</v>
      </c>
      <c r="D762" t="s">
        <v>851</v>
      </c>
      <c r="E762" t="s">
        <v>1469</v>
      </c>
      <c r="F762" t="s">
        <v>12</v>
      </c>
      <c r="G762" t="s">
        <v>13</v>
      </c>
      <c r="H762">
        <v>55000000</v>
      </c>
      <c r="I762">
        <v>6.1</v>
      </c>
    </row>
    <row r="763" spans="1:9">
      <c r="A763" t="s">
        <v>1470</v>
      </c>
      <c r="B763">
        <v>106</v>
      </c>
      <c r="C763">
        <v>17281832</v>
      </c>
      <c r="D763" t="s">
        <v>69</v>
      </c>
      <c r="E763" t="s">
        <v>1471</v>
      </c>
      <c r="F763" t="s">
        <v>12</v>
      </c>
      <c r="G763" t="s">
        <v>251</v>
      </c>
      <c r="H763">
        <v>60000000</v>
      </c>
      <c r="I763">
        <v>6.1</v>
      </c>
    </row>
    <row r="764" spans="1:9">
      <c r="A764" t="s">
        <v>1278</v>
      </c>
      <c r="B764">
        <v>103</v>
      </c>
      <c r="C764">
        <v>19781879</v>
      </c>
      <c r="D764" t="s">
        <v>1003</v>
      </c>
      <c r="E764" t="s">
        <v>1472</v>
      </c>
      <c r="F764" t="s">
        <v>12</v>
      </c>
      <c r="G764" t="s">
        <v>13</v>
      </c>
      <c r="H764">
        <v>60000000</v>
      </c>
      <c r="I764">
        <v>4.8</v>
      </c>
    </row>
    <row r="765" spans="1:9">
      <c r="A765" t="s">
        <v>1473</v>
      </c>
      <c r="B765">
        <v>107</v>
      </c>
      <c r="C765">
        <v>7605668</v>
      </c>
      <c r="D765" t="s">
        <v>1474</v>
      </c>
      <c r="E765" t="s">
        <v>1475</v>
      </c>
      <c r="F765" t="s">
        <v>12</v>
      </c>
      <c r="G765" t="s">
        <v>20</v>
      </c>
      <c r="H765">
        <v>60000000</v>
      </c>
      <c r="I765">
        <v>5.5</v>
      </c>
    </row>
    <row r="766" spans="1:9">
      <c r="A766" t="s">
        <v>1476</v>
      </c>
      <c r="B766">
        <v>156</v>
      </c>
      <c r="C766">
        <v>4535117</v>
      </c>
      <c r="D766" t="s">
        <v>652</v>
      </c>
      <c r="E766" t="s">
        <v>1477</v>
      </c>
      <c r="F766" t="s">
        <v>12</v>
      </c>
      <c r="G766" t="s">
        <v>251</v>
      </c>
      <c r="H766">
        <v>60000000</v>
      </c>
      <c r="I766">
        <v>3.8</v>
      </c>
    </row>
    <row r="767" spans="1:9">
      <c r="A767" t="s">
        <v>106</v>
      </c>
      <c r="B767">
        <v>127</v>
      </c>
      <c r="C767">
        <v>4426297</v>
      </c>
      <c r="D767" t="s">
        <v>408</v>
      </c>
      <c r="E767" t="s">
        <v>1478</v>
      </c>
      <c r="F767" t="s">
        <v>12</v>
      </c>
      <c r="G767" t="s">
        <v>13</v>
      </c>
      <c r="H767">
        <v>35000000</v>
      </c>
      <c r="I767">
        <v>6.5</v>
      </c>
    </row>
    <row r="768" spans="1:9">
      <c r="A768" t="s">
        <v>1479</v>
      </c>
      <c r="B768">
        <v>132</v>
      </c>
      <c r="C768">
        <v>10166502</v>
      </c>
      <c r="D768" t="s">
        <v>489</v>
      </c>
      <c r="E768" t="s">
        <v>1480</v>
      </c>
      <c r="F768" t="s">
        <v>1481</v>
      </c>
      <c r="G768" t="s">
        <v>13</v>
      </c>
      <c r="H768">
        <v>80000000</v>
      </c>
      <c r="I768">
        <v>6.7</v>
      </c>
    </row>
    <row r="769" spans="1:9">
      <c r="A769" t="s">
        <v>1482</v>
      </c>
      <c r="B769">
        <v>108</v>
      </c>
      <c r="C769">
        <v>363024263</v>
      </c>
      <c r="D769" t="s">
        <v>1483</v>
      </c>
      <c r="E769" t="s">
        <v>1484</v>
      </c>
      <c r="F769" t="s">
        <v>12</v>
      </c>
      <c r="G769" t="s">
        <v>13</v>
      </c>
      <c r="H769">
        <v>58000000</v>
      </c>
      <c r="I769">
        <v>8.1</v>
      </c>
    </row>
    <row r="770" spans="1:9">
      <c r="A770" t="s">
        <v>1485</v>
      </c>
      <c r="B770">
        <v>114</v>
      </c>
      <c r="C770">
        <v>12065985</v>
      </c>
      <c r="D770" t="s">
        <v>851</v>
      </c>
      <c r="E770" t="s">
        <v>1486</v>
      </c>
      <c r="F770" t="s">
        <v>12</v>
      </c>
      <c r="G770" t="s">
        <v>13</v>
      </c>
      <c r="H770">
        <v>60000000</v>
      </c>
      <c r="I770">
        <v>4.9000000000000004</v>
      </c>
    </row>
    <row r="771" spans="1:9">
      <c r="A771" t="s">
        <v>1239</v>
      </c>
      <c r="B771">
        <v>133</v>
      </c>
      <c r="C771">
        <v>350123553</v>
      </c>
      <c r="D771" t="s">
        <v>1487</v>
      </c>
      <c r="E771" t="s">
        <v>1488</v>
      </c>
      <c r="F771" t="s">
        <v>12</v>
      </c>
      <c r="G771" t="s">
        <v>13</v>
      </c>
      <c r="H771">
        <v>58800000</v>
      </c>
      <c r="I771">
        <v>7.3</v>
      </c>
    </row>
    <row r="772" spans="1:9">
      <c r="A772" t="s">
        <v>154</v>
      </c>
      <c r="B772">
        <v>103</v>
      </c>
      <c r="C772">
        <v>80021740</v>
      </c>
      <c r="D772" t="s">
        <v>1489</v>
      </c>
      <c r="E772" t="s">
        <v>1490</v>
      </c>
      <c r="F772" t="s">
        <v>12</v>
      </c>
      <c r="G772" t="s">
        <v>13</v>
      </c>
      <c r="H772">
        <v>58000000</v>
      </c>
      <c r="I772">
        <v>6.4</v>
      </c>
    </row>
    <row r="773" spans="1:9">
      <c r="A773" t="s">
        <v>695</v>
      </c>
      <c r="B773">
        <v>95</v>
      </c>
      <c r="C773">
        <v>48291624</v>
      </c>
      <c r="D773" t="s">
        <v>1216</v>
      </c>
      <c r="E773" t="s">
        <v>1491</v>
      </c>
      <c r="F773" t="s">
        <v>12</v>
      </c>
      <c r="G773" t="s">
        <v>13</v>
      </c>
      <c r="H773">
        <v>58000000</v>
      </c>
      <c r="I773">
        <v>6.7</v>
      </c>
    </row>
    <row r="774" spans="1:9">
      <c r="A774" t="s">
        <v>1371</v>
      </c>
      <c r="B774">
        <v>90</v>
      </c>
      <c r="C774">
        <v>35231365</v>
      </c>
      <c r="D774" t="s">
        <v>1492</v>
      </c>
      <c r="E774" t="s">
        <v>1493</v>
      </c>
      <c r="F774" t="s">
        <v>12</v>
      </c>
      <c r="G774" t="s">
        <v>13</v>
      </c>
      <c r="H774">
        <v>60000000</v>
      </c>
      <c r="I774">
        <v>3.6</v>
      </c>
    </row>
    <row r="775" spans="1:9">
      <c r="A775" t="s">
        <v>1494</v>
      </c>
      <c r="B775">
        <v>87</v>
      </c>
      <c r="C775">
        <v>53715611</v>
      </c>
      <c r="D775" t="s">
        <v>1495</v>
      </c>
      <c r="E775" t="s">
        <v>1496</v>
      </c>
      <c r="F775" t="s">
        <v>12</v>
      </c>
      <c r="G775" t="s">
        <v>13</v>
      </c>
      <c r="H775">
        <v>63000000</v>
      </c>
      <c r="I775">
        <v>5.7</v>
      </c>
    </row>
    <row r="776" spans="1:9">
      <c r="A776" t="s">
        <v>1137</v>
      </c>
      <c r="B776">
        <v>114</v>
      </c>
      <c r="C776">
        <v>31199215</v>
      </c>
      <c r="D776" t="s">
        <v>1497</v>
      </c>
      <c r="E776" t="s">
        <v>1498</v>
      </c>
      <c r="F776" t="s">
        <v>12</v>
      </c>
      <c r="G776" t="s">
        <v>13</v>
      </c>
      <c r="H776">
        <v>58000000</v>
      </c>
      <c r="I776">
        <v>6</v>
      </c>
    </row>
    <row r="777" spans="1:9">
      <c r="A777" t="s">
        <v>1334</v>
      </c>
      <c r="B777">
        <v>103</v>
      </c>
      <c r="C777">
        <v>29580087</v>
      </c>
      <c r="D777" t="s">
        <v>474</v>
      </c>
      <c r="E777" t="s">
        <v>1499</v>
      </c>
      <c r="F777" t="s">
        <v>12</v>
      </c>
      <c r="G777" t="s">
        <v>13</v>
      </c>
      <c r="H777">
        <v>58000000</v>
      </c>
      <c r="I777">
        <v>4.7</v>
      </c>
    </row>
    <row r="778" spans="1:9">
      <c r="A778" t="s">
        <v>266</v>
      </c>
      <c r="B778">
        <v>125</v>
      </c>
      <c r="C778">
        <v>44665963</v>
      </c>
      <c r="D778" t="s">
        <v>669</v>
      </c>
      <c r="E778" t="s">
        <v>1500</v>
      </c>
      <c r="F778" t="s">
        <v>12</v>
      </c>
      <c r="G778" t="s">
        <v>13</v>
      </c>
      <c r="H778">
        <v>58000000</v>
      </c>
      <c r="I778">
        <v>6.3</v>
      </c>
    </row>
    <row r="779" spans="1:9">
      <c r="A779" t="s">
        <v>791</v>
      </c>
      <c r="B779">
        <v>97</v>
      </c>
      <c r="C779">
        <v>60128566</v>
      </c>
      <c r="D779" t="s">
        <v>1153</v>
      </c>
      <c r="E779" t="s">
        <v>1501</v>
      </c>
      <c r="F779" t="s">
        <v>12</v>
      </c>
      <c r="G779" t="s">
        <v>251</v>
      </c>
      <c r="H779">
        <v>60000000</v>
      </c>
      <c r="I779">
        <v>5.9</v>
      </c>
    </row>
    <row r="780" spans="1:9">
      <c r="A780" t="s">
        <v>1502</v>
      </c>
      <c r="B780">
        <v>125</v>
      </c>
      <c r="C780">
        <v>49875589</v>
      </c>
      <c r="D780" t="s">
        <v>366</v>
      </c>
      <c r="E780" t="s">
        <v>1503</v>
      </c>
      <c r="F780" t="s">
        <v>12</v>
      </c>
      <c r="G780" t="s">
        <v>13</v>
      </c>
      <c r="H780">
        <v>58000000</v>
      </c>
      <c r="I780">
        <v>5.9</v>
      </c>
    </row>
    <row r="781" spans="1:9">
      <c r="A781" t="s">
        <v>1263</v>
      </c>
      <c r="B781">
        <v>136</v>
      </c>
      <c r="C781">
        <v>60984028</v>
      </c>
      <c r="D781" t="s">
        <v>650</v>
      </c>
      <c r="E781" t="s">
        <v>1504</v>
      </c>
      <c r="F781" t="s">
        <v>12</v>
      </c>
      <c r="G781" t="s">
        <v>13</v>
      </c>
      <c r="H781">
        <v>57000000</v>
      </c>
      <c r="I781">
        <v>7.5</v>
      </c>
    </row>
    <row r="782" spans="1:9">
      <c r="A782" t="s">
        <v>1505</v>
      </c>
      <c r="B782">
        <v>116</v>
      </c>
      <c r="C782">
        <v>36931089</v>
      </c>
      <c r="D782" t="s">
        <v>669</v>
      </c>
      <c r="E782" t="s">
        <v>1506</v>
      </c>
      <c r="F782" t="s">
        <v>12</v>
      </c>
      <c r="G782" t="s">
        <v>13</v>
      </c>
      <c r="H782">
        <v>70000000</v>
      </c>
      <c r="I782">
        <v>5.6</v>
      </c>
    </row>
    <row r="783" spans="1:9">
      <c r="A783" t="s">
        <v>164</v>
      </c>
      <c r="B783">
        <v>103</v>
      </c>
      <c r="C783">
        <v>51317350</v>
      </c>
      <c r="D783" t="s">
        <v>15</v>
      </c>
      <c r="E783" t="s">
        <v>1507</v>
      </c>
      <c r="F783" t="s">
        <v>12</v>
      </c>
      <c r="G783" t="s">
        <v>13</v>
      </c>
      <c r="H783">
        <v>57000000</v>
      </c>
      <c r="I783">
        <v>6.4</v>
      </c>
    </row>
    <row r="784" spans="1:9">
      <c r="A784" t="s">
        <v>89</v>
      </c>
      <c r="B784">
        <v>97</v>
      </c>
      <c r="C784">
        <v>28328132</v>
      </c>
      <c r="D784" t="s">
        <v>1508</v>
      </c>
      <c r="E784" t="s">
        <v>1509</v>
      </c>
      <c r="F784" t="s">
        <v>12</v>
      </c>
      <c r="G784" t="s">
        <v>13</v>
      </c>
      <c r="H784">
        <v>58000000</v>
      </c>
      <c r="I784">
        <v>6.3</v>
      </c>
    </row>
    <row r="785" spans="1:9">
      <c r="A785" t="s">
        <v>1510</v>
      </c>
      <c r="B785">
        <v>96</v>
      </c>
      <c r="C785">
        <v>51774002</v>
      </c>
      <c r="D785" t="s">
        <v>455</v>
      </c>
      <c r="E785" t="s">
        <v>1511</v>
      </c>
      <c r="F785" t="s">
        <v>12</v>
      </c>
      <c r="G785" t="s">
        <v>13</v>
      </c>
      <c r="H785">
        <v>57000000</v>
      </c>
      <c r="I785">
        <v>4.3</v>
      </c>
    </row>
    <row r="786" spans="1:9">
      <c r="A786" t="s">
        <v>1512</v>
      </c>
      <c r="B786">
        <v>131</v>
      </c>
      <c r="C786">
        <v>25528495</v>
      </c>
      <c r="D786" t="s">
        <v>1513</v>
      </c>
      <c r="E786" t="s">
        <v>1514</v>
      </c>
      <c r="F786" t="s">
        <v>12</v>
      </c>
      <c r="G786" t="s">
        <v>20</v>
      </c>
      <c r="H786">
        <v>57000000</v>
      </c>
      <c r="I786">
        <v>5.9</v>
      </c>
    </row>
    <row r="787" spans="1:9">
      <c r="A787" t="s">
        <v>878</v>
      </c>
      <c r="B787">
        <v>95</v>
      </c>
      <c r="C787">
        <v>113006880</v>
      </c>
      <c r="D787" t="s">
        <v>1515</v>
      </c>
      <c r="E787" t="s">
        <v>1516</v>
      </c>
      <c r="F787" t="s">
        <v>12</v>
      </c>
      <c r="G787" t="s">
        <v>92</v>
      </c>
      <c r="H787">
        <v>56000000</v>
      </c>
      <c r="I787">
        <v>5.5</v>
      </c>
    </row>
    <row r="788" spans="1:9">
      <c r="A788" t="s">
        <v>1517</v>
      </c>
      <c r="B788">
        <v>86</v>
      </c>
      <c r="C788">
        <v>45860039</v>
      </c>
      <c r="D788" t="s">
        <v>1518</v>
      </c>
      <c r="E788" t="s">
        <v>1519</v>
      </c>
      <c r="F788" t="s">
        <v>12</v>
      </c>
      <c r="G788" t="s">
        <v>13</v>
      </c>
      <c r="H788">
        <v>56000000</v>
      </c>
      <c r="I788">
        <v>6.2</v>
      </c>
    </row>
    <row r="789" spans="1:9">
      <c r="A789" t="s">
        <v>141</v>
      </c>
      <c r="B789">
        <v>142</v>
      </c>
      <c r="C789">
        <v>329691196</v>
      </c>
      <c r="D789" t="s">
        <v>851</v>
      </c>
      <c r="E789" t="s">
        <v>1520</v>
      </c>
      <c r="F789" t="s">
        <v>12</v>
      </c>
      <c r="G789" t="s">
        <v>13</v>
      </c>
      <c r="H789">
        <v>55000000</v>
      </c>
      <c r="I789">
        <v>8.8000000000000007</v>
      </c>
    </row>
    <row r="790" spans="1:9">
      <c r="A790" t="s">
        <v>1312</v>
      </c>
      <c r="B790">
        <v>92</v>
      </c>
      <c r="C790">
        <v>217326336</v>
      </c>
      <c r="D790" t="s">
        <v>1124</v>
      </c>
      <c r="E790" t="s">
        <v>1521</v>
      </c>
      <c r="F790" t="s">
        <v>12</v>
      </c>
      <c r="G790" t="s">
        <v>13</v>
      </c>
      <c r="H790">
        <v>60000000</v>
      </c>
      <c r="I790">
        <v>5.2</v>
      </c>
    </row>
    <row r="791" spans="1:9">
      <c r="A791" t="s">
        <v>668</v>
      </c>
      <c r="B791">
        <v>108</v>
      </c>
      <c r="C791">
        <v>166225040</v>
      </c>
      <c r="D791" t="s">
        <v>669</v>
      </c>
      <c r="E791" t="s">
        <v>1522</v>
      </c>
      <c r="F791" t="s">
        <v>12</v>
      </c>
      <c r="G791" t="s">
        <v>13</v>
      </c>
      <c r="H791">
        <v>55000000</v>
      </c>
      <c r="I791">
        <v>7</v>
      </c>
    </row>
    <row r="792" spans="1:9">
      <c r="A792" t="s">
        <v>1523</v>
      </c>
      <c r="B792">
        <v>84</v>
      </c>
      <c r="C792">
        <v>141600000</v>
      </c>
      <c r="D792" t="s">
        <v>1524</v>
      </c>
      <c r="E792" t="s">
        <v>1525</v>
      </c>
      <c r="F792" t="s">
        <v>12</v>
      </c>
      <c r="G792" t="s">
        <v>13</v>
      </c>
      <c r="H792">
        <v>55000000</v>
      </c>
      <c r="I792">
        <v>6.6</v>
      </c>
    </row>
    <row r="793" spans="1:9">
      <c r="A793" t="s">
        <v>351</v>
      </c>
      <c r="B793">
        <v>188</v>
      </c>
      <c r="C793">
        <v>134218018</v>
      </c>
      <c r="D793" t="s">
        <v>1526</v>
      </c>
      <c r="E793" t="s">
        <v>1527</v>
      </c>
      <c r="F793" t="s">
        <v>12</v>
      </c>
      <c r="G793" t="s">
        <v>13</v>
      </c>
      <c r="H793">
        <v>55000000</v>
      </c>
      <c r="I793">
        <v>7.3</v>
      </c>
    </row>
    <row r="794" spans="1:9">
      <c r="A794" t="s">
        <v>170</v>
      </c>
      <c r="B794">
        <v>95</v>
      </c>
      <c r="C794">
        <v>128769345</v>
      </c>
      <c r="D794" t="s">
        <v>835</v>
      </c>
      <c r="E794" t="s">
        <v>1528</v>
      </c>
      <c r="F794" t="s">
        <v>12</v>
      </c>
      <c r="G794" t="s">
        <v>13</v>
      </c>
      <c r="H794">
        <v>54000000</v>
      </c>
      <c r="I794">
        <v>5.6</v>
      </c>
    </row>
    <row r="795" spans="1:9">
      <c r="A795" t="s">
        <v>1047</v>
      </c>
      <c r="B795">
        <v>118</v>
      </c>
      <c r="C795">
        <v>177575142</v>
      </c>
      <c r="D795" t="s">
        <v>560</v>
      </c>
      <c r="E795" t="s">
        <v>1529</v>
      </c>
      <c r="F795" t="s">
        <v>12</v>
      </c>
      <c r="G795" t="s">
        <v>13</v>
      </c>
      <c r="H795">
        <v>70000000</v>
      </c>
      <c r="I795">
        <v>6.6</v>
      </c>
    </row>
    <row r="796" spans="1:9">
      <c r="A796" t="s">
        <v>1530</v>
      </c>
      <c r="B796">
        <v>92</v>
      </c>
      <c r="C796">
        <v>105263257</v>
      </c>
      <c r="D796" t="s">
        <v>1531</v>
      </c>
      <c r="E796" t="s">
        <v>1532</v>
      </c>
      <c r="F796" t="s">
        <v>12</v>
      </c>
      <c r="G796" t="s">
        <v>13</v>
      </c>
      <c r="H796">
        <v>55000000</v>
      </c>
      <c r="I796">
        <v>5.4</v>
      </c>
    </row>
    <row r="797" spans="1:9">
      <c r="A797" t="s">
        <v>1533</v>
      </c>
      <c r="B797">
        <v>74</v>
      </c>
      <c r="C797">
        <v>104354205</v>
      </c>
      <c r="D797" t="s">
        <v>560</v>
      </c>
      <c r="E797" t="s">
        <v>1534</v>
      </c>
      <c r="F797" t="s">
        <v>12</v>
      </c>
      <c r="G797" t="s">
        <v>13</v>
      </c>
      <c r="H797">
        <v>55000000</v>
      </c>
      <c r="I797">
        <v>6.3</v>
      </c>
    </row>
    <row r="798" spans="1:9">
      <c r="A798" t="s">
        <v>384</v>
      </c>
      <c r="B798">
        <v>134</v>
      </c>
      <c r="C798">
        <v>107100855</v>
      </c>
      <c r="D798" t="s">
        <v>1203</v>
      </c>
      <c r="E798" t="s">
        <v>1535</v>
      </c>
      <c r="F798" t="s">
        <v>12</v>
      </c>
      <c r="G798" t="s">
        <v>13</v>
      </c>
      <c r="H798">
        <v>55000000</v>
      </c>
      <c r="I798">
        <v>7.9</v>
      </c>
    </row>
    <row r="799" spans="1:9">
      <c r="A799" t="s">
        <v>266</v>
      </c>
      <c r="B799">
        <v>101</v>
      </c>
      <c r="C799">
        <v>98711404</v>
      </c>
      <c r="D799" t="s">
        <v>1414</v>
      </c>
      <c r="E799" t="s">
        <v>1536</v>
      </c>
      <c r="F799" t="s">
        <v>12</v>
      </c>
      <c r="G799" t="s">
        <v>13</v>
      </c>
      <c r="H799">
        <v>55000000</v>
      </c>
      <c r="I799">
        <v>6.3</v>
      </c>
    </row>
    <row r="800" spans="1:9">
      <c r="A800" t="s">
        <v>629</v>
      </c>
      <c r="B800">
        <v>100</v>
      </c>
      <c r="C800">
        <v>100328194</v>
      </c>
      <c r="D800" t="s">
        <v>171</v>
      </c>
      <c r="E800" t="s">
        <v>1537</v>
      </c>
      <c r="F800" t="s">
        <v>12</v>
      </c>
      <c r="G800" t="s">
        <v>13</v>
      </c>
      <c r="H800">
        <v>50000000</v>
      </c>
      <c r="I800">
        <v>6</v>
      </c>
    </row>
    <row r="801" spans="1:9">
      <c r="A801" t="s">
        <v>1031</v>
      </c>
      <c r="B801">
        <v>132</v>
      </c>
      <c r="C801">
        <v>101530738</v>
      </c>
      <c r="D801" t="s">
        <v>113</v>
      </c>
      <c r="E801" t="s">
        <v>1538</v>
      </c>
      <c r="F801" t="s">
        <v>12</v>
      </c>
      <c r="G801" t="s">
        <v>13</v>
      </c>
      <c r="H801">
        <v>55000000</v>
      </c>
      <c r="I801">
        <v>7.2</v>
      </c>
    </row>
    <row r="802" spans="1:9">
      <c r="A802" t="s">
        <v>1539</v>
      </c>
      <c r="B802">
        <v>105</v>
      </c>
      <c r="C802">
        <v>93815117</v>
      </c>
      <c r="D802" t="s">
        <v>474</v>
      </c>
      <c r="E802" t="s">
        <v>1540</v>
      </c>
      <c r="F802" t="s">
        <v>12</v>
      </c>
      <c r="G802" t="s">
        <v>13</v>
      </c>
      <c r="H802">
        <v>55000000</v>
      </c>
      <c r="I802">
        <v>5.0999999999999996</v>
      </c>
    </row>
    <row r="803" spans="1:9">
      <c r="A803" t="s">
        <v>578</v>
      </c>
      <c r="B803">
        <v>123</v>
      </c>
      <c r="C803">
        <v>91400000</v>
      </c>
      <c r="D803" t="s">
        <v>644</v>
      </c>
      <c r="E803" t="s">
        <v>1541</v>
      </c>
      <c r="F803" t="s">
        <v>12</v>
      </c>
      <c r="G803" t="s">
        <v>13</v>
      </c>
      <c r="H803">
        <v>53000000</v>
      </c>
      <c r="I803">
        <v>7.3</v>
      </c>
    </row>
    <row r="804" spans="1:9">
      <c r="A804" t="s">
        <v>1542</v>
      </c>
      <c r="B804">
        <v>117</v>
      </c>
      <c r="C804">
        <v>162586036</v>
      </c>
      <c r="D804" t="s">
        <v>515</v>
      </c>
      <c r="E804" t="s">
        <v>1543</v>
      </c>
      <c r="F804" t="s">
        <v>12</v>
      </c>
      <c r="G804" t="s">
        <v>13</v>
      </c>
      <c r="H804">
        <v>55000000</v>
      </c>
      <c r="I804">
        <v>8</v>
      </c>
    </row>
    <row r="805" spans="1:9">
      <c r="A805" t="s">
        <v>420</v>
      </c>
      <c r="B805">
        <v>98</v>
      </c>
      <c r="C805">
        <v>89706988</v>
      </c>
      <c r="D805" t="s">
        <v>650</v>
      </c>
      <c r="E805" t="s">
        <v>1544</v>
      </c>
      <c r="F805" t="s">
        <v>12</v>
      </c>
      <c r="G805" t="s">
        <v>13</v>
      </c>
      <c r="H805">
        <v>55000000</v>
      </c>
      <c r="I805">
        <v>6.2</v>
      </c>
    </row>
    <row r="806" spans="1:9">
      <c r="A806" t="s">
        <v>1041</v>
      </c>
      <c r="B806">
        <v>128</v>
      </c>
      <c r="C806">
        <v>83000000</v>
      </c>
      <c r="D806" t="s">
        <v>1360</v>
      </c>
      <c r="E806" t="s">
        <v>1545</v>
      </c>
      <c r="F806" t="s">
        <v>12</v>
      </c>
      <c r="G806" t="s">
        <v>13</v>
      </c>
      <c r="H806">
        <v>55000000</v>
      </c>
      <c r="I806">
        <v>6</v>
      </c>
    </row>
    <row r="807" spans="1:9">
      <c r="A807" t="s">
        <v>629</v>
      </c>
      <c r="B807">
        <v>114</v>
      </c>
      <c r="C807">
        <v>78745923</v>
      </c>
      <c r="D807" t="s">
        <v>223</v>
      </c>
      <c r="E807" t="s">
        <v>1546</v>
      </c>
      <c r="F807" t="s">
        <v>12</v>
      </c>
      <c r="G807" t="s">
        <v>251</v>
      </c>
      <c r="H807">
        <v>55000000</v>
      </c>
      <c r="I807">
        <v>6.7</v>
      </c>
    </row>
    <row r="808" spans="1:9">
      <c r="A808" t="s">
        <v>588</v>
      </c>
      <c r="B808">
        <v>111</v>
      </c>
      <c r="C808">
        <v>70098138</v>
      </c>
      <c r="D808" t="s">
        <v>443</v>
      </c>
      <c r="E808" t="s">
        <v>1547</v>
      </c>
      <c r="F808" t="s">
        <v>12</v>
      </c>
      <c r="G808" t="s">
        <v>13</v>
      </c>
      <c r="H808">
        <v>30000000</v>
      </c>
      <c r="I808">
        <v>8.1</v>
      </c>
    </row>
    <row r="809" spans="1:9">
      <c r="A809" t="s">
        <v>663</v>
      </c>
      <c r="B809">
        <v>85</v>
      </c>
      <c r="C809">
        <v>66365290</v>
      </c>
      <c r="D809" t="s">
        <v>669</v>
      </c>
      <c r="E809" t="s">
        <v>1548</v>
      </c>
      <c r="F809" t="s">
        <v>12</v>
      </c>
      <c r="G809" t="s">
        <v>13</v>
      </c>
      <c r="H809">
        <v>55000000</v>
      </c>
      <c r="I809">
        <v>6.4</v>
      </c>
    </row>
    <row r="810" spans="1:9">
      <c r="A810" t="s">
        <v>588</v>
      </c>
      <c r="B810">
        <v>137</v>
      </c>
      <c r="C810">
        <v>66207920</v>
      </c>
      <c r="D810" t="s">
        <v>149</v>
      </c>
      <c r="E810" t="s">
        <v>1549</v>
      </c>
      <c r="F810" t="s">
        <v>12</v>
      </c>
      <c r="G810" t="s">
        <v>13</v>
      </c>
      <c r="H810">
        <v>30000000</v>
      </c>
      <c r="I810">
        <v>8</v>
      </c>
    </row>
    <row r="811" spans="1:9">
      <c r="A811" t="s">
        <v>777</v>
      </c>
      <c r="B811">
        <v>97</v>
      </c>
      <c r="C811">
        <v>63408614</v>
      </c>
      <c r="D811" t="s">
        <v>137</v>
      </c>
      <c r="E811" t="s">
        <v>1550</v>
      </c>
      <c r="F811" t="s">
        <v>12</v>
      </c>
      <c r="G811" t="s">
        <v>13</v>
      </c>
      <c r="H811">
        <v>55000000</v>
      </c>
      <c r="I811">
        <v>6.3</v>
      </c>
    </row>
    <row r="812" spans="1:9">
      <c r="A812" t="s">
        <v>141</v>
      </c>
      <c r="B812">
        <v>104</v>
      </c>
      <c r="C812">
        <v>58422650</v>
      </c>
      <c r="D812" t="s">
        <v>291</v>
      </c>
      <c r="E812" t="s">
        <v>1551</v>
      </c>
      <c r="F812" t="s">
        <v>12</v>
      </c>
      <c r="G812" t="s">
        <v>13</v>
      </c>
      <c r="H812">
        <v>55000000</v>
      </c>
      <c r="I812">
        <v>6.4</v>
      </c>
    </row>
    <row r="813" spans="1:9">
      <c r="A813" t="s">
        <v>1552</v>
      </c>
      <c r="B813">
        <v>110</v>
      </c>
      <c r="C813">
        <v>56932305</v>
      </c>
      <c r="D813" t="s">
        <v>1553</v>
      </c>
      <c r="E813" t="s">
        <v>1554</v>
      </c>
      <c r="F813" t="s">
        <v>12</v>
      </c>
      <c r="G813" t="s">
        <v>13</v>
      </c>
      <c r="H813">
        <v>55000000</v>
      </c>
      <c r="I813">
        <v>6.6</v>
      </c>
    </row>
    <row r="814" spans="1:9">
      <c r="A814" t="s">
        <v>1421</v>
      </c>
      <c r="B814">
        <v>133</v>
      </c>
      <c r="C814">
        <v>68750000</v>
      </c>
      <c r="D814" t="s">
        <v>18</v>
      </c>
      <c r="E814" t="s">
        <v>1555</v>
      </c>
      <c r="F814" t="s">
        <v>12</v>
      </c>
      <c r="G814" t="s">
        <v>13</v>
      </c>
      <c r="H814">
        <v>55000000</v>
      </c>
      <c r="I814">
        <v>6.4</v>
      </c>
    </row>
    <row r="815" spans="1:9">
      <c r="A815" t="s">
        <v>695</v>
      </c>
      <c r="B815">
        <v>94</v>
      </c>
      <c r="C815">
        <v>68218041</v>
      </c>
      <c r="D815" t="s">
        <v>171</v>
      </c>
      <c r="E815" t="s">
        <v>1556</v>
      </c>
      <c r="F815" t="s">
        <v>12</v>
      </c>
      <c r="G815" t="s">
        <v>13</v>
      </c>
      <c r="H815">
        <v>55000000</v>
      </c>
      <c r="I815">
        <v>6</v>
      </c>
    </row>
    <row r="816" spans="1:9">
      <c r="A816" t="s">
        <v>314</v>
      </c>
      <c r="B816">
        <v>104</v>
      </c>
      <c r="C816">
        <v>25040293</v>
      </c>
      <c r="D816" t="s">
        <v>15</v>
      </c>
      <c r="E816" t="s">
        <v>1557</v>
      </c>
      <c r="F816" t="s">
        <v>12</v>
      </c>
      <c r="G816" t="s">
        <v>13</v>
      </c>
      <c r="H816">
        <v>55000000</v>
      </c>
      <c r="I816">
        <v>6.6</v>
      </c>
    </row>
    <row r="817" spans="1:9">
      <c r="A817" t="s">
        <v>1558</v>
      </c>
      <c r="B817">
        <v>91</v>
      </c>
      <c r="C817">
        <v>55747724</v>
      </c>
      <c r="D817" t="s">
        <v>152</v>
      </c>
      <c r="E817" t="s">
        <v>1559</v>
      </c>
      <c r="F817" t="s">
        <v>12</v>
      </c>
      <c r="G817" t="s">
        <v>13</v>
      </c>
      <c r="H817">
        <v>55000000</v>
      </c>
      <c r="I817">
        <v>5.9</v>
      </c>
    </row>
    <row r="818" spans="1:9">
      <c r="A818" t="s">
        <v>222</v>
      </c>
      <c r="B818">
        <v>145</v>
      </c>
      <c r="C818">
        <v>55473600</v>
      </c>
      <c r="D818" t="s">
        <v>1396</v>
      </c>
      <c r="E818" t="s">
        <v>1560</v>
      </c>
      <c r="F818" t="s">
        <v>12</v>
      </c>
      <c r="G818" t="s">
        <v>13</v>
      </c>
      <c r="H818">
        <v>50000000</v>
      </c>
      <c r="I818">
        <v>6.4</v>
      </c>
    </row>
    <row r="819" spans="1:9">
      <c r="A819" t="s">
        <v>1561</v>
      </c>
      <c r="B819">
        <v>135</v>
      </c>
      <c r="C819">
        <v>49994804</v>
      </c>
      <c r="D819" t="s">
        <v>1562</v>
      </c>
      <c r="E819" t="s">
        <v>1563</v>
      </c>
      <c r="F819" t="s">
        <v>12</v>
      </c>
      <c r="G819" t="s">
        <v>13</v>
      </c>
      <c r="H819">
        <v>55000000</v>
      </c>
      <c r="I819">
        <v>6.3</v>
      </c>
    </row>
    <row r="820" spans="1:9">
      <c r="A820" t="s">
        <v>1564</v>
      </c>
      <c r="B820">
        <v>122</v>
      </c>
      <c r="C820">
        <v>41609593</v>
      </c>
      <c r="D820" t="s">
        <v>1116</v>
      </c>
      <c r="E820" t="s">
        <v>1565</v>
      </c>
      <c r="F820" t="s">
        <v>12</v>
      </c>
      <c r="G820" t="s">
        <v>20</v>
      </c>
      <c r="H820">
        <v>55000000</v>
      </c>
      <c r="I820">
        <v>7.3</v>
      </c>
    </row>
    <row r="821" spans="1:9">
      <c r="A821" t="s">
        <v>917</v>
      </c>
      <c r="B821">
        <v>110</v>
      </c>
      <c r="C821">
        <v>38553833</v>
      </c>
      <c r="D821" t="s">
        <v>1566</v>
      </c>
      <c r="E821" t="s">
        <v>1567</v>
      </c>
      <c r="F821" t="s">
        <v>12</v>
      </c>
      <c r="G821" t="s">
        <v>13</v>
      </c>
      <c r="H821">
        <v>55000000</v>
      </c>
      <c r="I821">
        <v>6.8</v>
      </c>
    </row>
    <row r="822" spans="1:9">
      <c r="A822" t="s">
        <v>1568</v>
      </c>
      <c r="B822">
        <v>95</v>
      </c>
      <c r="C822">
        <v>76137505</v>
      </c>
      <c r="D822" t="s">
        <v>260</v>
      </c>
      <c r="E822" t="s">
        <v>1569</v>
      </c>
      <c r="F822" t="s">
        <v>12</v>
      </c>
      <c r="G822" t="s">
        <v>20</v>
      </c>
      <c r="H822">
        <v>55000000</v>
      </c>
      <c r="I822">
        <v>7.2</v>
      </c>
    </row>
    <row r="823" spans="1:9">
      <c r="A823" t="s">
        <v>1570</v>
      </c>
      <c r="B823">
        <v>102</v>
      </c>
      <c r="C823">
        <v>34350553</v>
      </c>
      <c r="D823" t="s">
        <v>642</v>
      </c>
      <c r="E823" t="s">
        <v>1571</v>
      </c>
      <c r="F823" t="s">
        <v>12</v>
      </c>
      <c r="G823" t="s">
        <v>13</v>
      </c>
      <c r="H823">
        <v>68000000</v>
      </c>
      <c r="I823">
        <v>5.7</v>
      </c>
    </row>
    <row r="824" spans="1:9">
      <c r="A824" t="s">
        <v>1572</v>
      </c>
      <c r="B824">
        <v>94</v>
      </c>
      <c r="C824">
        <v>34238611</v>
      </c>
      <c r="D824" t="s">
        <v>149</v>
      </c>
      <c r="E824" t="s">
        <v>1573</v>
      </c>
      <c r="F824" t="s">
        <v>12</v>
      </c>
      <c r="G824" t="s">
        <v>13</v>
      </c>
      <c r="H824">
        <v>55000000</v>
      </c>
      <c r="I824">
        <v>6</v>
      </c>
    </row>
    <row r="825" spans="1:9">
      <c r="A825" t="s">
        <v>230</v>
      </c>
      <c r="B825">
        <v>126</v>
      </c>
      <c r="C825">
        <v>34098563</v>
      </c>
      <c r="D825" t="s">
        <v>1360</v>
      </c>
      <c r="E825" t="s">
        <v>1574</v>
      </c>
      <c r="F825" t="s">
        <v>12</v>
      </c>
      <c r="G825" t="s">
        <v>13</v>
      </c>
      <c r="H825">
        <v>55000000</v>
      </c>
      <c r="I825">
        <v>6.5</v>
      </c>
    </row>
    <row r="826" spans="1:9">
      <c r="A826" t="s">
        <v>1171</v>
      </c>
      <c r="B826">
        <v>118</v>
      </c>
      <c r="C826">
        <v>33828318</v>
      </c>
      <c r="D826" t="s">
        <v>669</v>
      </c>
      <c r="E826" t="s">
        <v>1575</v>
      </c>
      <c r="F826" t="s">
        <v>12</v>
      </c>
      <c r="G826" t="s">
        <v>13</v>
      </c>
      <c r="H826">
        <v>55000000</v>
      </c>
      <c r="I826">
        <v>5.8</v>
      </c>
    </row>
    <row r="827" spans="1:9">
      <c r="A827" t="s">
        <v>1576</v>
      </c>
      <c r="B827">
        <v>99</v>
      </c>
      <c r="C827">
        <v>33472850</v>
      </c>
      <c r="D827" t="s">
        <v>1310</v>
      </c>
      <c r="E827" t="s">
        <v>1577</v>
      </c>
      <c r="F827" t="s">
        <v>12</v>
      </c>
      <c r="G827" t="s">
        <v>13</v>
      </c>
      <c r="H827">
        <v>55000000</v>
      </c>
      <c r="I827">
        <v>5.8</v>
      </c>
    </row>
    <row r="828" spans="1:9">
      <c r="A828" t="s">
        <v>1578</v>
      </c>
      <c r="B828">
        <v>88</v>
      </c>
      <c r="C828">
        <v>31051126</v>
      </c>
      <c r="D828" t="s">
        <v>152</v>
      </c>
      <c r="E828" t="s">
        <v>1579</v>
      </c>
      <c r="F828" t="s">
        <v>12</v>
      </c>
      <c r="G828" t="s">
        <v>20</v>
      </c>
      <c r="H828">
        <v>55000000</v>
      </c>
      <c r="I828">
        <v>6.7</v>
      </c>
    </row>
    <row r="829" spans="1:9">
      <c r="A829" t="s">
        <v>1239</v>
      </c>
      <c r="B829">
        <v>141</v>
      </c>
      <c r="C829">
        <v>35707327</v>
      </c>
      <c r="D829" t="s">
        <v>730</v>
      </c>
      <c r="E829" t="s">
        <v>1580</v>
      </c>
      <c r="F829" t="s">
        <v>12</v>
      </c>
      <c r="G829" t="s">
        <v>13</v>
      </c>
      <c r="H829">
        <v>55000000</v>
      </c>
      <c r="I829">
        <v>7.8</v>
      </c>
    </row>
    <row r="830" spans="1:9">
      <c r="A830" t="s">
        <v>824</v>
      </c>
      <c r="B830">
        <v>107</v>
      </c>
      <c r="C830">
        <v>20550712</v>
      </c>
      <c r="D830" t="s">
        <v>464</v>
      </c>
      <c r="E830" t="s">
        <v>1581</v>
      </c>
      <c r="F830" t="s">
        <v>12</v>
      </c>
      <c r="G830" t="s">
        <v>13</v>
      </c>
      <c r="H830">
        <v>50000000</v>
      </c>
      <c r="I830">
        <v>5.6</v>
      </c>
    </row>
    <row r="831" spans="1:9">
      <c r="A831" t="s">
        <v>578</v>
      </c>
      <c r="B831">
        <v>116</v>
      </c>
      <c r="C831">
        <v>18573791</v>
      </c>
      <c r="D831" t="s">
        <v>1582</v>
      </c>
      <c r="E831" t="s">
        <v>1583</v>
      </c>
      <c r="F831" t="s">
        <v>12</v>
      </c>
      <c r="G831" t="s">
        <v>13</v>
      </c>
      <c r="H831">
        <v>55000000</v>
      </c>
      <c r="I831">
        <v>5.8</v>
      </c>
    </row>
    <row r="832" spans="1:9">
      <c r="A832" t="s">
        <v>442</v>
      </c>
      <c r="B832">
        <v>143</v>
      </c>
      <c r="C832">
        <v>51225796</v>
      </c>
      <c r="D832" t="s">
        <v>1584</v>
      </c>
      <c r="E832" t="s">
        <v>1585</v>
      </c>
      <c r="F832" t="s">
        <v>12</v>
      </c>
      <c r="G832" t="s">
        <v>20</v>
      </c>
      <c r="H832">
        <v>70000000</v>
      </c>
      <c r="I832">
        <v>7.4</v>
      </c>
    </row>
    <row r="833" spans="1:9">
      <c r="A833" t="s">
        <v>1586</v>
      </c>
      <c r="B833">
        <v>114</v>
      </c>
      <c r="C833">
        <v>16264475</v>
      </c>
      <c r="D833" t="s">
        <v>1085</v>
      </c>
      <c r="E833" t="s">
        <v>1587</v>
      </c>
      <c r="F833" t="s">
        <v>12</v>
      </c>
      <c r="G833" t="s">
        <v>20</v>
      </c>
      <c r="H833">
        <v>55000000</v>
      </c>
      <c r="I833">
        <v>6.9</v>
      </c>
    </row>
    <row r="834" spans="1:9">
      <c r="A834" t="s">
        <v>1588</v>
      </c>
      <c r="B834">
        <v>93</v>
      </c>
      <c r="C834">
        <v>25857987</v>
      </c>
      <c r="D834" t="s">
        <v>213</v>
      </c>
      <c r="E834" t="s">
        <v>1589</v>
      </c>
      <c r="F834" t="s">
        <v>12</v>
      </c>
      <c r="G834" t="s">
        <v>13</v>
      </c>
      <c r="H834">
        <v>62000000</v>
      </c>
      <c r="I834">
        <v>5.5</v>
      </c>
    </row>
    <row r="835" spans="1:9">
      <c r="A835" t="s">
        <v>1590</v>
      </c>
      <c r="B835">
        <v>280</v>
      </c>
      <c r="C835">
        <v>12870569</v>
      </c>
      <c r="D835" t="s">
        <v>666</v>
      </c>
      <c r="E835" t="s">
        <v>1591</v>
      </c>
      <c r="F835" t="s">
        <v>12</v>
      </c>
      <c r="G835" t="s">
        <v>13</v>
      </c>
      <c r="H835">
        <v>56000000</v>
      </c>
      <c r="I835">
        <v>6.3</v>
      </c>
    </row>
    <row r="836" spans="1:9">
      <c r="A836" t="s">
        <v>1592</v>
      </c>
      <c r="B836">
        <v>100</v>
      </c>
      <c r="C836">
        <v>11466088</v>
      </c>
      <c r="D836" t="s">
        <v>22</v>
      </c>
      <c r="E836" t="s">
        <v>1593</v>
      </c>
      <c r="F836" t="s">
        <v>12</v>
      </c>
      <c r="G836" t="s">
        <v>13</v>
      </c>
      <c r="H836">
        <v>71000000</v>
      </c>
      <c r="I836">
        <v>4.7</v>
      </c>
    </row>
    <row r="837" spans="1:9">
      <c r="A837" t="s">
        <v>1594</v>
      </c>
      <c r="B837">
        <v>107</v>
      </c>
      <c r="C837">
        <v>16088610</v>
      </c>
      <c r="D837" t="s">
        <v>1595</v>
      </c>
      <c r="E837" t="s">
        <v>1596</v>
      </c>
      <c r="F837" t="s">
        <v>12</v>
      </c>
      <c r="G837" t="s">
        <v>13</v>
      </c>
      <c r="H837">
        <v>55000000</v>
      </c>
      <c r="I837">
        <v>5.6</v>
      </c>
    </row>
    <row r="838" spans="1:9">
      <c r="A838" t="s">
        <v>235</v>
      </c>
      <c r="B838">
        <v>119</v>
      </c>
      <c r="C838">
        <v>51178893</v>
      </c>
      <c r="D838" t="s">
        <v>1597</v>
      </c>
      <c r="E838" t="s">
        <v>1598</v>
      </c>
      <c r="F838" t="s">
        <v>12</v>
      </c>
      <c r="G838" t="s">
        <v>13</v>
      </c>
      <c r="H838">
        <v>50000000</v>
      </c>
      <c r="I838">
        <v>6.4</v>
      </c>
    </row>
    <row r="839" spans="1:9">
      <c r="A839" t="s">
        <v>1129</v>
      </c>
      <c r="B839">
        <v>95</v>
      </c>
      <c r="C839">
        <v>6768055</v>
      </c>
      <c r="D839" t="s">
        <v>1013</v>
      </c>
      <c r="E839" t="s">
        <v>1599</v>
      </c>
      <c r="F839" t="s">
        <v>12</v>
      </c>
      <c r="G839" t="s">
        <v>20</v>
      </c>
      <c r="H839">
        <v>57000000</v>
      </c>
      <c r="I839">
        <v>4.2</v>
      </c>
    </row>
    <row r="840" spans="1:9">
      <c r="A840" t="s">
        <v>1600</v>
      </c>
      <c r="B840">
        <v>119</v>
      </c>
      <c r="C840">
        <v>39440655</v>
      </c>
      <c r="D840" t="s">
        <v>1601</v>
      </c>
      <c r="E840" t="s">
        <v>1602</v>
      </c>
      <c r="F840" t="s">
        <v>12</v>
      </c>
      <c r="G840" t="s">
        <v>13</v>
      </c>
      <c r="H840">
        <v>55000000</v>
      </c>
      <c r="I840">
        <v>6.4</v>
      </c>
    </row>
    <row r="841" spans="1:9">
      <c r="A841" t="s">
        <v>1395</v>
      </c>
      <c r="B841">
        <v>133</v>
      </c>
      <c r="C841">
        <v>6167817</v>
      </c>
      <c r="D841" t="s">
        <v>1603</v>
      </c>
      <c r="E841" t="s">
        <v>1604</v>
      </c>
      <c r="F841" t="s">
        <v>966</v>
      </c>
      <c r="G841" t="s">
        <v>646</v>
      </c>
      <c r="H841">
        <v>47000000</v>
      </c>
      <c r="I841">
        <v>7.7</v>
      </c>
    </row>
    <row r="842" spans="1:9">
      <c r="A842" t="s">
        <v>126</v>
      </c>
      <c r="B842">
        <v>117</v>
      </c>
      <c r="C842">
        <v>81645152</v>
      </c>
      <c r="D842" t="s">
        <v>750</v>
      </c>
      <c r="E842" t="s">
        <v>1605</v>
      </c>
      <c r="F842" t="s">
        <v>12</v>
      </c>
      <c r="G842" t="s">
        <v>13</v>
      </c>
      <c r="H842">
        <v>54000000</v>
      </c>
      <c r="I842">
        <v>6.7</v>
      </c>
    </row>
    <row r="843" spans="1:9">
      <c r="A843" t="s">
        <v>1542</v>
      </c>
      <c r="B843">
        <v>123</v>
      </c>
      <c r="C843">
        <v>69951824</v>
      </c>
      <c r="D843" t="s">
        <v>73</v>
      </c>
      <c r="E843" t="s">
        <v>1606</v>
      </c>
      <c r="F843" t="s">
        <v>12</v>
      </c>
      <c r="G843" t="s">
        <v>13</v>
      </c>
      <c r="H843">
        <v>55000000</v>
      </c>
      <c r="I843">
        <v>7.7</v>
      </c>
    </row>
    <row r="844" spans="1:9">
      <c r="A844" t="s">
        <v>1456</v>
      </c>
      <c r="B844">
        <v>92</v>
      </c>
      <c r="C844">
        <v>9483821</v>
      </c>
      <c r="D844" t="s">
        <v>22</v>
      </c>
      <c r="E844" t="s">
        <v>1607</v>
      </c>
      <c r="F844" t="s">
        <v>12</v>
      </c>
      <c r="G844" t="s">
        <v>13</v>
      </c>
      <c r="H844">
        <v>55000000</v>
      </c>
      <c r="I844">
        <v>5.7</v>
      </c>
    </row>
    <row r="845" spans="1:9">
      <c r="A845" t="s">
        <v>1608</v>
      </c>
      <c r="B845">
        <v>170</v>
      </c>
      <c r="C845">
        <v>66676062</v>
      </c>
      <c r="D845" t="s">
        <v>654</v>
      </c>
      <c r="E845" t="s">
        <v>1609</v>
      </c>
      <c r="F845" t="s">
        <v>12</v>
      </c>
      <c r="G845" t="s">
        <v>13</v>
      </c>
      <c r="H845">
        <v>54000000</v>
      </c>
      <c r="I845">
        <v>7.6</v>
      </c>
    </row>
    <row r="846" spans="1:9">
      <c r="A846" t="s">
        <v>1118</v>
      </c>
      <c r="B846">
        <v>123</v>
      </c>
      <c r="C846">
        <v>26838389</v>
      </c>
      <c r="D846" t="s">
        <v>474</v>
      </c>
      <c r="E846" t="s">
        <v>1610</v>
      </c>
      <c r="F846" t="s">
        <v>12</v>
      </c>
      <c r="G846" t="s">
        <v>13</v>
      </c>
      <c r="H846">
        <v>57000000</v>
      </c>
      <c r="I846">
        <v>6.4</v>
      </c>
    </row>
    <row r="847" spans="1:9">
      <c r="A847" t="s">
        <v>75</v>
      </c>
      <c r="B847">
        <v>110</v>
      </c>
      <c r="C847">
        <v>75604320</v>
      </c>
      <c r="D847" t="s">
        <v>560</v>
      </c>
      <c r="E847" t="s">
        <v>1611</v>
      </c>
      <c r="F847" t="s">
        <v>12</v>
      </c>
      <c r="G847" t="s">
        <v>13</v>
      </c>
      <c r="H847">
        <v>54000000</v>
      </c>
      <c r="I847">
        <v>5.6</v>
      </c>
    </row>
    <row r="848" spans="1:9">
      <c r="A848" t="s">
        <v>1612</v>
      </c>
      <c r="B848">
        <v>116</v>
      </c>
      <c r="C848">
        <v>108200000</v>
      </c>
      <c r="D848" t="s">
        <v>1613</v>
      </c>
      <c r="E848" t="s">
        <v>1614</v>
      </c>
      <c r="F848" t="s">
        <v>12</v>
      </c>
      <c r="G848" t="s">
        <v>13</v>
      </c>
      <c r="H848">
        <v>54000000</v>
      </c>
      <c r="I848">
        <v>6.8</v>
      </c>
    </row>
    <row r="849" spans="1:9">
      <c r="A849" t="s">
        <v>822</v>
      </c>
      <c r="B849">
        <v>121</v>
      </c>
      <c r="C849">
        <v>5660084</v>
      </c>
      <c r="D849" t="s">
        <v>1424</v>
      </c>
      <c r="E849" t="s">
        <v>1615</v>
      </c>
      <c r="F849" t="s">
        <v>12</v>
      </c>
      <c r="G849" t="s">
        <v>13</v>
      </c>
      <c r="H849">
        <v>54000000</v>
      </c>
      <c r="I849">
        <v>2.4</v>
      </c>
    </row>
    <row r="850" spans="1:9">
      <c r="A850" t="s">
        <v>1375</v>
      </c>
      <c r="B850">
        <v>128</v>
      </c>
      <c r="C850">
        <v>7221458</v>
      </c>
      <c r="D850" t="s">
        <v>1360</v>
      </c>
      <c r="E850" t="s">
        <v>1616</v>
      </c>
      <c r="F850" t="s">
        <v>12</v>
      </c>
      <c r="G850" t="s">
        <v>251</v>
      </c>
      <c r="H850">
        <v>55000000</v>
      </c>
      <c r="I850">
        <v>6.2</v>
      </c>
    </row>
    <row r="851" spans="1:9">
      <c r="A851" t="s">
        <v>980</v>
      </c>
      <c r="B851">
        <v>99</v>
      </c>
      <c r="C851">
        <v>70327868</v>
      </c>
      <c r="D851" t="s">
        <v>113</v>
      </c>
      <c r="E851" t="s">
        <v>1617</v>
      </c>
      <c r="F851" t="s">
        <v>12</v>
      </c>
      <c r="G851" t="s">
        <v>251</v>
      </c>
      <c r="H851">
        <v>46000000</v>
      </c>
      <c r="I851">
        <v>5.9</v>
      </c>
    </row>
    <row r="852" spans="1:9">
      <c r="A852" t="s">
        <v>1054</v>
      </c>
      <c r="B852">
        <v>94</v>
      </c>
      <c r="C852">
        <v>58297830</v>
      </c>
      <c r="D852" t="s">
        <v>1618</v>
      </c>
      <c r="E852" t="s">
        <v>1619</v>
      </c>
      <c r="F852" t="s">
        <v>12</v>
      </c>
      <c r="G852" t="s">
        <v>13</v>
      </c>
      <c r="H852">
        <v>50000000</v>
      </c>
      <c r="I852">
        <v>7.1</v>
      </c>
    </row>
    <row r="853" spans="1:9">
      <c r="A853" t="s">
        <v>121</v>
      </c>
      <c r="B853">
        <v>127</v>
      </c>
      <c r="C853">
        <v>57386369</v>
      </c>
      <c r="D853" t="s">
        <v>953</v>
      </c>
      <c r="E853" t="s">
        <v>1620</v>
      </c>
      <c r="F853" t="s">
        <v>12</v>
      </c>
      <c r="G853" t="s">
        <v>13</v>
      </c>
      <c r="H853">
        <v>52500000</v>
      </c>
      <c r="I853">
        <v>7.6</v>
      </c>
    </row>
    <row r="854" spans="1:9">
      <c r="A854" t="s">
        <v>1431</v>
      </c>
      <c r="B854">
        <v>89</v>
      </c>
      <c r="C854">
        <v>45207112</v>
      </c>
      <c r="D854" t="s">
        <v>753</v>
      </c>
      <c r="E854" t="s">
        <v>1621</v>
      </c>
      <c r="F854" t="s">
        <v>12</v>
      </c>
      <c r="G854" t="s">
        <v>13</v>
      </c>
      <c r="H854">
        <v>53000000</v>
      </c>
      <c r="I854">
        <v>5.5</v>
      </c>
    </row>
    <row r="855" spans="1:9">
      <c r="A855" t="s">
        <v>1622</v>
      </c>
      <c r="B855">
        <v>123</v>
      </c>
      <c r="C855">
        <v>62563543</v>
      </c>
      <c r="D855" t="s">
        <v>574</v>
      </c>
      <c r="E855" t="s">
        <v>1623</v>
      </c>
      <c r="F855" t="s">
        <v>12</v>
      </c>
      <c r="G855" t="s">
        <v>13</v>
      </c>
      <c r="H855">
        <v>53000000</v>
      </c>
      <c r="I855">
        <v>7</v>
      </c>
    </row>
    <row r="856" spans="1:9">
      <c r="A856" t="s">
        <v>1239</v>
      </c>
      <c r="B856">
        <v>135</v>
      </c>
      <c r="C856">
        <v>33574332</v>
      </c>
      <c r="D856" t="s">
        <v>666</v>
      </c>
      <c r="E856" t="s">
        <v>1624</v>
      </c>
      <c r="F856" t="s">
        <v>12</v>
      </c>
      <c r="G856" t="s">
        <v>13</v>
      </c>
      <c r="H856">
        <v>90000000</v>
      </c>
      <c r="I856">
        <v>7.1</v>
      </c>
    </row>
    <row r="857" spans="1:9">
      <c r="A857" t="s">
        <v>1027</v>
      </c>
      <c r="B857">
        <v>118</v>
      </c>
      <c r="C857">
        <v>73343413</v>
      </c>
      <c r="D857" t="s">
        <v>723</v>
      </c>
      <c r="E857" t="s">
        <v>1625</v>
      </c>
      <c r="F857" t="s">
        <v>12</v>
      </c>
      <c r="G857" t="s">
        <v>13</v>
      </c>
      <c r="H857">
        <v>50000000</v>
      </c>
      <c r="I857">
        <v>7.4</v>
      </c>
    </row>
    <row r="858" spans="1:9">
      <c r="A858" t="s">
        <v>1626</v>
      </c>
      <c r="B858">
        <v>189</v>
      </c>
      <c r="C858">
        <v>25031037</v>
      </c>
      <c r="D858" t="s">
        <v>1627</v>
      </c>
      <c r="E858" t="s">
        <v>1628</v>
      </c>
      <c r="F858" t="s">
        <v>12</v>
      </c>
      <c r="G858" t="s">
        <v>13</v>
      </c>
      <c r="H858">
        <v>53000000</v>
      </c>
      <c r="I858">
        <v>7.6</v>
      </c>
    </row>
    <row r="859" spans="1:9">
      <c r="A859" t="s">
        <v>920</v>
      </c>
      <c r="B859">
        <v>172</v>
      </c>
      <c r="C859">
        <v>22843047</v>
      </c>
      <c r="D859" t="s">
        <v>1629</v>
      </c>
      <c r="E859" t="s">
        <v>1630</v>
      </c>
      <c r="F859" t="s">
        <v>12</v>
      </c>
      <c r="G859" t="s">
        <v>13</v>
      </c>
      <c r="H859">
        <v>55000000</v>
      </c>
      <c r="I859">
        <v>5.9</v>
      </c>
    </row>
    <row r="860" spans="1:9">
      <c r="A860" t="s">
        <v>1631</v>
      </c>
      <c r="B860">
        <v>124</v>
      </c>
      <c r="C860">
        <v>5755286</v>
      </c>
      <c r="D860" t="s">
        <v>1632</v>
      </c>
      <c r="E860" t="s">
        <v>1633</v>
      </c>
      <c r="F860" t="s">
        <v>12</v>
      </c>
      <c r="G860" t="s">
        <v>13</v>
      </c>
      <c r="H860">
        <v>55000000</v>
      </c>
      <c r="I860">
        <v>5.9</v>
      </c>
    </row>
    <row r="861" spans="1:9">
      <c r="A861" t="s">
        <v>129</v>
      </c>
      <c r="B861">
        <v>141</v>
      </c>
      <c r="C861">
        <v>164435221</v>
      </c>
      <c r="D861" t="s">
        <v>574</v>
      </c>
      <c r="E861" t="s">
        <v>1634</v>
      </c>
      <c r="F861" t="s">
        <v>12</v>
      </c>
      <c r="G861" t="s">
        <v>13</v>
      </c>
      <c r="H861">
        <v>52000000</v>
      </c>
      <c r="I861">
        <v>8</v>
      </c>
    </row>
    <row r="862" spans="1:9">
      <c r="A862" t="s">
        <v>772</v>
      </c>
      <c r="B862">
        <v>157</v>
      </c>
      <c r="C862">
        <v>95720716</v>
      </c>
      <c r="D862" t="s">
        <v>943</v>
      </c>
      <c r="E862" t="s">
        <v>1635</v>
      </c>
      <c r="F862" t="s">
        <v>12</v>
      </c>
      <c r="G862" t="s">
        <v>13</v>
      </c>
      <c r="H862">
        <v>40000000</v>
      </c>
      <c r="I862">
        <v>7.4</v>
      </c>
    </row>
    <row r="863" spans="1:9">
      <c r="A863" t="s">
        <v>389</v>
      </c>
      <c r="B863">
        <v>106</v>
      </c>
      <c r="C863">
        <v>118683135</v>
      </c>
      <c r="D863" t="s">
        <v>474</v>
      </c>
      <c r="E863" t="s">
        <v>1636</v>
      </c>
      <c r="F863" t="s">
        <v>12</v>
      </c>
      <c r="G863" t="s">
        <v>13</v>
      </c>
      <c r="H863">
        <v>52000000</v>
      </c>
      <c r="I863">
        <v>5.8</v>
      </c>
    </row>
    <row r="864" spans="1:9">
      <c r="A864" t="s">
        <v>1637</v>
      </c>
      <c r="B864">
        <v>108</v>
      </c>
      <c r="C864">
        <v>143704210</v>
      </c>
      <c r="D864" t="s">
        <v>1638</v>
      </c>
      <c r="E864" t="s">
        <v>1639</v>
      </c>
      <c r="F864" t="s">
        <v>12</v>
      </c>
      <c r="G864" t="s">
        <v>13</v>
      </c>
      <c r="H864">
        <v>52000000</v>
      </c>
      <c r="I864">
        <v>6.3</v>
      </c>
    </row>
    <row r="865" spans="1:9">
      <c r="A865" t="s">
        <v>1105</v>
      </c>
      <c r="B865">
        <v>125</v>
      </c>
      <c r="C865">
        <v>110476776</v>
      </c>
      <c r="D865" t="s">
        <v>560</v>
      </c>
      <c r="E865" t="s">
        <v>1640</v>
      </c>
      <c r="F865" t="s">
        <v>12</v>
      </c>
      <c r="G865" t="s">
        <v>13</v>
      </c>
      <c r="H865">
        <v>52000000</v>
      </c>
      <c r="I865">
        <v>5.7</v>
      </c>
    </row>
    <row r="866" spans="1:9">
      <c r="A866" t="s">
        <v>1641</v>
      </c>
      <c r="B866">
        <v>107</v>
      </c>
      <c r="C866">
        <v>80270227</v>
      </c>
      <c r="D866" t="s">
        <v>542</v>
      </c>
      <c r="E866" t="s">
        <v>1642</v>
      </c>
      <c r="F866" t="s">
        <v>12</v>
      </c>
      <c r="G866" t="s">
        <v>13</v>
      </c>
      <c r="H866">
        <v>50000000</v>
      </c>
      <c r="I866">
        <v>5.0999999999999996</v>
      </c>
    </row>
    <row r="867" spans="1:9">
      <c r="A867" t="s">
        <v>1643</v>
      </c>
      <c r="B867">
        <v>215</v>
      </c>
      <c r="C867">
        <v>36385763</v>
      </c>
      <c r="D867" t="s">
        <v>1135</v>
      </c>
      <c r="E867" t="s">
        <v>1644</v>
      </c>
      <c r="F867" t="s">
        <v>12</v>
      </c>
      <c r="G867" t="s">
        <v>13</v>
      </c>
      <c r="H867">
        <v>52000000</v>
      </c>
      <c r="I867">
        <v>7.6</v>
      </c>
    </row>
    <row r="868" spans="1:9">
      <c r="A868" t="s">
        <v>1645</v>
      </c>
      <c r="B868">
        <v>118</v>
      </c>
      <c r="C868">
        <v>37035845</v>
      </c>
      <c r="D868" t="s">
        <v>935</v>
      </c>
      <c r="E868" t="s">
        <v>1646</v>
      </c>
      <c r="F868" t="s">
        <v>12</v>
      </c>
      <c r="G868" t="s">
        <v>13</v>
      </c>
      <c r="H868">
        <v>52000000</v>
      </c>
      <c r="I868">
        <v>6.4</v>
      </c>
    </row>
    <row r="869" spans="1:9">
      <c r="A869" t="s">
        <v>1647</v>
      </c>
      <c r="B869">
        <v>118</v>
      </c>
      <c r="C869">
        <v>34580635</v>
      </c>
      <c r="D869" t="s">
        <v>1391</v>
      </c>
      <c r="E869" t="s">
        <v>1648</v>
      </c>
      <c r="F869" t="s">
        <v>12</v>
      </c>
      <c r="G869" t="s">
        <v>20</v>
      </c>
      <c r="H869">
        <v>52000000</v>
      </c>
      <c r="I869">
        <v>7.4</v>
      </c>
    </row>
    <row r="870" spans="1:9">
      <c r="A870" t="s">
        <v>159</v>
      </c>
      <c r="B870">
        <v>178</v>
      </c>
      <c r="C870">
        <v>42438300</v>
      </c>
      <c r="D870" t="s">
        <v>574</v>
      </c>
      <c r="E870" t="s">
        <v>1649</v>
      </c>
      <c r="F870" t="s">
        <v>12</v>
      </c>
      <c r="G870" t="s">
        <v>13</v>
      </c>
      <c r="H870">
        <v>52000000</v>
      </c>
      <c r="I870">
        <v>8.1999999999999993</v>
      </c>
    </row>
    <row r="871" spans="1:9">
      <c r="A871" t="s">
        <v>1650</v>
      </c>
      <c r="B871">
        <v>92</v>
      </c>
      <c r="C871">
        <v>23324666</v>
      </c>
      <c r="D871" t="s">
        <v>22</v>
      </c>
      <c r="E871" t="s">
        <v>1651</v>
      </c>
      <c r="F871" t="s">
        <v>12</v>
      </c>
      <c r="G871" t="s">
        <v>646</v>
      </c>
      <c r="H871">
        <v>52000000</v>
      </c>
      <c r="I871">
        <v>6.5</v>
      </c>
    </row>
    <row r="872" spans="1:9">
      <c r="A872" t="s">
        <v>1652</v>
      </c>
      <c r="B872">
        <v>104</v>
      </c>
      <c r="C872">
        <v>23020488</v>
      </c>
      <c r="D872" t="s">
        <v>421</v>
      </c>
      <c r="E872" t="s">
        <v>1653</v>
      </c>
      <c r="F872" t="s">
        <v>12</v>
      </c>
      <c r="G872" t="s">
        <v>13</v>
      </c>
      <c r="H872">
        <v>52000000</v>
      </c>
      <c r="I872">
        <v>5.5</v>
      </c>
    </row>
    <row r="873" spans="1:9">
      <c r="A873" t="s">
        <v>1171</v>
      </c>
      <c r="B873">
        <v>116</v>
      </c>
      <c r="C873">
        <v>90567722</v>
      </c>
      <c r="D873" t="s">
        <v>669</v>
      </c>
      <c r="E873" t="s">
        <v>1654</v>
      </c>
      <c r="F873" t="s">
        <v>12</v>
      </c>
      <c r="G873" t="s">
        <v>13</v>
      </c>
      <c r="H873">
        <v>51000000</v>
      </c>
      <c r="I873">
        <v>6.5</v>
      </c>
    </row>
    <row r="874" spans="1:9">
      <c r="A874" t="s">
        <v>1655</v>
      </c>
      <c r="B874">
        <v>90</v>
      </c>
      <c r="C874">
        <v>72601713</v>
      </c>
      <c r="D874" t="s">
        <v>990</v>
      </c>
      <c r="E874" t="s">
        <v>1656</v>
      </c>
      <c r="F874" t="s">
        <v>12</v>
      </c>
      <c r="G874" t="s">
        <v>251</v>
      </c>
      <c r="H874">
        <v>51000000</v>
      </c>
      <c r="I874">
        <v>5.6</v>
      </c>
    </row>
    <row r="875" spans="1:9">
      <c r="A875" t="s">
        <v>68</v>
      </c>
      <c r="B875">
        <v>130</v>
      </c>
      <c r="C875">
        <v>296623634</v>
      </c>
      <c r="D875" t="s">
        <v>369</v>
      </c>
      <c r="E875" t="s">
        <v>1657</v>
      </c>
      <c r="F875" t="s">
        <v>12</v>
      </c>
      <c r="G875" t="s">
        <v>13</v>
      </c>
      <c r="H875">
        <v>50000000</v>
      </c>
      <c r="I875">
        <v>4.5999999999999996</v>
      </c>
    </row>
    <row r="876" spans="1:9">
      <c r="A876" t="s">
        <v>49</v>
      </c>
      <c r="B876">
        <v>90</v>
      </c>
      <c r="C876">
        <v>267652016</v>
      </c>
      <c r="D876" t="s">
        <v>94</v>
      </c>
      <c r="E876" t="s">
        <v>1658</v>
      </c>
      <c r="F876" t="s">
        <v>12</v>
      </c>
      <c r="G876" t="s">
        <v>13</v>
      </c>
      <c r="H876">
        <v>60000000</v>
      </c>
      <c r="I876">
        <v>7.9</v>
      </c>
    </row>
    <row r="877" spans="1:9">
      <c r="A877" t="s">
        <v>1659</v>
      </c>
      <c r="B877">
        <v>106</v>
      </c>
      <c r="C877">
        <v>62453315</v>
      </c>
      <c r="D877" t="s">
        <v>1660</v>
      </c>
      <c r="E877" t="s">
        <v>1661</v>
      </c>
      <c r="F877" t="s">
        <v>12</v>
      </c>
      <c r="G877" t="s">
        <v>13</v>
      </c>
      <c r="H877">
        <v>50200000</v>
      </c>
      <c r="I877">
        <v>7.1</v>
      </c>
    </row>
    <row r="878" spans="1:9">
      <c r="A878" t="s">
        <v>175</v>
      </c>
      <c r="B878">
        <v>155</v>
      </c>
      <c r="C878">
        <v>165500000</v>
      </c>
      <c r="D878" t="s">
        <v>71</v>
      </c>
      <c r="E878" t="s">
        <v>1662</v>
      </c>
      <c r="F878" t="s">
        <v>12</v>
      </c>
      <c r="G878" t="s">
        <v>13</v>
      </c>
      <c r="H878">
        <v>48000000</v>
      </c>
      <c r="I878">
        <v>6.9</v>
      </c>
    </row>
    <row r="879" spans="1:9">
      <c r="A879" t="s">
        <v>1118</v>
      </c>
      <c r="B879">
        <v>139</v>
      </c>
      <c r="C879">
        <v>153620822</v>
      </c>
      <c r="D879" t="s">
        <v>1497</v>
      </c>
      <c r="E879" t="s">
        <v>1663</v>
      </c>
      <c r="F879" t="s">
        <v>12</v>
      </c>
      <c r="G879" t="s">
        <v>13</v>
      </c>
      <c r="H879">
        <v>50000000</v>
      </c>
      <c r="I879">
        <v>7.3</v>
      </c>
    </row>
    <row r="880" spans="1:9">
      <c r="A880" t="s">
        <v>1194</v>
      </c>
      <c r="B880">
        <v>112</v>
      </c>
      <c r="C880">
        <v>218628680</v>
      </c>
      <c r="D880" t="s">
        <v>935</v>
      </c>
      <c r="E880" t="s">
        <v>1664</v>
      </c>
      <c r="F880" t="s">
        <v>12</v>
      </c>
      <c r="G880" t="s">
        <v>13</v>
      </c>
      <c r="H880">
        <v>50000000</v>
      </c>
      <c r="I880">
        <v>7</v>
      </c>
    </row>
    <row r="881" spans="1:9">
      <c r="A881" t="s">
        <v>473</v>
      </c>
      <c r="B881">
        <v>139</v>
      </c>
      <c r="C881">
        <v>147637474</v>
      </c>
      <c r="D881" t="s">
        <v>474</v>
      </c>
      <c r="E881" t="s">
        <v>1665</v>
      </c>
      <c r="F881" t="s">
        <v>12</v>
      </c>
      <c r="G881" t="s">
        <v>13</v>
      </c>
      <c r="H881">
        <v>50000000</v>
      </c>
      <c r="I881">
        <v>7.7</v>
      </c>
    </row>
    <row r="882" spans="1:9">
      <c r="A882" t="s">
        <v>170</v>
      </c>
      <c r="B882">
        <v>115</v>
      </c>
      <c r="C882">
        <v>135014968</v>
      </c>
      <c r="D882" t="s">
        <v>1666</v>
      </c>
      <c r="E882" t="s">
        <v>1667</v>
      </c>
      <c r="F882" t="s">
        <v>12</v>
      </c>
      <c r="G882" t="s">
        <v>13</v>
      </c>
      <c r="H882">
        <v>50000000</v>
      </c>
      <c r="I882">
        <v>6.7</v>
      </c>
    </row>
    <row r="883" spans="1:9">
      <c r="A883" t="s">
        <v>582</v>
      </c>
      <c r="B883">
        <v>143</v>
      </c>
      <c r="C883">
        <v>2175312</v>
      </c>
      <c r="D883" t="s">
        <v>669</v>
      </c>
      <c r="E883" t="s">
        <v>1668</v>
      </c>
      <c r="F883" t="s">
        <v>12</v>
      </c>
      <c r="G883" t="s">
        <v>13</v>
      </c>
      <c r="H883">
        <v>50000000</v>
      </c>
      <c r="I883">
        <v>6.3</v>
      </c>
    </row>
    <row r="884" spans="1:9">
      <c r="A884" t="s">
        <v>934</v>
      </c>
      <c r="B884">
        <v>96</v>
      </c>
      <c r="C884">
        <v>126203320</v>
      </c>
      <c r="D884" t="s">
        <v>560</v>
      </c>
      <c r="E884" t="s">
        <v>1669</v>
      </c>
      <c r="F884" t="s">
        <v>12</v>
      </c>
      <c r="G884" t="s">
        <v>13</v>
      </c>
      <c r="H884">
        <v>50000000</v>
      </c>
      <c r="I884">
        <v>5.8</v>
      </c>
    </row>
    <row r="885" spans="1:9">
      <c r="A885" t="s">
        <v>118</v>
      </c>
      <c r="B885">
        <v>112</v>
      </c>
      <c r="C885">
        <v>126975169</v>
      </c>
      <c r="D885" t="s">
        <v>1670</v>
      </c>
      <c r="E885" t="s">
        <v>1671</v>
      </c>
      <c r="F885" t="s">
        <v>12</v>
      </c>
      <c r="G885" t="s">
        <v>13</v>
      </c>
      <c r="H885">
        <v>50000000</v>
      </c>
      <c r="I885">
        <v>7.1</v>
      </c>
    </row>
    <row r="886" spans="1:9">
      <c r="A886" t="s">
        <v>509</v>
      </c>
      <c r="B886">
        <v>131</v>
      </c>
      <c r="C886">
        <v>125548685</v>
      </c>
      <c r="D886" t="s">
        <v>515</v>
      </c>
      <c r="E886" t="s">
        <v>1672</v>
      </c>
      <c r="F886" t="s">
        <v>12</v>
      </c>
      <c r="G886" t="s">
        <v>13</v>
      </c>
      <c r="H886">
        <v>52000000</v>
      </c>
      <c r="I886">
        <v>7.3</v>
      </c>
    </row>
    <row r="887" spans="1:9">
      <c r="A887" t="s">
        <v>1416</v>
      </c>
      <c r="B887">
        <v>116</v>
      </c>
      <c r="C887">
        <v>105807520</v>
      </c>
      <c r="D887" t="s">
        <v>560</v>
      </c>
      <c r="E887" t="s">
        <v>1673</v>
      </c>
      <c r="F887" t="s">
        <v>12</v>
      </c>
      <c r="G887" t="s">
        <v>13</v>
      </c>
      <c r="H887">
        <v>50000000</v>
      </c>
      <c r="I887">
        <v>6.4</v>
      </c>
    </row>
    <row r="888" spans="1:9">
      <c r="A888" t="s">
        <v>714</v>
      </c>
      <c r="B888">
        <v>112</v>
      </c>
      <c r="C888">
        <v>191616238</v>
      </c>
      <c r="D888" t="s">
        <v>583</v>
      </c>
      <c r="E888" t="s">
        <v>1674</v>
      </c>
      <c r="F888" t="s">
        <v>12</v>
      </c>
      <c r="G888" t="s">
        <v>13</v>
      </c>
      <c r="H888">
        <v>50000000</v>
      </c>
      <c r="I888">
        <v>7.1</v>
      </c>
    </row>
    <row r="889" spans="1:9">
      <c r="A889" t="s">
        <v>1675</v>
      </c>
      <c r="B889">
        <v>123</v>
      </c>
      <c r="C889">
        <v>105264608</v>
      </c>
      <c r="D889" t="s">
        <v>1676</v>
      </c>
      <c r="E889" t="s">
        <v>1677</v>
      </c>
      <c r="F889" t="s">
        <v>12</v>
      </c>
      <c r="G889" t="s">
        <v>13</v>
      </c>
      <c r="H889">
        <v>60000000</v>
      </c>
      <c r="I889">
        <v>7.6</v>
      </c>
    </row>
    <row r="890" spans="1:9">
      <c r="A890" t="s">
        <v>389</v>
      </c>
      <c r="B890">
        <v>104</v>
      </c>
      <c r="C890">
        <v>97680195</v>
      </c>
      <c r="D890" t="s">
        <v>560</v>
      </c>
      <c r="E890" t="s">
        <v>1678</v>
      </c>
      <c r="F890" t="s">
        <v>12</v>
      </c>
      <c r="G890" t="s">
        <v>13</v>
      </c>
      <c r="H890">
        <v>70000000</v>
      </c>
      <c r="I890">
        <v>6.8</v>
      </c>
    </row>
    <row r="891" spans="1:9">
      <c r="A891" t="s">
        <v>1679</v>
      </c>
      <c r="B891">
        <v>107</v>
      </c>
      <c r="C891">
        <v>126088877</v>
      </c>
      <c r="D891" t="s">
        <v>583</v>
      </c>
      <c r="E891" t="s">
        <v>1680</v>
      </c>
      <c r="F891" t="s">
        <v>12</v>
      </c>
      <c r="G891" t="s">
        <v>13</v>
      </c>
      <c r="H891">
        <v>50000000</v>
      </c>
      <c r="I891">
        <v>6.6</v>
      </c>
    </row>
    <row r="892" spans="1:9">
      <c r="A892" t="s">
        <v>418</v>
      </c>
      <c r="B892">
        <v>124</v>
      </c>
      <c r="C892">
        <v>91030827</v>
      </c>
      <c r="D892" t="s">
        <v>851</v>
      </c>
      <c r="E892" t="s">
        <v>1681</v>
      </c>
      <c r="F892" t="s">
        <v>12</v>
      </c>
      <c r="G892" t="s">
        <v>13</v>
      </c>
      <c r="H892">
        <v>50000000</v>
      </c>
      <c r="I892">
        <v>6.7</v>
      </c>
    </row>
    <row r="893" spans="1:9">
      <c r="A893" t="s">
        <v>1505</v>
      </c>
      <c r="B893">
        <v>96</v>
      </c>
      <c r="C893">
        <v>150315155</v>
      </c>
      <c r="D893" t="s">
        <v>1018</v>
      </c>
      <c r="E893" t="s">
        <v>1682</v>
      </c>
      <c r="F893" t="s">
        <v>12</v>
      </c>
      <c r="G893" t="s">
        <v>13</v>
      </c>
      <c r="H893">
        <v>50000000</v>
      </c>
      <c r="I893">
        <v>6.1</v>
      </c>
    </row>
    <row r="894" spans="1:9">
      <c r="A894" t="s">
        <v>53</v>
      </c>
      <c r="B894">
        <v>125</v>
      </c>
      <c r="C894">
        <v>127997349</v>
      </c>
      <c r="D894" t="s">
        <v>1683</v>
      </c>
      <c r="E894" t="s">
        <v>1684</v>
      </c>
      <c r="F894" t="s">
        <v>12</v>
      </c>
      <c r="G894" t="s">
        <v>13</v>
      </c>
      <c r="H894">
        <v>50000000</v>
      </c>
      <c r="I894">
        <v>6</v>
      </c>
    </row>
    <row r="895" spans="1:9">
      <c r="A895" t="s">
        <v>1685</v>
      </c>
      <c r="B895">
        <v>129</v>
      </c>
      <c r="C895">
        <v>88504640</v>
      </c>
      <c r="D895" t="s">
        <v>730</v>
      </c>
      <c r="E895" t="s">
        <v>1686</v>
      </c>
      <c r="F895" t="s">
        <v>12</v>
      </c>
      <c r="G895" t="s">
        <v>13</v>
      </c>
      <c r="H895">
        <v>45000000</v>
      </c>
      <c r="I895">
        <v>7.6</v>
      </c>
    </row>
    <row r="896" spans="1:9">
      <c r="A896" t="s">
        <v>1687</v>
      </c>
      <c r="B896">
        <v>90</v>
      </c>
      <c r="C896">
        <v>81517441</v>
      </c>
      <c r="D896" t="s">
        <v>149</v>
      </c>
      <c r="E896" t="s">
        <v>1688</v>
      </c>
      <c r="F896" t="s">
        <v>12</v>
      </c>
      <c r="G896" t="s">
        <v>13</v>
      </c>
      <c r="H896">
        <v>50000000</v>
      </c>
      <c r="I896">
        <v>7.1</v>
      </c>
    </row>
    <row r="897" spans="1:9">
      <c r="A897" t="s">
        <v>1689</v>
      </c>
      <c r="B897">
        <v>109</v>
      </c>
      <c r="C897">
        <v>81022333</v>
      </c>
      <c r="D897" t="s">
        <v>479</v>
      </c>
      <c r="E897" t="s">
        <v>1690</v>
      </c>
      <c r="F897" t="s">
        <v>12</v>
      </c>
      <c r="G897" t="s">
        <v>13</v>
      </c>
      <c r="H897">
        <v>50000000</v>
      </c>
      <c r="I897">
        <v>5</v>
      </c>
    </row>
    <row r="898" spans="1:9">
      <c r="A898" t="s">
        <v>346</v>
      </c>
      <c r="B898">
        <v>121</v>
      </c>
      <c r="C898">
        <v>79948113</v>
      </c>
      <c r="D898" t="s">
        <v>748</v>
      </c>
      <c r="E898" t="s">
        <v>1691</v>
      </c>
      <c r="F898" t="s">
        <v>12</v>
      </c>
      <c r="G898" t="s">
        <v>13</v>
      </c>
      <c r="H898">
        <v>50000000</v>
      </c>
      <c r="I898">
        <v>6.2</v>
      </c>
    </row>
    <row r="899" spans="1:9">
      <c r="A899" t="s">
        <v>1552</v>
      </c>
      <c r="B899">
        <v>95</v>
      </c>
      <c r="C899">
        <v>88658172</v>
      </c>
      <c r="D899" t="s">
        <v>560</v>
      </c>
      <c r="E899" t="s">
        <v>1692</v>
      </c>
      <c r="F899" t="s">
        <v>12</v>
      </c>
      <c r="G899" t="s">
        <v>13</v>
      </c>
      <c r="H899">
        <v>50000000</v>
      </c>
      <c r="I899">
        <v>5.6</v>
      </c>
    </row>
    <row r="900" spans="1:9">
      <c r="A900" t="s">
        <v>1253</v>
      </c>
      <c r="B900">
        <v>118</v>
      </c>
      <c r="C900">
        <v>84244877</v>
      </c>
      <c r="D900" t="s">
        <v>474</v>
      </c>
      <c r="E900" t="s">
        <v>1693</v>
      </c>
      <c r="F900" t="s">
        <v>12</v>
      </c>
      <c r="G900" t="s">
        <v>13</v>
      </c>
      <c r="H900">
        <v>50000000</v>
      </c>
      <c r="I900">
        <v>7.4</v>
      </c>
    </row>
    <row r="901" spans="1:9">
      <c r="A901" t="s">
        <v>1694</v>
      </c>
      <c r="B901">
        <v>80</v>
      </c>
      <c r="C901">
        <v>75367693</v>
      </c>
      <c r="D901" t="s">
        <v>260</v>
      </c>
      <c r="E901" t="s">
        <v>1695</v>
      </c>
      <c r="F901" t="s">
        <v>12</v>
      </c>
      <c r="G901" t="s">
        <v>13</v>
      </c>
      <c r="H901">
        <v>35000000</v>
      </c>
      <c r="I901">
        <v>5</v>
      </c>
    </row>
    <row r="902" spans="1:9">
      <c r="A902" t="s">
        <v>1696</v>
      </c>
      <c r="B902">
        <v>99</v>
      </c>
      <c r="C902">
        <v>73701902</v>
      </c>
      <c r="D902" t="s">
        <v>1018</v>
      </c>
      <c r="E902" t="s">
        <v>1697</v>
      </c>
      <c r="F902" t="s">
        <v>12</v>
      </c>
      <c r="G902" t="s">
        <v>13</v>
      </c>
      <c r="H902">
        <v>60000000</v>
      </c>
      <c r="I902">
        <v>5.2</v>
      </c>
    </row>
    <row r="903" spans="1:9">
      <c r="A903" t="s">
        <v>1698</v>
      </c>
      <c r="B903">
        <v>133</v>
      </c>
      <c r="C903">
        <v>75605492</v>
      </c>
      <c r="D903" t="s">
        <v>545</v>
      </c>
      <c r="E903" t="s">
        <v>1699</v>
      </c>
      <c r="F903" t="s">
        <v>12</v>
      </c>
      <c r="G903" t="s">
        <v>13</v>
      </c>
      <c r="H903">
        <v>50000000</v>
      </c>
      <c r="I903">
        <v>7.6</v>
      </c>
    </row>
    <row r="904" spans="1:9">
      <c r="A904" t="s">
        <v>232</v>
      </c>
      <c r="B904">
        <v>127</v>
      </c>
      <c r="C904">
        <v>67823573</v>
      </c>
      <c r="D904" t="s">
        <v>306</v>
      </c>
      <c r="E904" t="s">
        <v>1700</v>
      </c>
      <c r="F904" t="s">
        <v>12</v>
      </c>
      <c r="G904" t="s">
        <v>13</v>
      </c>
      <c r="H904">
        <v>50000000</v>
      </c>
      <c r="I904">
        <v>6.6</v>
      </c>
    </row>
    <row r="905" spans="1:9">
      <c r="A905" t="s">
        <v>1701</v>
      </c>
      <c r="B905">
        <v>106</v>
      </c>
      <c r="C905">
        <v>91439400</v>
      </c>
      <c r="D905" t="s">
        <v>385</v>
      </c>
      <c r="E905" t="s">
        <v>1702</v>
      </c>
      <c r="F905" t="s">
        <v>12</v>
      </c>
      <c r="G905" t="s">
        <v>20</v>
      </c>
      <c r="H905">
        <v>50000000</v>
      </c>
      <c r="I905">
        <v>7</v>
      </c>
    </row>
    <row r="906" spans="1:9">
      <c r="A906" t="s">
        <v>1703</v>
      </c>
      <c r="B906">
        <v>98</v>
      </c>
      <c r="C906">
        <v>67128202</v>
      </c>
      <c r="D906" t="s">
        <v>1704</v>
      </c>
      <c r="E906" t="s">
        <v>1705</v>
      </c>
      <c r="F906" t="s">
        <v>12</v>
      </c>
      <c r="G906" t="s">
        <v>13</v>
      </c>
      <c r="H906">
        <v>65000000</v>
      </c>
      <c r="I906">
        <v>5.7</v>
      </c>
    </row>
    <row r="907" spans="1:9">
      <c r="A907" t="s">
        <v>1706</v>
      </c>
      <c r="B907">
        <v>132</v>
      </c>
      <c r="C907">
        <v>70496802</v>
      </c>
      <c r="D907" t="s">
        <v>306</v>
      </c>
      <c r="E907" t="s">
        <v>1707</v>
      </c>
      <c r="F907" t="s">
        <v>12</v>
      </c>
      <c r="G907" t="s">
        <v>13</v>
      </c>
      <c r="H907">
        <v>54000000</v>
      </c>
      <c r="I907">
        <v>8.1999999999999993</v>
      </c>
    </row>
    <row r="908" spans="1:9">
      <c r="A908" t="s">
        <v>1645</v>
      </c>
      <c r="B908">
        <v>114</v>
      </c>
      <c r="C908">
        <v>60470220</v>
      </c>
      <c r="D908" t="s">
        <v>542</v>
      </c>
      <c r="E908" t="s">
        <v>1708</v>
      </c>
      <c r="F908" t="s">
        <v>12</v>
      </c>
      <c r="G908" t="s">
        <v>13</v>
      </c>
      <c r="H908">
        <v>50000000</v>
      </c>
      <c r="I908">
        <v>6.2</v>
      </c>
    </row>
    <row r="909" spans="1:9">
      <c r="A909" t="s">
        <v>1709</v>
      </c>
      <c r="B909">
        <v>78</v>
      </c>
      <c r="C909">
        <v>58336565</v>
      </c>
      <c r="D909" t="s">
        <v>152</v>
      </c>
      <c r="E909" t="s">
        <v>1710</v>
      </c>
      <c r="F909" t="s">
        <v>12</v>
      </c>
      <c r="G909" t="s">
        <v>13</v>
      </c>
      <c r="H909">
        <v>50000000</v>
      </c>
      <c r="I909">
        <v>6.6</v>
      </c>
    </row>
    <row r="910" spans="1:9">
      <c r="A910" t="s">
        <v>1711</v>
      </c>
      <c r="B910">
        <v>101</v>
      </c>
      <c r="C910">
        <v>66002004</v>
      </c>
      <c r="D910" t="s">
        <v>1712</v>
      </c>
      <c r="E910" t="s">
        <v>1713</v>
      </c>
      <c r="F910" t="s">
        <v>12</v>
      </c>
      <c r="G910" t="s">
        <v>13</v>
      </c>
      <c r="H910">
        <v>50000000</v>
      </c>
      <c r="I910">
        <v>4.7</v>
      </c>
    </row>
    <row r="911" spans="1:9">
      <c r="A911" t="s">
        <v>1714</v>
      </c>
      <c r="B911">
        <v>113</v>
      </c>
      <c r="C911">
        <v>54997476</v>
      </c>
      <c r="D911" t="s">
        <v>730</v>
      </c>
      <c r="E911" t="s">
        <v>1715</v>
      </c>
      <c r="F911" t="s">
        <v>12</v>
      </c>
      <c r="G911" t="s">
        <v>13</v>
      </c>
      <c r="H911">
        <v>50000000</v>
      </c>
      <c r="I911">
        <v>6.3</v>
      </c>
    </row>
    <row r="912" spans="1:9">
      <c r="A912" t="s">
        <v>1716</v>
      </c>
      <c r="B912">
        <v>98</v>
      </c>
      <c r="C912">
        <v>55682070</v>
      </c>
      <c r="D912" t="s">
        <v>1157</v>
      </c>
      <c r="E912" t="s">
        <v>1717</v>
      </c>
      <c r="F912" t="s">
        <v>12</v>
      </c>
      <c r="G912" t="s">
        <v>251</v>
      </c>
      <c r="H912">
        <v>50000000</v>
      </c>
      <c r="I912">
        <v>6.1</v>
      </c>
    </row>
    <row r="913" spans="1:9">
      <c r="A913" t="s">
        <v>1718</v>
      </c>
      <c r="B913">
        <v>124</v>
      </c>
      <c r="C913">
        <v>52752475</v>
      </c>
      <c r="D913" t="s">
        <v>1360</v>
      </c>
      <c r="E913" t="s">
        <v>1719</v>
      </c>
      <c r="F913" t="s">
        <v>12</v>
      </c>
      <c r="G913" t="s">
        <v>13</v>
      </c>
      <c r="H913">
        <v>50000000</v>
      </c>
      <c r="I913">
        <v>6.7</v>
      </c>
    </row>
    <row r="914" spans="1:9">
      <c r="A914" t="s">
        <v>884</v>
      </c>
      <c r="B914">
        <v>109</v>
      </c>
      <c r="C914">
        <v>55092830</v>
      </c>
      <c r="D914" t="s">
        <v>78</v>
      </c>
      <c r="E914" t="s">
        <v>1720</v>
      </c>
      <c r="F914" t="s">
        <v>12</v>
      </c>
      <c r="G914" t="s">
        <v>13</v>
      </c>
      <c r="H914">
        <v>60000000</v>
      </c>
      <c r="I914">
        <v>6.1</v>
      </c>
    </row>
    <row r="915" spans="1:9">
      <c r="A915" t="s">
        <v>1721</v>
      </c>
      <c r="B915">
        <v>128</v>
      </c>
      <c r="C915">
        <v>50815288</v>
      </c>
      <c r="D915" t="s">
        <v>1360</v>
      </c>
      <c r="E915" t="s">
        <v>1722</v>
      </c>
      <c r="F915" t="s">
        <v>12</v>
      </c>
      <c r="G915" t="s">
        <v>13</v>
      </c>
      <c r="H915">
        <v>50000000</v>
      </c>
      <c r="I915">
        <v>7</v>
      </c>
    </row>
    <row r="916" spans="1:9">
      <c r="A916" t="s">
        <v>96</v>
      </c>
      <c r="B916">
        <v>144</v>
      </c>
      <c r="C916">
        <v>52822418</v>
      </c>
      <c r="D916" t="s">
        <v>644</v>
      </c>
      <c r="E916" t="s">
        <v>1723</v>
      </c>
      <c r="F916" t="s">
        <v>12</v>
      </c>
      <c r="G916" t="s">
        <v>13</v>
      </c>
      <c r="H916">
        <v>50000000</v>
      </c>
      <c r="I916">
        <v>7.4</v>
      </c>
    </row>
    <row r="917" spans="1:9">
      <c r="A917" t="s">
        <v>1724</v>
      </c>
      <c r="B917">
        <v>95</v>
      </c>
      <c r="C917">
        <v>50150619</v>
      </c>
      <c r="D917" t="s">
        <v>1102</v>
      </c>
      <c r="E917" t="s">
        <v>1725</v>
      </c>
      <c r="F917" t="s">
        <v>12</v>
      </c>
      <c r="G917" t="s">
        <v>13</v>
      </c>
      <c r="H917">
        <v>50000000</v>
      </c>
      <c r="I917">
        <v>7.3</v>
      </c>
    </row>
    <row r="918" spans="1:9">
      <c r="A918" t="s">
        <v>1726</v>
      </c>
      <c r="B918">
        <v>105</v>
      </c>
      <c r="C918">
        <v>48745150</v>
      </c>
      <c r="D918" t="s">
        <v>510</v>
      </c>
      <c r="E918" t="s">
        <v>1727</v>
      </c>
      <c r="F918" t="s">
        <v>12</v>
      </c>
      <c r="G918" t="s">
        <v>13</v>
      </c>
      <c r="H918">
        <v>50000000</v>
      </c>
      <c r="I918">
        <v>5.8</v>
      </c>
    </row>
    <row r="919" spans="1:9">
      <c r="A919" t="s">
        <v>1239</v>
      </c>
      <c r="B919">
        <v>121</v>
      </c>
      <c r="C919">
        <v>50007168</v>
      </c>
      <c r="D919" t="s">
        <v>149</v>
      </c>
      <c r="E919" t="s">
        <v>1728</v>
      </c>
      <c r="F919" t="s">
        <v>12</v>
      </c>
      <c r="G919" t="s">
        <v>13</v>
      </c>
      <c r="H919">
        <v>50000000</v>
      </c>
      <c r="I919">
        <v>6.7</v>
      </c>
    </row>
    <row r="920" spans="1:9">
      <c r="A920" t="s">
        <v>64</v>
      </c>
      <c r="B920">
        <v>125</v>
      </c>
      <c r="C920">
        <v>48154732</v>
      </c>
      <c r="D920" t="s">
        <v>489</v>
      </c>
      <c r="E920" t="s">
        <v>1729</v>
      </c>
      <c r="F920" t="s">
        <v>12</v>
      </c>
      <c r="G920" t="s">
        <v>13</v>
      </c>
      <c r="H920">
        <v>50000000</v>
      </c>
      <c r="I920">
        <v>5.8</v>
      </c>
    </row>
    <row r="921" spans="1:9">
      <c r="A921" t="s">
        <v>222</v>
      </c>
      <c r="B921">
        <v>129</v>
      </c>
      <c r="C921">
        <v>48265581</v>
      </c>
      <c r="D921" t="s">
        <v>650</v>
      </c>
      <c r="E921" t="s">
        <v>1730</v>
      </c>
      <c r="F921" t="s">
        <v>12</v>
      </c>
      <c r="G921" t="s">
        <v>13</v>
      </c>
      <c r="H921">
        <v>50000000</v>
      </c>
      <c r="I921">
        <v>7.8</v>
      </c>
    </row>
    <row r="922" spans="1:9">
      <c r="A922" t="s">
        <v>1731</v>
      </c>
      <c r="B922">
        <v>132</v>
      </c>
      <c r="C922">
        <v>46982632</v>
      </c>
      <c r="D922" t="s">
        <v>1732</v>
      </c>
      <c r="E922" t="s">
        <v>1733</v>
      </c>
      <c r="F922" t="s">
        <v>12</v>
      </c>
      <c r="G922" t="s">
        <v>92</v>
      </c>
      <c r="H922">
        <v>50000000</v>
      </c>
      <c r="I922">
        <v>6.6</v>
      </c>
    </row>
    <row r="923" spans="1:9">
      <c r="A923" t="s">
        <v>1734</v>
      </c>
      <c r="B923">
        <v>118</v>
      </c>
      <c r="C923">
        <v>44737059</v>
      </c>
      <c r="D923" t="s">
        <v>1310</v>
      </c>
      <c r="E923" t="s">
        <v>1735</v>
      </c>
      <c r="F923" t="s">
        <v>12</v>
      </c>
      <c r="G923" t="s">
        <v>13</v>
      </c>
      <c r="H923">
        <v>50000000</v>
      </c>
      <c r="I923">
        <v>6.5</v>
      </c>
    </row>
    <row r="924" spans="1:9">
      <c r="A924" t="s">
        <v>1736</v>
      </c>
      <c r="B924">
        <v>113</v>
      </c>
      <c r="C924">
        <v>56724080</v>
      </c>
      <c r="D924" t="s">
        <v>669</v>
      </c>
      <c r="E924" t="s">
        <v>1737</v>
      </c>
      <c r="F924" t="s">
        <v>12</v>
      </c>
      <c r="G924" t="s">
        <v>13</v>
      </c>
      <c r="H924">
        <v>50000000</v>
      </c>
      <c r="I924">
        <v>6.7</v>
      </c>
    </row>
    <row r="925" spans="1:9">
      <c r="A925" t="s">
        <v>1027</v>
      </c>
      <c r="B925">
        <v>140</v>
      </c>
      <c r="C925">
        <v>44484065</v>
      </c>
      <c r="D925" t="s">
        <v>805</v>
      </c>
      <c r="E925" t="s">
        <v>1738</v>
      </c>
      <c r="F925" t="s">
        <v>12</v>
      </c>
      <c r="G925" t="s">
        <v>251</v>
      </c>
      <c r="H925">
        <v>50000000</v>
      </c>
      <c r="I925">
        <v>7.3</v>
      </c>
    </row>
    <row r="926" spans="1:9">
      <c r="A926" t="s">
        <v>1739</v>
      </c>
      <c r="B926">
        <v>89</v>
      </c>
      <c r="C926">
        <v>47553512</v>
      </c>
      <c r="D926" t="s">
        <v>22</v>
      </c>
      <c r="E926" t="s">
        <v>1740</v>
      </c>
      <c r="F926" t="s">
        <v>12</v>
      </c>
      <c r="G926" t="s">
        <v>13</v>
      </c>
      <c r="H926">
        <v>50000000</v>
      </c>
      <c r="I926">
        <v>5.8</v>
      </c>
    </row>
    <row r="927" spans="1:9">
      <c r="A927" t="s">
        <v>1741</v>
      </c>
      <c r="B927">
        <v>104</v>
      </c>
      <c r="C927">
        <v>42610000</v>
      </c>
      <c r="D927" t="s">
        <v>137</v>
      </c>
      <c r="E927" t="s">
        <v>1742</v>
      </c>
      <c r="F927" t="s">
        <v>12</v>
      </c>
      <c r="G927" t="s">
        <v>13</v>
      </c>
      <c r="H927">
        <v>55000000</v>
      </c>
      <c r="I927">
        <v>5.5</v>
      </c>
    </row>
    <row r="928" spans="1:9">
      <c r="A928" t="s">
        <v>951</v>
      </c>
      <c r="B928">
        <v>106</v>
      </c>
      <c r="C928">
        <v>41482207</v>
      </c>
      <c r="D928" t="s">
        <v>291</v>
      </c>
      <c r="E928" t="s">
        <v>1743</v>
      </c>
      <c r="F928" t="s">
        <v>12</v>
      </c>
      <c r="G928" t="s">
        <v>13</v>
      </c>
      <c r="H928">
        <v>50000000</v>
      </c>
      <c r="I928">
        <v>6.3</v>
      </c>
    </row>
    <row r="929" spans="1:9">
      <c r="A929" t="s">
        <v>1645</v>
      </c>
      <c r="B929">
        <v>141</v>
      </c>
      <c r="C929">
        <v>47105085</v>
      </c>
      <c r="D929" t="s">
        <v>654</v>
      </c>
      <c r="E929" t="s">
        <v>1744</v>
      </c>
      <c r="F929" t="s">
        <v>12</v>
      </c>
      <c r="G929" t="s">
        <v>13</v>
      </c>
      <c r="H929">
        <v>50000000</v>
      </c>
      <c r="I929">
        <v>7.4</v>
      </c>
    </row>
    <row r="930" spans="1:9">
      <c r="A930" t="s">
        <v>863</v>
      </c>
      <c r="B930">
        <v>124</v>
      </c>
      <c r="C930">
        <v>41256277</v>
      </c>
      <c r="D930" t="s">
        <v>22</v>
      </c>
      <c r="E930" t="s">
        <v>1745</v>
      </c>
      <c r="F930" t="s">
        <v>12</v>
      </c>
      <c r="G930" t="s">
        <v>13</v>
      </c>
      <c r="H930">
        <v>50000000</v>
      </c>
      <c r="I930">
        <v>5.9</v>
      </c>
    </row>
    <row r="931" spans="1:9">
      <c r="A931" t="s">
        <v>1746</v>
      </c>
      <c r="B931">
        <v>98</v>
      </c>
      <c r="C931">
        <v>50740078</v>
      </c>
      <c r="D931" t="s">
        <v>750</v>
      </c>
      <c r="E931" t="s">
        <v>1747</v>
      </c>
      <c r="F931" t="s">
        <v>12</v>
      </c>
      <c r="G931" t="s">
        <v>251</v>
      </c>
      <c r="H931">
        <v>45000000</v>
      </c>
      <c r="I931">
        <v>6.2</v>
      </c>
    </row>
    <row r="932" spans="1:9">
      <c r="A932" t="s">
        <v>1748</v>
      </c>
      <c r="B932">
        <v>108</v>
      </c>
      <c r="C932">
        <v>40203020</v>
      </c>
      <c r="D932" t="s">
        <v>474</v>
      </c>
      <c r="E932" t="s">
        <v>1749</v>
      </c>
      <c r="F932" t="s">
        <v>12</v>
      </c>
      <c r="G932" t="s">
        <v>20</v>
      </c>
      <c r="H932">
        <v>40000000</v>
      </c>
      <c r="I932">
        <v>5.9</v>
      </c>
    </row>
    <row r="933" spans="1:9">
      <c r="A933" t="s">
        <v>1750</v>
      </c>
      <c r="B933">
        <v>114</v>
      </c>
      <c r="C933">
        <v>40905277</v>
      </c>
      <c r="D933" t="s">
        <v>1751</v>
      </c>
      <c r="E933" t="s">
        <v>1752</v>
      </c>
      <c r="F933" t="s">
        <v>12</v>
      </c>
      <c r="G933" t="s">
        <v>13</v>
      </c>
      <c r="H933">
        <v>50000000</v>
      </c>
      <c r="I933">
        <v>6.5</v>
      </c>
    </row>
    <row r="934" spans="1:9">
      <c r="A934" t="s">
        <v>1753</v>
      </c>
      <c r="B934">
        <v>101</v>
      </c>
      <c r="C934">
        <v>38590500</v>
      </c>
      <c r="D934" t="s">
        <v>18</v>
      </c>
      <c r="E934" t="s">
        <v>1754</v>
      </c>
      <c r="F934" t="s">
        <v>12</v>
      </c>
      <c r="G934" t="s">
        <v>13</v>
      </c>
      <c r="H934">
        <v>50000000</v>
      </c>
      <c r="I934">
        <v>4.4000000000000004</v>
      </c>
    </row>
    <row r="935" spans="1:9">
      <c r="A935" t="s">
        <v>1626</v>
      </c>
      <c r="B935">
        <v>93</v>
      </c>
      <c r="C935">
        <v>39177541</v>
      </c>
      <c r="D935" t="s">
        <v>50</v>
      </c>
      <c r="E935" t="s">
        <v>1755</v>
      </c>
      <c r="F935" t="s">
        <v>12</v>
      </c>
      <c r="G935" t="s">
        <v>13</v>
      </c>
      <c r="H935">
        <v>50000000</v>
      </c>
      <c r="I935">
        <v>3.5</v>
      </c>
    </row>
    <row r="936" spans="1:9">
      <c r="A936" t="s">
        <v>1756</v>
      </c>
      <c r="B936">
        <v>119</v>
      </c>
      <c r="C936">
        <v>39778599</v>
      </c>
      <c r="D936" t="s">
        <v>612</v>
      </c>
      <c r="E936" t="s">
        <v>1757</v>
      </c>
      <c r="F936" t="s">
        <v>12</v>
      </c>
      <c r="G936" t="s">
        <v>13</v>
      </c>
      <c r="H936">
        <v>50000000</v>
      </c>
      <c r="I936">
        <v>6.6</v>
      </c>
    </row>
    <row r="937" spans="1:9">
      <c r="A937" t="s">
        <v>1105</v>
      </c>
      <c r="B937">
        <v>119</v>
      </c>
      <c r="C937">
        <v>37486138</v>
      </c>
      <c r="D937" t="s">
        <v>474</v>
      </c>
      <c r="E937" t="s">
        <v>1758</v>
      </c>
      <c r="F937" t="s">
        <v>12</v>
      </c>
      <c r="G937" t="s">
        <v>13</v>
      </c>
      <c r="H937">
        <v>50000000</v>
      </c>
      <c r="I937">
        <v>6</v>
      </c>
    </row>
    <row r="938" spans="1:9">
      <c r="A938" t="s">
        <v>1706</v>
      </c>
      <c r="B938">
        <v>99</v>
      </c>
      <c r="C938">
        <v>38105077</v>
      </c>
      <c r="D938" t="s">
        <v>113</v>
      </c>
      <c r="E938" t="s">
        <v>1759</v>
      </c>
      <c r="F938" t="s">
        <v>12</v>
      </c>
      <c r="G938" t="s">
        <v>13</v>
      </c>
      <c r="H938">
        <v>40000000</v>
      </c>
      <c r="I938">
        <v>6.4</v>
      </c>
    </row>
    <row r="939" spans="1:9">
      <c r="A939" t="s">
        <v>27</v>
      </c>
      <c r="B939">
        <v>137</v>
      </c>
      <c r="C939">
        <v>35168395</v>
      </c>
      <c r="D939" t="s">
        <v>1632</v>
      </c>
      <c r="E939" t="s">
        <v>1760</v>
      </c>
      <c r="F939" t="s">
        <v>12</v>
      </c>
      <c r="G939" t="s">
        <v>13</v>
      </c>
      <c r="H939">
        <v>50000000</v>
      </c>
      <c r="I939">
        <v>6.5</v>
      </c>
    </row>
    <row r="940" spans="1:9">
      <c r="A940" t="s">
        <v>1761</v>
      </c>
      <c r="B940">
        <v>117</v>
      </c>
      <c r="C940">
        <v>32800000</v>
      </c>
      <c r="D940" t="s">
        <v>1762</v>
      </c>
      <c r="E940" t="s">
        <v>1763</v>
      </c>
      <c r="F940" t="s">
        <v>12</v>
      </c>
      <c r="G940" t="s">
        <v>13</v>
      </c>
      <c r="H940">
        <v>40000000</v>
      </c>
      <c r="I940">
        <v>4.3</v>
      </c>
    </row>
    <row r="941" spans="1:9">
      <c r="A941" t="s">
        <v>1552</v>
      </c>
      <c r="B941">
        <v>87</v>
      </c>
      <c r="C941">
        <v>33643461</v>
      </c>
      <c r="D941" t="s">
        <v>1018</v>
      </c>
      <c r="E941" t="s">
        <v>1764</v>
      </c>
      <c r="F941" t="s">
        <v>12</v>
      </c>
      <c r="G941" t="s">
        <v>13</v>
      </c>
      <c r="H941">
        <v>50000000</v>
      </c>
      <c r="I941">
        <v>4.2</v>
      </c>
    </row>
    <row r="942" spans="1:9">
      <c r="A942" t="s">
        <v>1239</v>
      </c>
      <c r="B942">
        <v>129</v>
      </c>
      <c r="C942">
        <v>32741596</v>
      </c>
      <c r="D942" t="s">
        <v>1765</v>
      </c>
      <c r="E942" t="s">
        <v>1766</v>
      </c>
      <c r="F942" t="s">
        <v>12</v>
      </c>
      <c r="G942" t="s">
        <v>13</v>
      </c>
      <c r="H942">
        <v>50000000</v>
      </c>
      <c r="I942">
        <v>6.5</v>
      </c>
    </row>
    <row r="943" spans="1:9">
      <c r="A943" t="s">
        <v>1767</v>
      </c>
      <c r="B943">
        <v>115</v>
      </c>
      <c r="C943">
        <v>31874869</v>
      </c>
      <c r="D943" t="s">
        <v>753</v>
      </c>
      <c r="E943" t="s">
        <v>1768</v>
      </c>
      <c r="F943" t="s">
        <v>12</v>
      </c>
      <c r="G943" t="s">
        <v>13</v>
      </c>
      <c r="H943">
        <v>50000000</v>
      </c>
      <c r="I943">
        <v>6.1</v>
      </c>
    </row>
    <row r="944" spans="1:9">
      <c r="A944" t="s">
        <v>351</v>
      </c>
      <c r="B944">
        <v>132</v>
      </c>
      <c r="C944">
        <v>30306268</v>
      </c>
      <c r="D944" t="s">
        <v>113</v>
      </c>
      <c r="E944" t="s">
        <v>1769</v>
      </c>
      <c r="F944" t="s">
        <v>12</v>
      </c>
      <c r="G944" t="s">
        <v>646</v>
      </c>
      <c r="H944">
        <v>50000000</v>
      </c>
      <c r="I944">
        <v>6.3</v>
      </c>
    </row>
    <row r="945" spans="1:9">
      <c r="A945" t="s">
        <v>1770</v>
      </c>
      <c r="B945">
        <v>131</v>
      </c>
      <c r="C945">
        <v>27667947</v>
      </c>
      <c r="D945" t="s">
        <v>723</v>
      </c>
      <c r="E945" t="s">
        <v>1771</v>
      </c>
      <c r="F945" t="s">
        <v>12</v>
      </c>
      <c r="G945" t="s">
        <v>20</v>
      </c>
      <c r="H945">
        <v>50000000</v>
      </c>
      <c r="I945">
        <v>6.2</v>
      </c>
    </row>
    <row r="946" spans="1:9">
      <c r="A946" t="s">
        <v>1300</v>
      </c>
      <c r="B946">
        <v>95</v>
      </c>
      <c r="C946">
        <v>27067160</v>
      </c>
      <c r="D946" t="s">
        <v>474</v>
      </c>
      <c r="E946" t="s">
        <v>1772</v>
      </c>
      <c r="F946" t="s">
        <v>12</v>
      </c>
      <c r="G946" t="s">
        <v>13</v>
      </c>
      <c r="H946">
        <v>50000000</v>
      </c>
      <c r="I946">
        <v>5.9</v>
      </c>
    </row>
    <row r="947" spans="1:9">
      <c r="A947" t="s">
        <v>1773</v>
      </c>
      <c r="B947">
        <v>125</v>
      </c>
      <c r="C947">
        <v>26616999</v>
      </c>
      <c r="D947" t="s">
        <v>557</v>
      </c>
      <c r="E947" t="s">
        <v>1774</v>
      </c>
      <c r="F947" t="s">
        <v>12</v>
      </c>
      <c r="G947" t="s">
        <v>13</v>
      </c>
      <c r="H947">
        <v>40000000</v>
      </c>
      <c r="I947">
        <v>5.9</v>
      </c>
    </row>
    <row r="948" spans="1:9">
      <c r="A948" t="s">
        <v>437</v>
      </c>
      <c r="B948">
        <v>98</v>
      </c>
      <c r="C948">
        <v>26536120</v>
      </c>
      <c r="D948" t="s">
        <v>805</v>
      </c>
      <c r="E948" t="s">
        <v>1775</v>
      </c>
      <c r="F948" t="s">
        <v>12</v>
      </c>
      <c r="G948" t="s">
        <v>251</v>
      </c>
      <c r="H948">
        <v>50000000</v>
      </c>
      <c r="I948">
        <v>6.5</v>
      </c>
    </row>
    <row r="949" spans="1:9">
      <c r="A949" t="s">
        <v>1239</v>
      </c>
      <c r="B949">
        <v>110</v>
      </c>
      <c r="C949">
        <v>26199517</v>
      </c>
      <c r="D949" t="s">
        <v>805</v>
      </c>
      <c r="E949" t="s">
        <v>1776</v>
      </c>
      <c r="F949" t="s">
        <v>12</v>
      </c>
      <c r="G949" t="s">
        <v>13</v>
      </c>
      <c r="H949">
        <v>50000000</v>
      </c>
      <c r="I949">
        <v>6.4</v>
      </c>
    </row>
    <row r="950" spans="1:9">
      <c r="A950" t="s">
        <v>619</v>
      </c>
      <c r="B950">
        <v>118</v>
      </c>
      <c r="C950">
        <v>25450527</v>
      </c>
      <c r="D950" t="s">
        <v>805</v>
      </c>
      <c r="E950" t="s">
        <v>1777</v>
      </c>
      <c r="F950" t="s">
        <v>12</v>
      </c>
      <c r="G950" t="s">
        <v>13</v>
      </c>
      <c r="H950">
        <v>50000000</v>
      </c>
      <c r="I950">
        <v>6.5</v>
      </c>
    </row>
    <row r="951" spans="1:9">
      <c r="A951" t="s">
        <v>1778</v>
      </c>
      <c r="B951">
        <v>101</v>
      </c>
      <c r="C951">
        <v>25407250</v>
      </c>
      <c r="D951" t="s">
        <v>78</v>
      </c>
      <c r="E951" t="s">
        <v>1779</v>
      </c>
      <c r="F951" t="s">
        <v>12</v>
      </c>
      <c r="G951" t="s">
        <v>13</v>
      </c>
      <c r="H951">
        <v>50000000</v>
      </c>
      <c r="I951">
        <v>5.7</v>
      </c>
    </row>
    <row r="952" spans="1:9">
      <c r="A952" t="s">
        <v>198</v>
      </c>
      <c r="B952">
        <v>90</v>
      </c>
      <c r="C952">
        <v>23159305</v>
      </c>
      <c r="D952" t="s">
        <v>202</v>
      </c>
      <c r="E952" t="s">
        <v>1780</v>
      </c>
      <c r="F952" t="s">
        <v>12</v>
      </c>
      <c r="G952" t="s">
        <v>13</v>
      </c>
      <c r="H952">
        <v>70000000</v>
      </c>
      <c r="I952">
        <v>8</v>
      </c>
    </row>
    <row r="953" spans="1:9">
      <c r="A953" t="s">
        <v>1781</v>
      </c>
      <c r="B953">
        <v>119</v>
      </c>
      <c r="C953">
        <v>24006726</v>
      </c>
      <c r="D953" t="s">
        <v>1782</v>
      </c>
      <c r="E953" t="s">
        <v>1783</v>
      </c>
      <c r="F953" t="s">
        <v>12</v>
      </c>
      <c r="G953" t="s">
        <v>13</v>
      </c>
      <c r="H953">
        <v>50000000</v>
      </c>
      <c r="I953">
        <v>7.3</v>
      </c>
    </row>
    <row r="954" spans="1:9">
      <c r="A954" t="s">
        <v>780</v>
      </c>
      <c r="B954">
        <v>139</v>
      </c>
      <c r="C954">
        <v>20389967</v>
      </c>
      <c r="D954" t="s">
        <v>1784</v>
      </c>
      <c r="E954" t="s">
        <v>1785</v>
      </c>
      <c r="F954" t="s">
        <v>12</v>
      </c>
      <c r="G954" t="s">
        <v>13</v>
      </c>
      <c r="H954">
        <v>50000000</v>
      </c>
      <c r="I954">
        <v>6.7</v>
      </c>
    </row>
    <row r="955" spans="1:9">
      <c r="A955" t="s">
        <v>1561</v>
      </c>
      <c r="B955">
        <v>130</v>
      </c>
      <c r="C955">
        <v>19593740</v>
      </c>
      <c r="D955" t="s">
        <v>723</v>
      </c>
      <c r="E955" t="s">
        <v>1786</v>
      </c>
      <c r="F955" t="s">
        <v>12</v>
      </c>
      <c r="G955" t="s">
        <v>13</v>
      </c>
      <c r="H955">
        <v>50000000</v>
      </c>
      <c r="I955">
        <v>7.5</v>
      </c>
    </row>
    <row r="956" spans="1:9">
      <c r="A956" t="s">
        <v>1485</v>
      </c>
      <c r="B956">
        <v>100</v>
      </c>
      <c r="C956">
        <v>19118247</v>
      </c>
      <c r="D956" t="s">
        <v>728</v>
      </c>
      <c r="E956" t="s">
        <v>1787</v>
      </c>
      <c r="F956" t="s">
        <v>12</v>
      </c>
      <c r="G956" t="s">
        <v>13</v>
      </c>
      <c r="H956">
        <v>40000000</v>
      </c>
      <c r="I956">
        <v>5.4</v>
      </c>
    </row>
    <row r="957" spans="1:9">
      <c r="A957" t="s">
        <v>1701</v>
      </c>
      <c r="B957">
        <v>114</v>
      </c>
      <c r="C957">
        <v>26442251</v>
      </c>
      <c r="D957" t="s">
        <v>149</v>
      </c>
      <c r="E957" t="s">
        <v>1788</v>
      </c>
      <c r="F957" t="s">
        <v>12</v>
      </c>
      <c r="G957" t="s">
        <v>13</v>
      </c>
      <c r="H957">
        <v>50000000</v>
      </c>
      <c r="I957">
        <v>6.6</v>
      </c>
    </row>
    <row r="958" spans="1:9">
      <c r="A958" t="s">
        <v>1789</v>
      </c>
      <c r="B958">
        <v>96</v>
      </c>
      <c r="C958">
        <v>17114882</v>
      </c>
      <c r="D958" t="s">
        <v>753</v>
      </c>
      <c r="E958" t="s">
        <v>1790</v>
      </c>
      <c r="F958" t="s">
        <v>12</v>
      </c>
      <c r="G958" t="s">
        <v>13</v>
      </c>
      <c r="H958">
        <v>25000000</v>
      </c>
      <c r="I958">
        <v>7.7</v>
      </c>
    </row>
    <row r="959" spans="1:9">
      <c r="A959" t="s">
        <v>1791</v>
      </c>
      <c r="B959">
        <v>110</v>
      </c>
      <c r="C959">
        <v>18472363</v>
      </c>
      <c r="D959" t="s">
        <v>1116</v>
      </c>
      <c r="E959" t="s">
        <v>1792</v>
      </c>
      <c r="F959" t="s">
        <v>12</v>
      </c>
      <c r="G959" t="s">
        <v>13</v>
      </c>
      <c r="H959">
        <v>50000000</v>
      </c>
      <c r="I959">
        <v>5.8</v>
      </c>
    </row>
    <row r="960" spans="1:9">
      <c r="A960" t="s">
        <v>671</v>
      </c>
      <c r="B960">
        <v>158</v>
      </c>
      <c r="C960">
        <v>14131298</v>
      </c>
      <c r="D960" t="s">
        <v>1148</v>
      </c>
      <c r="E960" t="s">
        <v>1793</v>
      </c>
      <c r="F960" t="s">
        <v>12</v>
      </c>
      <c r="G960" t="s">
        <v>646</v>
      </c>
      <c r="H960">
        <v>390000000</v>
      </c>
      <c r="I960">
        <v>6.4</v>
      </c>
    </row>
    <row r="961" spans="1:9">
      <c r="A961" t="s">
        <v>1794</v>
      </c>
      <c r="B961">
        <v>102</v>
      </c>
      <c r="C961">
        <v>21557240</v>
      </c>
      <c r="D961" t="s">
        <v>1795</v>
      </c>
      <c r="E961" t="s">
        <v>1796</v>
      </c>
      <c r="F961" t="s">
        <v>12</v>
      </c>
      <c r="G961" t="s">
        <v>13</v>
      </c>
      <c r="H961">
        <v>49900000</v>
      </c>
      <c r="I961">
        <v>5.6</v>
      </c>
    </row>
    <row r="962" spans="1:9">
      <c r="A962" t="s">
        <v>1797</v>
      </c>
      <c r="B962">
        <v>84</v>
      </c>
      <c r="C962">
        <v>21283440</v>
      </c>
      <c r="D962" t="s">
        <v>650</v>
      </c>
      <c r="E962" t="s">
        <v>1798</v>
      </c>
      <c r="F962" t="s">
        <v>12</v>
      </c>
      <c r="G962" t="s">
        <v>13</v>
      </c>
      <c r="H962">
        <v>55000000</v>
      </c>
      <c r="I962">
        <v>6</v>
      </c>
    </row>
    <row r="963" spans="1:9">
      <c r="A963" t="s">
        <v>1799</v>
      </c>
      <c r="B963">
        <v>115</v>
      </c>
      <c r="C963">
        <v>10556196</v>
      </c>
      <c r="D963" t="s">
        <v>723</v>
      </c>
      <c r="E963" t="s">
        <v>1800</v>
      </c>
      <c r="F963" t="s">
        <v>12</v>
      </c>
      <c r="G963" t="s">
        <v>13</v>
      </c>
      <c r="H963">
        <v>50000000</v>
      </c>
      <c r="I963">
        <v>6.2</v>
      </c>
    </row>
    <row r="964" spans="1:9">
      <c r="A964" t="s">
        <v>1801</v>
      </c>
      <c r="B964">
        <v>99</v>
      </c>
      <c r="C964">
        <v>16671505</v>
      </c>
      <c r="D964" t="s">
        <v>1802</v>
      </c>
      <c r="E964" t="s">
        <v>1803</v>
      </c>
      <c r="F964" t="s">
        <v>12</v>
      </c>
      <c r="G964" t="s">
        <v>13</v>
      </c>
      <c r="H964">
        <v>50000000</v>
      </c>
      <c r="I964">
        <v>5.9</v>
      </c>
    </row>
    <row r="965" spans="1:9">
      <c r="A965" t="s">
        <v>1804</v>
      </c>
      <c r="B965">
        <v>135</v>
      </c>
      <c r="C965">
        <v>10400000</v>
      </c>
      <c r="D965" t="s">
        <v>73</v>
      </c>
      <c r="E965" t="s">
        <v>1805</v>
      </c>
      <c r="F965" t="s">
        <v>12</v>
      </c>
      <c r="G965" t="s">
        <v>13</v>
      </c>
      <c r="H965">
        <v>50000000</v>
      </c>
      <c r="I965">
        <v>5.0999999999999996</v>
      </c>
    </row>
    <row r="966" spans="1:9">
      <c r="A966" t="s">
        <v>173</v>
      </c>
      <c r="B966">
        <v>108</v>
      </c>
      <c r="C966">
        <v>9528092</v>
      </c>
      <c r="D966" t="s">
        <v>1203</v>
      </c>
      <c r="E966" t="s">
        <v>1806</v>
      </c>
      <c r="F966" t="s">
        <v>12</v>
      </c>
      <c r="G966" t="s">
        <v>13</v>
      </c>
      <c r="H966">
        <v>22000000</v>
      </c>
      <c r="I966">
        <v>6.8</v>
      </c>
    </row>
    <row r="967" spans="1:9">
      <c r="A967" t="s">
        <v>578</v>
      </c>
      <c r="B967">
        <v>127</v>
      </c>
      <c r="C967">
        <v>10137232</v>
      </c>
      <c r="D967" t="s">
        <v>1807</v>
      </c>
      <c r="E967" t="s">
        <v>1808</v>
      </c>
      <c r="F967" t="s">
        <v>12</v>
      </c>
      <c r="G967" t="s">
        <v>646</v>
      </c>
      <c r="H967">
        <v>50000000</v>
      </c>
      <c r="I967">
        <v>6</v>
      </c>
    </row>
    <row r="968" spans="1:9">
      <c r="A968" t="s">
        <v>1572</v>
      </c>
      <c r="B968">
        <v>107</v>
      </c>
      <c r="C968">
        <v>9795017</v>
      </c>
      <c r="D968" t="s">
        <v>723</v>
      </c>
      <c r="E968" t="s">
        <v>1809</v>
      </c>
      <c r="F968" t="s">
        <v>12</v>
      </c>
      <c r="G968" t="s">
        <v>13</v>
      </c>
      <c r="H968">
        <v>50000000</v>
      </c>
      <c r="I968">
        <v>5.0999999999999996</v>
      </c>
    </row>
    <row r="969" spans="1:9">
      <c r="A969" t="s">
        <v>1510</v>
      </c>
      <c r="B969">
        <v>95</v>
      </c>
      <c r="C969">
        <v>20488579</v>
      </c>
      <c r="D969" t="s">
        <v>941</v>
      </c>
      <c r="E969" t="s">
        <v>1810</v>
      </c>
      <c r="F969" t="s">
        <v>12</v>
      </c>
      <c r="G969" t="s">
        <v>13</v>
      </c>
      <c r="H969">
        <v>50000000</v>
      </c>
      <c r="I969">
        <v>5.8</v>
      </c>
    </row>
    <row r="970" spans="1:9">
      <c r="A970" t="s">
        <v>1811</v>
      </c>
      <c r="B970">
        <v>124</v>
      </c>
      <c r="C970">
        <v>19445217</v>
      </c>
      <c r="D970" t="s">
        <v>223</v>
      </c>
      <c r="E970" t="s">
        <v>1812</v>
      </c>
      <c r="F970" t="s">
        <v>12</v>
      </c>
      <c r="G970" t="s">
        <v>13</v>
      </c>
      <c r="H970">
        <v>60000000</v>
      </c>
      <c r="I970">
        <v>6.2</v>
      </c>
    </row>
    <row r="971" spans="1:9">
      <c r="A971" t="s">
        <v>1813</v>
      </c>
      <c r="B971">
        <v>109</v>
      </c>
      <c r="C971">
        <v>8355815</v>
      </c>
      <c r="D971" t="s">
        <v>1762</v>
      </c>
      <c r="E971" t="s">
        <v>1814</v>
      </c>
      <c r="F971" t="s">
        <v>12</v>
      </c>
      <c r="G971" t="s">
        <v>20</v>
      </c>
      <c r="H971">
        <v>55000000</v>
      </c>
      <c r="I971">
        <v>6.4</v>
      </c>
    </row>
    <row r="972" spans="1:9">
      <c r="A972" t="s">
        <v>718</v>
      </c>
      <c r="B972">
        <v>102</v>
      </c>
      <c r="C972">
        <v>28837115</v>
      </c>
      <c r="D972" t="s">
        <v>669</v>
      </c>
      <c r="E972" t="s">
        <v>1815</v>
      </c>
      <c r="F972" t="s">
        <v>12</v>
      </c>
      <c r="G972" t="s">
        <v>13</v>
      </c>
      <c r="H972">
        <v>50000000</v>
      </c>
      <c r="I972">
        <v>4.8</v>
      </c>
    </row>
    <row r="973" spans="1:9">
      <c r="A973" t="s">
        <v>1816</v>
      </c>
      <c r="B973">
        <v>88</v>
      </c>
      <c r="C973">
        <v>6471394</v>
      </c>
      <c r="D973" t="s">
        <v>335</v>
      </c>
      <c r="E973" t="s">
        <v>1817</v>
      </c>
      <c r="F973" t="s">
        <v>12</v>
      </c>
      <c r="G973" t="s">
        <v>13</v>
      </c>
      <c r="H973">
        <v>50000000</v>
      </c>
      <c r="I973">
        <v>4.9000000000000004</v>
      </c>
    </row>
    <row r="974" spans="1:9">
      <c r="A974" t="s">
        <v>1021</v>
      </c>
      <c r="B974">
        <v>87</v>
      </c>
      <c r="C974">
        <v>6291602</v>
      </c>
      <c r="D974" t="s">
        <v>1818</v>
      </c>
      <c r="E974" t="s">
        <v>1819</v>
      </c>
      <c r="F974" t="s">
        <v>12</v>
      </c>
      <c r="G974" t="s">
        <v>13</v>
      </c>
      <c r="H974">
        <v>50000000</v>
      </c>
      <c r="I974">
        <v>5.6</v>
      </c>
    </row>
    <row r="975" spans="1:9">
      <c r="A975" t="s">
        <v>1820</v>
      </c>
      <c r="B975">
        <v>104</v>
      </c>
      <c r="C975">
        <v>10706786</v>
      </c>
      <c r="D975" t="s">
        <v>455</v>
      </c>
      <c r="E975" t="s">
        <v>1821</v>
      </c>
      <c r="F975" t="s">
        <v>12</v>
      </c>
      <c r="G975" t="s">
        <v>13</v>
      </c>
      <c r="H975">
        <v>50000000</v>
      </c>
      <c r="I975">
        <v>5.5</v>
      </c>
    </row>
    <row r="976" spans="1:9">
      <c r="A976" t="s">
        <v>1152</v>
      </c>
      <c r="B976">
        <v>96</v>
      </c>
      <c r="C976">
        <v>8742261</v>
      </c>
      <c r="D976" t="s">
        <v>805</v>
      </c>
      <c r="E976" t="s">
        <v>1822</v>
      </c>
      <c r="F976" t="s">
        <v>12</v>
      </c>
      <c r="G976" t="s">
        <v>92</v>
      </c>
      <c r="H976">
        <v>18000000</v>
      </c>
      <c r="I976">
        <v>3.7</v>
      </c>
    </row>
    <row r="977" spans="1:9">
      <c r="A977" t="s">
        <v>1823</v>
      </c>
      <c r="B977">
        <v>85</v>
      </c>
      <c r="C977">
        <v>43905746</v>
      </c>
      <c r="D977" t="s">
        <v>941</v>
      </c>
      <c r="E977" t="s">
        <v>1824</v>
      </c>
      <c r="F977" t="s">
        <v>12</v>
      </c>
      <c r="G977" t="s">
        <v>13</v>
      </c>
      <c r="H977">
        <v>49000000</v>
      </c>
      <c r="I977">
        <v>5.9</v>
      </c>
    </row>
    <row r="978" spans="1:9">
      <c r="A978" t="s">
        <v>704</v>
      </c>
      <c r="B978">
        <v>104</v>
      </c>
      <c r="C978">
        <v>21413502</v>
      </c>
      <c r="D978" t="s">
        <v>1825</v>
      </c>
      <c r="E978" t="s">
        <v>1826</v>
      </c>
      <c r="F978" t="s">
        <v>12</v>
      </c>
      <c r="G978" t="s">
        <v>13</v>
      </c>
      <c r="H978">
        <v>40000000</v>
      </c>
      <c r="I978">
        <v>6.3</v>
      </c>
    </row>
    <row r="979" spans="1:9">
      <c r="A979" t="s">
        <v>509</v>
      </c>
      <c r="B979">
        <v>190</v>
      </c>
      <c r="C979">
        <v>124107476</v>
      </c>
      <c r="D979" t="s">
        <v>723</v>
      </c>
      <c r="E979" t="s">
        <v>1827</v>
      </c>
      <c r="F979" t="s">
        <v>12</v>
      </c>
      <c r="G979" t="s">
        <v>13</v>
      </c>
      <c r="H979">
        <v>48000000</v>
      </c>
      <c r="I979">
        <v>7.6</v>
      </c>
    </row>
    <row r="980" spans="1:9">
      <c r="A980" t="s">
        <v>129</v>
      </c>
      <c r="B980">
        <v>127</v>
      </c>
      <c r="C980">
        <v>197171806</v>
      </c>
      <c r="D980" t="s">
        <v>15</v>
      </c>
      <c r="E980" t="s">
        <v>1828</v>
      </c>
      <c r="F980" t="s">
        <v>12</v>
      </c>
      <c r="G980" t="s">
        <v>13</v>
      </c>
      <c r="H980">
        <v>48000000</v>
      </c>
      <c r="I980">
        <v>8.3000000000000007</v>
      </c>
    </row>
    <row r="981" spans="1:9">
      <c r="A981" t="s">
        <v>463</v>
      </c>
      <c r="B981">
        <v>120</v>
      </c>
      <c r="C981">
        <v>31569268</v>
      </c>
      <c r="D981" t="s">
        <v>1829</v>
      </c>
      <c r="E981" t="s">
        <v>1830</v>
      </c>
      <c r="F981" t="s">
        <v>12</v>
      </c>
      <c r="G981" t="s">
        <v>13</v>
      </c>
      <c r="H981">
        <v>49000000</v>
      </c>
      <c r="I981">
        <v>6.9</v>
      </c>
    </row>
    <row r="982" spans="1:9">
      <c r="A982" t="s">
        <v>399</v>
      </c>
      <c r="B982">
        <v>118</v>
      </c>
      <c r="C982">
        <v>66488090</v>
      </c>
      <c r="D982" t="s">
        <v>730</v>
      </c>
      <c r="E982" t="s">
        <v>1831</v>
      </c>
      <c r="F982" t="s">
        <v>12</v>
      </c>
      <c r="G982" t="s">
        <v>13</v>
      </c>
      <c r="H982">
        <v>48000000</v>
      </c>
      <c r="I982">
        <v>6.7</v>
      </c>
    </row>
    <row r="983" spans="1:9">
      <c r="A983" t="s">
        <v>222</v>
      </c>
      <c r="B983">
        <v>112</v>
      </c>
      <c r="C983">
        <v>95308367</v>
      </c>
      <c r="D983" t="s">
        <v>723</v>
      </c>
      <c r="E983" t="s">
        <v>1832</v>
      </c>
      <c r="F983" t="s">
        <v>12</v>
      </c>
      <c r="G983" t="s">
        <v>13</v>
      </c>
      <c r="H983">
        <v>48000000</v>
      </c>
      <c r="I983">
        <v>6.8</v>
      </c>
    </row>
    <row r="984" spans="1:9">
      <c r="A984" t="s">
        <v>1390</v>
      </c>
      <c r="B984">
        <v>114</v>
      </c>
      <c r="C984">
        <v>60652036</v>
      </c>
      <c r="D984" t="s">
        <v>1833</v>
      </c>
      <c r="E984" t="s">
        <v>1834</v>
      </c>
      <c r="F984" t="s">
        <v>12</v>
      </c>
      <c r="G984" t="s">
        <v>13</v>
      </c>
      <c r="H984">
        <v>48000000</v>
      </c>
      <c r="I984">
        <v>7.1</v>
      </c>
    </row>
    <row r="985" spans="1:9">
      <c r="A985" t="s">
        <v>798</v>
      </c>
      <c r="B985">
        <v>137</v>
      </c>
      <c r="C985">
        <v>1206135</v>
      </c>
      <c r="D985" t="s">
        <v>723</v>
      </c>
      <c r="E985" t="s">
        <v>1835</v>
      </c>
      <c r="F985" t="s">
        <v>12</v>
      </c>
      <c r="G985" t="s">
        <v>1836</v>
      </c>
      <c r="H985">
        <v>50000000</v>
      </c>
      <c r="I985">
        <v>6.4</v>
      </c>
    </row>
    <row r="986" spans="1:9">
      <c r="A986" t="s">
        <v>1044</v>
      </c>
      <c r="B986">
        <v>112</v>
      </c>
      <c r="C986">
        <v>56607223</v>
      </c>
      <c r="D986" t="s">
        <v>1410</v>
      </c>
      <c r="E986" t="s">
        <v>1837</v>
      </c>
      <c r="F986" t="s">
        <v>12</v>
      </c>
      <c r="G986" t="s">
        <v>92</v>
      </c>
      <c r="H986">
        <v>48000000</v>
      </c>
      <c r="I986">
        <v>6.4</v>
      </c>
    </row>
    <row r="987" spans="1:9">
      <c r="A987" t="s">
        <v>1470</v>
      </c>
      <c r="B987">
        <v>120</v>
      </c>
      <c r="C987">
        <v>50173190</v>
      </c>
      <c r="D987" t="s">
        <v>1838</v>
      </c>
      <c r="E987" t="s">
        <v>1839</v>
      </c>
      <c r="F987" t="s">
        <v>12</v>
      </c>
      <c r="G987" t="s">
        <v>13</v>
      </c>
      <c r="H987">
        <v>48000000</v>
      </c>
      <c r="I987">
        <v>7.4</v>
      </c>
    </row>
    <row r="988" spans="1:9">
      <c r="A988" t="s">
        <v>476</v>
      </c>
      <c r="B988">
        <v>123</v>
      </c>
      <c r="C988">
        <v>47095453</v>
      </c>
      <c r="D988" t="s">
        <v>1216</v>
      </c>
      <c r="E988" t="s">
        <v>1840</v>
      </c>
      <c r="F988" t="s">
        <v>12</v>
      </c>
      <c r="G988" t="s">
        <v>13</v>
      </c>
      <c r="H988">
        <v>48000000</v>
      </c>
      <c r="I988">
        <v>6.4</v>
      </c>
    </row>
    <row r="989" spans="1:9">
      <c r="A989" t="s">
        <v>1409</v>
      </c>
      <c r="B989">
        <v>93</v>
      </c>
      <c r="C989">
        <v>37879996</v>
      </c>
      <c r="D989" t="s">
        <v>1216</v>
      </c>
      <c r="E989" t="s">
        <v>1841</v>
      </c>
      <c r="F989" t="s">
        <v>12</v>
      </c>
      <c r="G989" t="s">
        <v>13</v>
      </c>
      <c r="H989">
        <v>48000000</v>
      </c>
      <c r="I989">
        <v>6</v>
      </c>
    </row>
    <row r="990" spans="1:9">
      <c r="A990" t="s">
        <v>1608</v>
      </c>
      <c r="B990">
        <v>123</v>
      </c>
      <c r="C990">
        <v>25900000</v>
      </c>
      <c r="D990" t="s">
        <v>1842</v>
      </c>
      <c r="E990" t="s">
        <v>1843</v>
      </c>
      <c r="F990" t="s">
        <v>12</v>
      </c>
      <c r="G990" t="s">
        <v>13</v>
      </c>
      <c r="H990">
        <v>58000000</v>
      </c>
      <c r="I990">
        <v>6.5</v>
      </c>
    </row>
    <row r="991" spans="1:9">
      <c r="A991" t="s">
        <v>476</v>
      </c>
      <c r="B991">
        <v>122</v>
      </c>
      <c r="C991">
        <v>53574088</v>
      </c>
      <c r="D991" t="s">
        <v>1844</v>
      </c>
      <c r="E991" t="s">
        <v>1845</v>
      </c>
      <c r="F991" t="s">
        <v>12</v>
      </c>
      <c r="G991" t="s">
        <v>13</v>
      </c>
      <c r="H991">
        <v>55000000</v>
      </c>
      <c r="I991">
        <v>7.8</v>
      </c>
    </row>
    <row r="992" spans="1:9">
      <c r="A992" t="s">
        <v>1846</v>
      </c>
      <c r="B992">
        <v>115</v>
      </c>
      <c r="C992">
        <v>89253340</v>
      </c>
      <c r="D992" t="s">
        <v>22</v>
      </c>
      <c r="E992" t="s">
        <v>1847</v>
      </c>
      <c r="F992" t="s">
        <v>12</v>
      </c>
      <c r="G992" t="s">
        <v>646</v>
      </c>
      <c r="H992">
        <v>48000000</v>
      </c>
      <c r="I992">
        <v>6</v>
      </c>
    </row>
    <row r="993" spans="1:9">
      <c r="A993" t="s">
        <v>509</v>
      </c>
      <c r="B993">
        <v>123</v>
      </c>
      <c r="C993">
        <v>37339525</v>
      </c>
      <c r="D993" t="s">
        <v>1751</v>
      </c>
      <c r="E993" t="s">
        <v>1848</v>
      </c>
      <c r="F993" t="s">
        <v>12</v>
      </c>
      <c r="G993" t="s">
        <v>13</v>
      </c>
      <c r="H993">
        <v>48000000</v>
      </c>
      <c r="I993">
        <v>7</v>
      </c>
    </row>
    <row r="994" spans="1:9">
      <c r="A994" t="s">
        <v>718</v>
      </c>
      <c r="B994">
        <v>96</v>
      </c>
      <c r="C994">
        <v>60154431</v>
      </c>
      <c r="D994" t="s">
        <v>1849</v>
      </c>
      <c r="E994" t="s">
        <v>1850</v>
      </c>
      <c r="F994" t="s">
        <v>12</v>
      </c>
      <c r="G994" t="s">
        <v>13</v>
      </c>
      <c r="H994">
        <v>47000000</v>
      </c>
      <c r="I994">
        <v>6</v>
      </c>
    </row>
    <row r="995" spans="1:9">
      <c r="A995" t="s">
        <v>1851</v>
      </c>
      <c r="B995">
        <v>105</v>
      </c>
      <c r="C995">
        <v>103738726</v>
      </c>
      <c r="D995" t="s">
        <v>1852</v>
      </c>
      <c r="E995" t="s">
        <v>1853</v>
      </c>
      <c r="F995" t="s">
        <v>12</v>
      </c>
      <c r="G995" t="s">
        <v>13</v>
      </c>
      <c r="H995">
        <v>100000000</v>
      </c>
      <c r="I995">
        <v>6.1</v>
      </c>
    </row>
    <row r="996" spans="1:9">
      <c r="A996" t="s">
        <v>437</v>
      </c>
      <c r="B996">
        <v>113</v>
      </c>
      <c r="C996">
        <v>69304264</v>
      </c>
      <c r="D996" t="s">
        <v>1854</v>
      </c>
      <c r="E996" t="s">
        <v>1855</v>
      </c>
      <c r="F996" t="s">
        <v>12</v>
      </c>
      <c r="G996" t="s">
        <v>13</v>
      </c>
      <c r="H996">
        <v>48000000</v>
      </c>
      <c r="I996">
        <v>6.8</v>
      </c>
    </row>
    <row r="997" spans="1:9">
      <c r="A997" t="s">
        <v>1856</v>
      </c>
      <c r="B997">
        <v>132</v>
      </c>
      <c r="C997">
        <v>29781453</v>
      </c>
      <c r="D997" t="s">
        <v>1391</v>
      </c>
      <c r="E997" t="s">
        <v>1857</v>
      </c>
      <c r="F997" t="s">
        <v>12</v>
      </c>
      <c r="G997" t="s">
        <v>13</v>
      </c>
      <c r="H997">
        <v>48000000</v>
      </c>
      <c r="I997">
        <v>6.4</v>
      </c>
    </row>
    <row r="998" spans="1:9">
      <c r="A998" t="s">
        <v>1858</v>
      </c>
      <c r="B998">
        <v>75</v>
      </c>
      <c r="C998">
        <v>15519841</v>
      </c>
      <c r="D998" t="s">
        <v>94</v>
      </c>
      <c r="E998" t="s">
        <v>1859</v>
      </c>
      <c r="F998" t="s">
        <v>12</v>
      </c>
      <c r="G998" t="s">
        <v>13</v>
      </c>
      <c r="H998">
        <v>47000000</v>
      </c>
      <c r="I998">
        <v>4.5</v>
      </c>
    </row>
    <row r="999" spans="1:9">
      <c r="A999" t="s">
        <v>1860</v>
      </c>
      <c r="B999">
        <v>108</v>
      </c>
      <c r="C999">
        <v>5600000</v>
      </c>
      <c r="D999" t="s">
        <v>1133</v>
      </c>
      <c r="E999" t="s">
        <v>1861</v>
      </c>
      <c r="F999" t="s">
        <v>12</v>
      </c>
      <c r="G999" t="s">
        <v>13</v>
      </c>
      <c r="H999">
        <v>47000000</v>
      </c>
      <c r="I999">
        <v>5.8</v>
      </c>
    </row>
    <row r="1000" spans="1:9">
      <c r="A1000" t="s">
        <v>1862</v>
      </c>
      <c r="B1000">
        <v>105</v>
      </c>
      <c r="C1000">
        <v>126805112</v>
      </c>
      <c r="D1000" t="s">
        <v>560</v>
      </c>
      <c r="E1000" t="s">
        <v>1863</v>
      </c>
      <c r="F1000" t="s">
        <v>12</v>
      </c>
      <c r="G1000" t="s">
        <v>13</v>
      </c>
      <c r="H1000">
        <v>46000000</v>
      </c>
      <c r="I1000">
        <v>6.3</v>
      </c>
    </row>
    <row r="1001" spans="1:9">
      <c r="A1001" t="s">
        <v>1696</v>
      </c>
      <c r="B1001">
        <v>102</v>
      </c>
      <c r="C1001">
        <v>93607673</v>
      </c>
      <c r="D1001" t="s">
        <v>560</v>
      </c>
      <c r="E1001" t="s">
        <v>1864</v>
      </c>
      <c r="F1001" t="s">
        <v>12</v>
      </c>
      <c r="G1001" t="s">
        <v>13</v>
      </c>
      <c r="H1001">
        <v>48000000</v>
      </c>
      <c r="I1001">
        <v>5.7</v>
      </c>
    </row>
    <row r="1002" spans="1:9">
      <c r="A1002" t="s">
        <v>21</v>
      </c>
      <c r="B1002">
        <v>118</v>
      </c>
      <c r="C1002">
        <v>67263182</v>
      </c>
      <c r="D1002" t="s">
        <v>650</v>
      </c>
      <c r="E1002" t="s">
        <v>1865</v>
      </c>
      <c r="F1002" t="s">
        <v>12</v>
      </c>
      <c r="G1002" t="s">
        <v>13</v>
      </c>
      <c r="H1002">
        <v>46000000</v>
      </c>
      <c r="I1002">
        <v>7.2</v>
      </c>
    </row>
    <row r="1003" spans="1:9">
      <c r="A1003" t="s">
        <v>1129</v>
      </c>
      <c r="B1003">
        <v>111</v>
      </c>
      <c r="C1003">
        <v>92001027</v>
      </c>
      <c r="D1003" t="s">
        <v>1866</v>
      </c>
      <c r="E1003" t="s">
        <v>1867</v>
      </c>
      <c r="F1003" t="s">
        <v>12</v>
      </c>
      <c r="G1003" t="s">
        <v>13</v>
      </c>
      <c r="H1003">
        <v>45000000</v>
      </c>
      <c r="I1003">
        <v>7.6</v>
      </c>
    </row>
    <row r="1004" spans="1:9">
      <c r="A1004" t="s">
        <v>1558</v>
      </c>
      <c r="B1004">
        <v>81</v>
      </c>
      <c r="C1004">
        <v>10539414</v>
      </c>
      <c r="D1004" t="s">
        <v>1868</v>
      </c>
      <c r="E1004" t="s">
        <v>1869</v>
      </c>
      <c r="F1004" t="s">
        <v>12</v>
      </c>
      <c r="G1004" t="s">
        <v>13</v>
      </c>
      <c r="H1004">
        <v>47000000</v>
      </c>
      <c r="I1004">
        <v>4.7</v>
      </c>
    </row>
    <row r="1005" spans="1:9">
      <c r="A1005" t="s">
        <v>337</v>
      </c>
      <c r="B1005">
        <v>116</v>
      </c>
      <c r="C1005">
        <v>58918501</v>
      </c>
      <c r="D1005" t="s">
        <v>1870</v>
      </c>
      <c r="E1005" t="s">
        <v>1871</v>
      </c>
      <c r="F1005" t="s">
        <v>12</v>
      </c>
      <c r="G1005" t="s">
        <v>13</v>
      </c>
      <c r="H1005">
        <v>46000000</v>
      </c>
      <c r="I1005">
        <v>6.6</v>
      </c>
    </row>
    <row r="1006" spans="1:9">
      <c r="A1006" t="s">
        <v>170</v>
      </c>
      <c r="B1006">
        <v>86</v>
      </c>
      <c r="C1006">
        <v>181395380</v>
      </c>
      <c r="D1006" t="s">
        <v>1216</v>
      </c>
      <c r="E1006" t="s">
        <v>1872</v>
      </c>
      <c r="F1006" t="s">
        <v>12</v>
      </c>
      <c r="G1006" t="s">
        <v>13</v>
      </c>
      <c r="H1006">
        <v>45000000</v>
      </c>
      <c r="I1006">
        <v>6.8</v>
      </c>
    </row>
    <row r="1007" spans="1:9">
      <c r="A1007" t="s">
        <v>1873</v>
      </c>
      <c r="B1007">
        <v>127</v>
      </c>
      <c r="C1007">
        <v>14946229</v>
      </c>
      <c r="D1007" t="s">
        <v>1874</v>
      </c>
      <c r="E1007" t="s">
        <v>1875</v>
      </c>
      <c r="F1007" t="s">
        <v>12</v>
      </c>
      <c r="G1007" t="s">
        <v>20</v>
      </c>
      <c r="H1007">
        <v>25000000</v>
      </c>
      <c r="I1007">
        <v>7.3</v>
      </c>
    </row>
    <row r="1008" spans="1:9">
      <c r="A1008" t="s">
        <v>1371</v>
      </c>
      <c r="B1008">
        <v>91</v>
      </c>
      <c r="C1008">
        <v>130512915</v>
      </c>
      <c r="D1008" t="s">
        <v>171</v>
      </c>
      <c r="E1008" t="s">
        <v>1876</v>
      </c>
      <c r="F1008" t="s">
        <v>12</v>
      </c>
      <c r="G1008" t="s">
        <v>13</v>
      </c>
      <c r="H1008">
        <v>45000000</v>
      </c>
      <c r="I1008">
        <v>4.8</v>
      </c>
    </row>
    <row r="1009" spans="1:9">
      <c r="A1009" t="s">
        <v>1846</v>
      </c>
      <c r="B1009">
        <v>98</v>
      </c>
      <c r="C1009">
        <v>139852971</v>
      </c>
      <c r="D1009" t="s">
        <v>113</v>
      </c>
      <c r="E1009" t="s">
        <v>1877</v>
      </c>
      <c r="F1009" t="s">
        <v>12</v>
      </c>
      <c r="G1009" t="s">
        <v>646</v>
      </c>
      <c r="H1009">
        <v>45000000</v>
      </c>
      <c r="I1009">
        <v>6.3</v>
      </c>
    </row>
    <row r="1010" spans="1:9">
      <c r="A1010" t="s">
        <v>1878</v>
      </c>
      <c r="B1010">
        <v>84</v>
      </c>
      <c r="C1010">
        <v>110000082</v>
      </c>
      <c r="D1010" t="s">
        <v>669</v>
      </c>
      <c r="E1010" t="s">
        <v>1879</v>
      </c>
      <c r="F1010" t="s">
        <v>12</v>
      </c>
      <c r="G1010" t="s">
        <v>13</v>
      </c>
      <c r="H1010">
        <v>48000000</v>
      </c>
      <c r="I1010">
        <v>5.5</v>
      </c>
    </row>
    <row r="1011" spans="1:9">
      <c r="A1011" t="s">
        <v>1416</v>
      </c>
      <c r="B1011">
        <v>109</v>
      </c>
      <c r="C1011">
        <v>106807667</v>
      </c>
      <c r="D1011" t="s">
        <v>1880</v>
      </c>
      <c r="E1011" t="s">
        <v>1881</v>
      </c>
      <c r="F1011" t="s">
        <v>12</v>
      </c>
      <c r="G1011" t="s">
        <v>13</v>
      </c>
      <c r="H1011">
        <v>45000000</v>
      </c>
      <c r="I1011">
        <v>6.2</v>
      </c>
    </row>
    <row r="1012" spans="1:9">
      <c r="A1012" t="s">
        <v>910</v>
      </c>
      <c r="B1012">
        <v>93</v>
      </c>
      <c r="C1012">
        <v>101702060</v>
      </c>
      <c r="D1012" t="s">
        <v>1882</v>
      </c>
      <c r="E1012" t="s">
        <v>1883</v>
      </c>
      <c r="F1012" t="s">
        <v>12</v>
      </c>
      <c r="G1012" t="s">
        <v>13</v>
      </c>
      <c r="H1012">
        <v>45000000</v>
      </c>
      <c r="I1012">
        <v>5.8</v>
      </c>
    </row>
    <row r="1013" spans="1:9">
      <c r="A1013" t="s">
        <v>1105</v>
      </c>
      <c r="B1013">
        <v>113</v>
      </c>
      <c r="C1013">
        <v>95149435</v>
      </c>
      <c r="D1013" t="s">
        <v>915</v>
      </c>
      <c r="E1013" t="s">
        <v>1884</v>
      </c>
      <c r="F1013" t="s">
        <v>12</v>
      </c>
      <c r="G1013" t="s">
        <v>13</v>
      </c>
      <c r="H1013">
        <v>40000000</v>
      </c>
      <c r="I1013">
        <v>5.7</v>
      </c>
    </row>
    <row r="1014" spans="1:9">
      <c r="A1014" t="s">
        <v>770</v>
      </c>
      <c r="B1014">
        <v>141</v>
      </c>
      <c r="C1014">
        <v>100768056</v>
      </c>
      <c r="D1014" t="s">
        <v>730</v>
      </c>
      <c r="E1014" t="s">
        <v>1885</v>
      </c>
      <c r="F1014" t="s">
        <v>12</v>
      </c>
      <c r="G1014" t="s">
        <v>13</v>
      </c>
      <c r="H1014">
        <v>45000000</v>
      </c>
      <c r="I1014">
        <v>6.5</v>
      </c>
    </row>
    <row r="1015" spans="1:9">
      <c r="A1015" t="s">
        <v>442</v>
      </c>
      <c r="B1015">
        <v>119</v>
      </c>
      <c r="C1015">
        <v>92115211</v>
      </c>
      <c r="D1015" t="s">
        <v>730</v>
      </c>
      <c r="E1015" t="s">
        <v>1886</v>
      </c>
      <c r="F1015" t="s">
        <v>12</v>
      </c>
      <c r="G1015" t="s">
        <v>13</v>
      </c>
      <c r="H1015">
        <v>45000000</v>
      </c>
      <c r="I1015">
        <v>6.7</v>
      </c>
    </row>
    <row r="1016" spans="1:9">
      <c r="A1016" t="s">
        <v>1300</v>
      </c>
      <c r="B1016">
        <v>97</v>
      </c>
      <c r="C1016">
        <v>93452056</v>
      </c>
      <c r="D1016" t="s">
        <v>1782</v>
      </c>
      <c r="E1016" t="s">
        <v>1887</v>
      </c>
      <c r="F1016" t="s">
        <v>12</v>
      </c>
      <c r="G1016" t="s">
        <v>13</v>
      </c>
      <c r="H1016">
        <v>45000000</v>
      </c>
      <c r="I1016">
        <v>7.4</v>
      </c>
    </row>
    <row r="1017" spans="1:9">
      <c r="A1017" t="s">
        <v>399</v>
      </c>
      <c r="B1017">
        <v>117</v>
      </c>
      <c r="C1017">
        <v>83287363</v>
      </c>
      <c r="D1017" t="s">
        <v>22</v>
      </c>
      <c r="E1017" t="s">
        <v>1888</v>
      </c>
      <c r="F1017" t="s">
        <v>12</v>
      </c>
      <c r="G1017" t="s">
        <v>13</v>
      </c>
      <c r="H1017">
        <v>45000000</v>
      </c>
      <c r="I1017">
        <v>6.9</v>
      </c>
    </row>
    <row r="1018" spans="1:9">
      <c r="A1018" t="s">
        <v>1033</v>
      </c>
      <c r="B1018">
        <v>101</v>
      </c>
      <c r="C1018">
        <v>82931301</v>
      </c>
      <c r="D1018" t="s">
        <v>560</v>
      </c>
      <c r="E1018" t="s">
        <v>1889</v>
      </c>
      <c r="F1018" t="s">
        <v>12</v>
      </c>
      <c r="G1018" t="s">
        <v>251</v>
      </c>
      <c r="H1018">
        <v>60000000</v>
      </c>
      <c r="I1018">
        <v>5.5</v>
      </c>
    </row>
    <row r="1019" spans="1:9">
      <c r="A1019" t="s">
        <v>1890</v>
      </c>
      <c r="B1019">
        <v>153</v>
      </c>
      <c r="C1019">
        <v>60962878</v>
      </c>
      <c r="D1019" t="s">
        <v>730</v>
      </c>
      <c r="E1019" t="s">
        <v>1891</v>
      </c>
      <c r="F1019" t="s">
        <v>12</v>
      </c>
      <c r="G1019" t="s">
        <v>13</v>
      </c>
      <c r="H1019">
        <v>46000000</v>
      </c>
      <c r="I1019">
        <v>8.1</v>
      </c>
    </row>
    <row r="1020" spans="1:9">
      <c r="A1020" t="s">
        <v>1031</v>
      </c>
      <c r="B1020">
        <v>122</v>
      </c>
      <c r="C1020">
        <v>76261036</v>
      </c>
      <c r="D1020" t="s">
        <v>723</v>
      </c>
      <c r="E1020" t="s">
        <v>1892</v>
      </c>
      <c r="F1020" t="s">
        <v>12</v>
      </c>
      <c r="G1020" t="s">
        <v>13</v>
      </c>
      <c r="H1020">
        <v>45000000</v>
      </c>
      <c r="I1020">
        <v>7.7</v>
      </c>
    </row>
    <row r="1021" spans="1:9">
      <c r="A1021" t="s">
        <v>334</v>
      </c>
      <c r="B1021">
        <v>102</v>
      </c>
      <c r="C1021">
        <v>71423726</v>
      </c>
      <c r="D1021" t="s">
        <v>630</v>
      </c>
      <c r="E1021" t="s">
        <v>1893</v>
      </c>
      <c r="F1021" t="s">
        <v>12</v>
      </c>
      <c r="G1021" t="s">
        <v>13</v>
      </c>
      <c r="H1021">
        <v>45000000</v>
      </c>
      <c r="I1021">
        <v>7.3</v>
      </c>
    </row>
    <row r="1022" spans="1:9">
      <c r="A1022" t="s">
        <v>1296</v>
      </c>
      <c r="B1022">
        <v>83</v>
      </c>
      <c r="C1022">
        <v>71277420</v>
      </c>
      <c r="D1022" t="s">
        <v>669</v>
      </c>
      <c r="E1022" t="s">
        <v>1894</v>
      </c>
      <c r="F1022" t="s">
        <v>12</v>
      </c>
      <c r="G1022" t="s">
        <v>13</v>
      </c>
      <c r="H1022">
        <v>45000000</v>
      </c>
      <c r="I1022">
        <v>5.2</v>
      </c>
    </row>
    <row r="1023" spans="1:9">
      <c r="A1023" t="s">
        <v>235</v>
      </c>
      <c r="B1023">
        <v>103</v>
      </c>
      <c r="C1023">
        <v>88625922</v>
      </c>
      <c r="D1023" t="s">
        <v>1895</v>
      </c>
      <c r="E1023" t="s">
        <v>1896</v>
      </c>
      <c r="F1023" t="s">
        <v>12</v>
      </c>
      <c r="G1023" t="s">
        <v>13</v>
      </c>
      <c r="H1023">
        <v>45000000</v>
      </c>
      <c r="I1023">
        <v>7.1</v>
      </c>
    </row>
    <row r="1024" spans="1:9">
      <c r="A1024" t="s">
        <v>993</v>
      </c>
      <c r="B1024">
        <v>110</v>
      </c>
      <c r="C1024">
        <v>70001065</v>
      </c>
      <c r="D1024" t="s">
        <v>1897</v>
      </c>
      <c r="E1024" t="s">
        <v>1898</v>
      </c>
      <c r="F1024" t="s">
        <v>12</v>
      </c>
      <c r="G1024" t="s">
        <v>13</v>
      </c>
      <c r="H1024">
        <v>45000000</v>
      </c>
      <c r="I1024">
        <v>7.1</v>
      </c>
    </row>
    <row r="1025" spans="1:9">
      <c r="A1025" t="s">
        <v>1899</v>
      </c>
      <c r="B1025">
        <v>136</v>
      </c>
      <c r="C1025">
        <v>67253092</v>
      </c>
      <c r="D1025" t="s">
        <v>1267</v>
      </c>
      <c r="E1025" t="s">
        <v>1900</v>
      </c>
      <c r="F1025" t="s">
        <v>12</v>
      </c>
      <c r="G1025" t="s">
        <v>13</v>
      </c>
      <c r="H1025">
        <v>30000000</v>
      </c>
      <c r="I1025">
        <v>7.2</v>
      </c>
    </row>
    <row r="1026" spans="1:9">
      <c r="A1026" t="s">
        <v>1901</v>
      </c>
      <c r="B1026">
        <v>91</v>
      </c>
      <c r="C1026">
        <v>66790248</v>
      </c>
      <c r="D1026" t="s">
        <v>1360</v>
      </c>
      <c r="E1026" t="s">
        <v>1902</v>
      </c>
      <c r="F1026" t="s">
        <v>12</v>
      </c>
      <c r="G1026" t="s">
        <v>13</v>
      </c>
      <c r="H1026">
        <v>45000000</v>
      </c>
      <c r="I1026">
        <v>6.5</v>
      </c>
    </row>
    <row r="1027" spans="1:9">
      <c r="A1027" t="s">
        <v>1903</v>
      </c>
      <c r="B1027">
        <v>89</v>
      </c>
      <c r="C1027">
        <v>65557989</v>
      </c>
      <c r="D1027" t="s">
        <v>1904</v>
      </c>
      <c r="E1027" t="s">
        <v>1905</v>
      </c>
      <c r="F1027" t="s">
        <v>12</v>
      </c>
      <c r="G1027" t="s">
        <v>13</v>
      </c>
      <c r="H1027">
        <v>45000000</v>
      </c>
      <c r="I1027">
        <v>4.5999999999999996</v>
      </c>
    </row>
    <row r="1028" spans="1:9">
      <c r="A1028" t="s">
        <v>1362</v>
      </c>
      <c r="B1028">
        <v>107</v>
      </c>
      <c r="C1028">
        <v>60786269</v>
      </c>
      <c r="D1028" t="s">
        <v>1906</v>
      </c>
      <c r="E1028" t="s">
        <v>1907</v>
      </c>
      <c r="F1028" t="s">
        <v>12</v>
      </c>
      <c r="G1028" t="s">
        <v>13</v>
      </c>
      <c r="H1028">
        <v>45000000</v>
      </c>
      <c r="I1028">
        <v>5.6</v>
      </c>
    </row>
    <row r="1029" spans="1:9">
      <c r="A1029" t="s">
        <v>1908</v>
      </c>
      <c r="B1029">
        <v>129</v>
      </c>
      <c r="C1029">
        <v>59365105</v>
      </c>
      <c r="D1029" t="s">
        <v>474</v>
      </c>
      <c r="E1029" t="s">
        <v>1909</v>
      </c>
      <c r="F1029" t="s">
        <v>12</v>
      </c>
      <c r="G1029" t="s">
        <v>20</v>
      </c>
      <c r="H1029">
        <v>45000000</v>
      </c>
      <c r="I1029">
        <v>7.7</v>
      </c>
    </row>
    <row r="1030" spans="1:9">
      <c r="A1030" t="s">
        <v>103</v>
      </c>
      <c r="B1030">
        <v>95</v>
      </c>
      <c r="C1030">
        <v>162792677</v>
      </c>
      <c r="D1030" t="s">
        <v>94</v>
      </c>
      <c r="E1030" t="s">
        <v>1910</v>
      </c>
      <c r="F1030" t="s">
        <v>12</v>
      </c>
      <c r="G1030" t="s">
        <v>13</v>
      </c>
      <c r="H1030">
        <v>120000000</v>
      </c>
      <c r="I1030">
        <v>7.2</v>
      </c>
    </row>
    <row r="1031" spans="1:9">
      <c r="A1031" t="s">
        <v>889</v>
      </c>
      <c r="B1031">
        <v>122</v>
      </c>
      <c r="C1031">
        <v>31598308</v>
      </c>
      <c r="D1031" t="s">
        <v>1010</v>
      </c>
      <c r="E1031" t="s">
        <v>1911</v>
      </c>
      <c r="F1031" t="s">
        <v>12</v>
      </c>
      <c r="G1031" t="s">
        <v>13</v>
      </c>
      <c r="H1031">
        <v>35000000</v>
      </c>
      <c r="I1031">
        <v>6.8</v>
      </c>
    </row>
    <row r="1032" spans="1:9">
      <c r="A1032" t="s">
        <v>1903</v>
      </c>
      <c r="B1032">
        <v>110</v>
      </c>
      <c r="C1032">
        <v>57362581</v>
      </c>
      <c r="D1032" t="s">
        <v>1912</v>
      </c>
      <c r="E1032" t="s">
        <v>1913</v>
      </c>
      <c r="F1032" t="s">
        <v>12</v>
      </c>
      <c r="G1032" t="s">
        <v>1914</v>
      </c>
      <c r="H1032">
        <v>45000000</v>
      </c>
      <c r="I1032">
        <v>5.4</v>
      </c>
    </row>
    <row r="1033" spans="1:9">
      <c r="A1033" t="s">
        <v>1057</v>
      </c>
      <c r="B1033">
        <v>135</v>
      </c>
      <c r="C1033">
        <v>53854588</v>
      </c>
      <c r="D1033" t="s">
        <v>1497</v>
      </c>
      <c r="E1033" t="s">
        <v>1915</v>
      </c>
      <c r="F1033" t="s">
        <v>12</v>
      </c>
      <c r="G1033" t="s">
        <v>13</v>
      </c>
      <c r="H1033">
        <v>45000000</v>
      </c>
      <c r="I1033">
        <v>6.3</v>
      </c>
    </row>
    <row r="1034" spans="1:9">
      <c r="A1034" t="s">
        <v>1533</v>
      </c>
      <c r="B1034">
        <v>95</v>
      </c>
      <c r="C1034">
        <v>52580895</v>
      </c>
      <c r="D1034" t="s">
        <v>1916</v>
      </c>
      <c r="E1034" t="s">
        <v>1917</v>
      </c>
      <c r="F1034" t="s">
        <v>12</v>
      </c>
      <c r="G1034" t="s">
        <v>13</v>
      </c>
      <c r="H1034">
        <v>45000000</v>
      </c>
      <c r="I1034">
        <v>5.6</v>
      </c>
    </row>
    <row r="1035" spans="1:9">
      <c r="A1035" t="s">
        <v>1918</v>
      </c>
      <c r="B1035">
        <v>109</v>
      </c>
      <c r="C1035">
        <v>51019112</v>
      </c>
      <c r="D1035" t="s">
        <v>630</v>
      </c>
      <c r="E1035" t="s">
        <v>1919</v>
      </c>
      <c r="F1035" t="s">
        <v>12</v>
      </c>
      <c r="G1035" t="s">
        <v>13</v>
      </c>
      <c r="H1035">
        <v>50000000</v>
      </c>
      <c r="I1035">
        <v>6.8</v>
      </c>
    </row>
    <row r="1036" spans="1:9">
      <c r="A1036" t="s">
        <v>1920</v>
      </c>
      <c r="B1036">
        <v>93</v>
      </c>
      <c r="C1036">
        <v>48114556</v>
      </c>
      <c r="D1036" t="s">
        <v>879</v>
      </c>
      <c r="E1036" t="s">
        <v>1921</v>
      </c>
      <c r="F1036" t="s">
        <v>12</v>
      </c>
      <c r="G1036" t="s">
        <v>13</v>
      </c>
      <c r="H1036">
        <v>26000000</v>
      </c>
      <c r="I1036">
        <v>4.3</v>
      </c>
    </row>
    <row r="1037" spans="1:9">
      <c r="A1037" t="s">
        <v>1922</v>
      </c>
      <c r="B1037">
        <v>94</v>
      </c>
      <c r="C1037">
        <v>50648679</v>
      </c>
      <c r="D1037" t="s">
        <v>750</v>
      </c>
      <c r="E1037" t="s">
        <v>1923</v>
      </c>
      <c r="F1037" t="s">
        <v>12</v>
      </c>
      <c r="G1037" t="s">
        <v>646</v>
      </c>
      <c r="H1037">
        <v>45000000</v>
      </c>
      <c r="I1037">
        <v>6.3</v>
      </c>
    </row>
    <row r="1038" spans="1:9">
      <c r="A1038" t="s">
        <v>541</v>
      </c>
      <c r="B1038">
        <v>117</v>
      </c>
      <c r="C1038">
        <v>46280507</v>
      </c>
      <c r="D1038" t="s">
        <v>560</v>
      </c>
      <c r="E1038" t="s">
        <v>1924</v>
      </c>
      <c r="F1038" t="s">
        <v>12</v>
      </c>
      <c r="G1038" t="s">
        <v>13</v>
      </c>
      <c r="H1038">
        <v>40000000</v>
      </c>
      <c r="I1038">
        <v>6.5</v>
      </c>
    </row>
    <row r="1039" spans="1:9">
      <c r="A1039" t="s">
        <v>1539</v>
      </c>
      <c r="B1039">
        <v>112</v>
      </c>
      <c r="C1039">
        <v>38360195</v>
      </c>
      <c r="D1039" t="s">
        <v>1782</v>
      </c>
      <c r="E1039" t="s">
        <v>1925</v>
      </c>
      <c r="F1039" t="s">
        <v>12</v>
      </c>
      <c r="G1039" t="s">
        <v>13</v>
      </c>
      <c r="H1039">
        <v>45000000</v>
      </c>
      <c r="I1039">
        <v>6.4</v>
      </c>
    </row>
    <row r="1040" spans="1:9">
      <c r="A1040" t="s">
        <v>1631</v>
      </c>
      <c r="B1040">
        <v>111</v>
      </c>
      <c r="C1040">
        <v>46815748</v>
      </c>
      <c r="D1040" t="s">
        <v>1116</v>
      </c>
      <c r="E1040" t="s">
        <v>1926</v>
      </c>
      <c r="F1040" t="s">
        <v>12</v>
      </c>
      <c r="G1040" t="s">
        <v>13</v>
      </c>
      <c r="H1040">
        <v>45000000</v>
      </c>
      <c r="I1040">
        <v>6.3</v>
      </c>
    </row>
    <row r="1041" spans="1:9">
      <c r="A1041" t="s">
        <v>663</v>
      </c>
      <c r="B1041">
        <v>96</v>
      </c>
      <c r="C1041">
        <v>35617599</v>
      </c>
      <c r="D1041" t="s">
        <v>1927</v>
      </c>
      <c r="E1041" t="s">
        <v>1928</v>
      </c>
      <c r="F1041" t="s">
        <v>12</v>
      </c>
      <c r="G1041" t="s">
        <v>13</v>
      </c>
      <c r="H1041">
        <v>45000000</v>
      </c>
      <c r="I1041">
        <v>5.9</v>
      </c>
    </row>
    <row r="1042" spans="1:9">
      <c r="A1042" t="s">
        <v>248</v>
      </c>
      <c r="B1042">
        <v>141</v>
      </c>
      <c r="C1042">
        <v>47307550</v>
      </c>
      <c r="D1042" t="s">
        <v>723</v>
      </c>
      <c r="E1042" t="s">
        <v>1929</v>
      </c>
      <c r="F1042" t="s">
        <v>12</v>
      </c>
      <c r="G1042" t="s">
        <v>13</v>
      </c>
      <c r="H1042">
        <v>45000000</v>
      </c>
      <c r="I1042">
        <v>6.5</v>
      </c>
    </row>
    <row r="1043" spans="1:9">
      <c r="A1043" t="s">
        <v>1930</v>
      </c>
      <c r="B1043">
        <v>94</v>
      </c>
      <c r="C1043">
        <v>32003620</v>
      </c>
      <c r="D1043" t="s">
        <v>113</v>
      </c>
      <c r="E1043" t="s">
        <v>1931</v>
      </c>
      <c r="F1043" t="s">
        <v>12</v>
      </c>
      <c r="G1043" t="s">
        <v>13</v>
      </c>
      <c r="H1043">
        <v>25000000</v>
      </c>
      <c r="I1043">
        <v>6.5</v>
      </c>
    </row>
    <row r="1044" spans="1:9">
      <c r="A1044" t="s">
        <v>1932</v>
      </c>
      <c r="B1044">
        <v>87</v>
      </c>
      <c r="C1044">
        <v>27972410</v>
      </c>
      <c r="D1044" t="s">
        <v>542</v>
      </c>
      <c r="E1044" t="s">
        <v>1933</v>
      </c>
      <c r="F1044" t="s">
        <v>12</v>
      </c>
      <c r="G1044" t="s">
        <v>20</v>
      </c>
      <c r="H1044">
        <v>35000000</v>
      </c>
      <c r="I1044">
        <v>6.1</v>
      </c>
    </row>
    <row r="1045" spans="1:9">
      <c r="A1045" t="s">
        <v>1934</v>
      </c>
      <c r="B1045">
        <v>88</v>
      </c>
      <c r="C1045">
        <v>28133159</v>
      </c>
      <c r="D1045" t="s">
        <v>94</v>
      </c>
      <c r="E1045" t="s">
        <v>1935</v>
      </c>
      <c r="F1045" t="s">
        <v>12</v>
      </c>
      <c r="G1045" t="s">
        <v>13</v>
      </c>
      <c r="H1045">
        <v>50000000</v>
      </c>
      <c r="I1045">
        <v>5.9</v>
      </c>
    </row>
    <row r="1046" spans="1:9">
      <c r="A1046" t="s">
        <v>1936</v>
      </c>
      <c r="B1046">
        <v>177</v>
      </c>
      <c r="C1046">
        <v>27400000</v>
      </c>
      <c r="D1046" t="s">
        <v>25</v>
      </c>
      <c r="E1046" t="s">
        <v>1937</v>
      </c>
      <c r="F1046" t="s">
        <v>12</v>
      </c>
      <c r="G1046" t="s">
        <v>13</v>
      </c>
      <c r="H1046">
        <v>40000000</v>
      </c>
      <c r="I1046">
        <v>6.6</v>
      </c>
    </row>
    <row r="1047" spans="1:9">
      <c r="A1047" t="s">
        <v>1938</v>
      </c>
      <c r="B1047">
        <v>133</v>
      </c>
      <c r="C1047">
        <v>24343673</v>
      </c>
      <c r="D1047" t="s">
        <v>1939</v>
      </c>
      <c r="E1047" t="s">
        <v>1940</v>
      </c>
      <c r="F1047" t="s">
        <v>12</v>
      </c>
      <c r="G1047" t="s">
        <v>13</v>
      </c>
      <c r="H1047">
        <v>45000000</v>
      </c>
      <c r="I1047">
        <v>7.4</v>
      </c>
    </row>
    <row r="1048" spans="1:9">
      <c r="A1048" t="s">
        <v>17</v>
      </c>
      <c r="B1048">
        <v>119</v>
      </c>
      <c r="C1048">
        <v>22877808</v>
      </c>
      <c r="D1048" t="s">
        <v>73</v>
      </c>
      <c r="E1048" t="s">
        <v>1941</v>
      </c>
      <c r="F1048" t="s">
        <v>12</v>
      </c>
      <c r="G1048" t="s">
        <v>13</v>
      </c>
      <c r="H1048">
        <v>35000000</v>
      </c>
      <c r="I1048">
        <v>7.3</v>
      </c>
    </row>
    <row r="1049" spans="1:9">
      <c r="A1049" t="s">
        <v>351</v>
      </c>
      <c r="B1049">
        <v>102</v>
      </c>
      <c r="C1049">
        <v>36883539</v>
      </c>
      <c r="D1049" t="s">
        <v>149</v>
      </c>
      <c r="E1049" t="s">
        <v>1942</v>
      </c>
      <c r="F1049" t="s">
        <v>12</v>
      </c>
      <c r="G1049" t="s">
        <v>251</v>
      </c>
      <c r="H1049">
        <v>52000000</v>
      </c>
      <c r="I1049">
        <v>6.6</v>
      </c>
    </row>
    <row r="1050" spans="1:9">
      <c r="A1050" t="s">
        <v>1943</v>
      </c>
      <c r="B1050">
        <v>101</v>
      </c>
      <c r="C1050">
        <v>22531698</v>
      </c>
      <c r="D1050" t="s">
        <v>78</v>
      </c>
      <c r="E1050" t="s">
        <v>1944</v>
      </c>
      <c r="F1050" t="s">
        <v>12</v>
      </c>
      <c r="G1050" t="s">
        <v>646</v>
      </c>
      <c r="H1050">
        <v>70000000</v>
      </c>
      <c r="I1050">
        <v>5.6</v>
      </c>
    </row>
    <row r="1051" spans="1:9">
      <c r="A1051" t="s">
        <v>1945</v>
      </c>
      <c r="B1051">
        <v>91</v>
      </c>
      <c r="C1051">
        <v>20400913</v>
      </c>
      <c r="D1051" t="s">
        <v>1192</v>
      </c>
      <c r="E1051" t="s">
        <v>1946</v>
      </c>
      <c r="F1051" t="s">
        <v>12</v>
      </c>
      <c r="G1051" t="s">
        <v>13</v>
      </c>
      <c r="H1051">
        <v>45000000</v>
      </c>
      <c r="I1051">
        <v>5.3</v>
      </c>
    </row>
    <row r="1052" spans="1:9">
      <c r="A1052" t="s">
        <v>1409</v>
      </c>
      <c r="B1052">
        <v>117</v>
      </c>
      <c r="C1052">
        <v>20101861</v>
      </c>
      <c r="D1052" t="s">
        <v>835</v>
      </c>
      <c r="E1052" t="s">
        <v>1947</v>
      </c>
      <c r="F1052" t="s">
        <v>12</v>
      </c>
      <c r="G1052" t="s">
        <v>13</v>
      </c>
      <c r="H1052">
        <v>45000000</v>
      </c>
      <c r="I1052">
        <v>6</v>
      </c>
    </row>
    <row r="1053" spans="1:9">
      <c r="A1053" t="s">
        <v>1948</v>
      </c>
      <c r="B1053">
        <v>86</v>
      </c>
      <c r="C1053">
        <v>25200412</v>
      </c>
      <c r="D1053" t="s">
        <v>1949</v>
      </c>
      <c r="E1053" t="s">
        <v>1950</v>
      </c>
      <c r="F1053" t="s">
        <v>12</v>
      </c>
      <c r="G1053" t="s">
        <v>13</v>
      </c>
      <c r="H1053">
        <v>45000000</v>
      </c>
      <c r="I1053">
        <v>5.4</v>
      </c>
    </row>
    <row r="1054" spans="1:9">
      <c r="A1054" t="s">
        <v>1951</v>
      </c>
      <c r="B1054">
        <v>124</v>
      </c>
      <c r="C1054">
        <v>19719930</v>
      </c>
      <c r="D1054" t="s">
        <v>730</v>
      </c>
      <c r="E1054" t="s">
        <v>1952</v>
      </c>
      <c r="F1054" t="s">
        <v>12</v>
      </c>
      <c r="G1054" t="s">
        <v>13</v>
      </c>
      <c r="H1054">
        <v>45000000</v>
      </c>
      <c r="I1054">
        <v>6.8</v>
      </c>
    </row>
    <row r="1055" spans="1:9">
      <c r="A1055" t="s">
        <v>1953</v>
      </c>
      <c r="B1055">
        <v>134</v>
      </c>
      <c r="C1055">
        <v>19377727</v>
      </c>
      <c r="D1055" t="s">
        <v>1954</v>
      </c>
      <c r="E1055" t="s">
        <v>1955</v>
      </c>
      <c r="F1055" t="s">
        <v>12</v>
      </c>
      <c r="G1055" t="s">
        <v>13</v>
      </c>
      <c r="H1055">
        <v>45000000</v>
      </c>
      <c r="I1055">
        <v>6.4</v>
      </c>
    </row>
    <row r="1056" spans="1:9">
      <c r="A1056" t="s">
        <v>1956</v>
      </c>
      <c r="B1056">
        <v>100</v>
      </c>
      <c r="C1056">
        <v>17300889</v>
      </c>
      <c r="D1056" t="s">
        <v>816</v>
      </c>
      <c r="E1056" t="s">
        <v>1957</v>
      </c>
      <c r="F1056" t="s">
        <v>12</v>
      </c>
      <c r="G1056" t="s">
        <v>123</v>
      </c>
      <c r="H1056">
        <v>45000000</v>
      </c>
      <c r="I1056">
        <v>4.9000000000000004</v>
      </c>
    </row>
    <row r="1057" spans="1:9">
      <c r="A1057" t="s">
        <v>1958</v>
      </c>
      <c r="B1057">
        <v>220</v>
      </c>
      <c r="C1057">
        <v>15527125</v>
      </c>
      <c r="D1057" t="s">
        <v>1349</v>
      </c>
      <c r="E1057" t="s">
        <v>1959</v>
      </c>
      <c r="F1057" t="s">
        <v>12</v>
      </c>
      <c r="G1057" t="s">
        <v>13</v>
      </c>
      <c r="H1057">
        <v>57000000</v>
      </c>
      <c r="I1057">
        <v>5.8</v>
      </c>
    </row>
    <row r="1058" spans="1:9">
      <c r="A1058" t="s">
        <v>248</v>
      </c>
      <c r="B1058">
        <v>212</v>
      </c>
      <c r="C1058">
        <v>13560960</v>
      </c>
      <c r="D1058" t="s">
        <v>1960</v>
      </c>
      <c r="E1058" t="s">
        <v>1961</v>
      </c>
      <c r="F1058" t="s">
        <v>12</v>
      </c>
      <c r="G1058" t="s">
        <v>13</v>
      </c>
      <c r="H1058">
        <v>50000000</v>
      </c>
      <c r="I1058">
        <v>7.1</v>
      </c>
    </row>
    <row r="1059" spans="1:9">
      <c r="A1059" t="s">
        <v>1275</v>
      </c>
      <c r="B1059">
        <v>128</v>
      </c>
      <c r="C1059">
        <v>15523168</v>
      </c>
      <c r="D1059" t="s">
        <v>279</v>
      </c>
      <c r="E1059" t="s">
        <v>1962</v>
      </c>
      <c r="F1059" t="s">
        <v>12</v>
      </c>
      <c r="G1059" t="s">
        <v>646</v>
      </c>
      <c r="H1059">
        <v>45000000</v>
      </c>
      <c r="I1059">
        <v>7.2</v>
      </c>
    </row>
    <row r="1060" spans="1:9">
      <c r="A1060" t="s">
        <v>177</v>
      </c>
      <c r="B1060">
        <v>106</v>
      </c>
      <c r="C1060">
        <v>11146409</v>
      </c>
      <c r="D1060" t="s">
        <v>1153</v>
      </c>
      <c r="E1060" t="s">
        <v>1963</v>
      </c>
      <c r="F1060" t="s">
        <v>12</v>
      </c>
      <c r="G1060" t="s">
        <v>13</v>
      </c>
      <c r="H1060">
        <v>45000000</v>
      </c>
      <c r="I1060">
        <v>6</v>
      </c>
    </row>
    <row r="1061" spans="1:9">
      <c r="A1061" t="s">
        <v>1685</v>
      </c>
      <c r="B1061">
        <v>160</v>
      </c>
      <c r="C1061">
        <v>7916887</v>
      </c>
      <c r="D1061" t="s">
        <v>1964</v>
      </c>
      <c r="E1061" t="s">
        <v>1965</v>
      </c>
      <c r="F1061" t="s">
        <v>12</v>
      </c>
      <c r="G1061" t="s">
        <v>13</v>
      </c>
      <c r="H1061">
        <v>45000000</v>
      </c>
      <c r="I1061">
        <v>6</v>
      </c>
    </row>
    <row r="1062" spans="1:9">
      <c r="A1062" t="s">
        <v>656</v>
      </c>
      <c r="B1062">
        <v>114</v>
      </c>
      <c r="C1062">
        <v>6565495</v>
      </c>
      <c r="D1062" t="s">
        <v>73</v>
      </c>
      <c r="E1062" t="s">
        <v>1966</v>
      </c>
      <c r="F1062" t="s">
        <v>659</v>
      </c>
      <c r="G1062" t="s">
        <v>295</v>
      </c>
      <c r="H1062">
        <v>45000000</v>
      </c>
      <c r="I1062">
        <v>7</v>
      </c>
    </row>
    <row r="1063" spans="1:9">
      <c r="A1063" t="s">
        <v>1967</v>
      </c>
      <c r="B1063">
        <v>99</v>
      </c>
      <c r="C1063">
        <v>15279680</v>
      </c>
      <c r="D1063" t="s">
        <v>113</v>
      </c>
      <c r="E1063" t="s">
        <v>1968</v>
      </c>
      <c r="F1063" t="s">
        <v>12</v>
      </c>
      <c r="G1063" t="s">
        <v>13</v>
      </c>
      <c r="H1063">
        <v>40000000</v>
      </c>
      <c r="I1063">
        <v>5.4</v>
      </c>
    </row>
    <row r="1064" spans="1:9">
      <c r="A1064" t="s">
        <v>55</v>
      </c>
      <c r="B1064">
        <v>74</v>
      </c>
      <c r="C1064">
        <v>7262288</v>
      </c>
      <c r="D1064" t="s">
        <v>1969</v>
      </c>
      <c r="E1064" t="s">
        <v>1970</v>
      </c>
      <c r="F1064" t="s">
        <v>12</v>
      </c>
      <c r="G1064" t="s">
        <v>13</v>
      </c>
      <c r="H1064">
        <v>40000000</v>
      </c>
      <c r="I1064">
        <v>6.5</v>
      </c>
    </row>
    <row r="1065" spans="1:9">
      <c r="A1065" t="s">
        <v>124</v>
      </c>
      <c r="B1065">
        <v>139</v>
      </c>
      <c r="C1065">
        <v>4584886</v>
      </c>
      <c r="D1065" t="s">
        <v>73</v>
      </c>
      <c r="E1065" t="s">
        <v>1971</v>
      </c>
      <c r="F1065" t="s">
        <v>12</v>
      </c>
      <c r="G1065" t="s">
        <v>13</v>
      </c>
      <c r="H1065">
        <v>45000000</v>
      </c>
      <c r="I1065">
        <v>6.4</v>
      </c>
    </row>
    <row r="1066" spans="1:9">
      <c r="A1066" t="s">
        <v>1972</v>
      </c>
      <c r="B1066">
        <v>103</v>
      </c>
      <c r="C1066">
        <v>2154540</v>
      </c>
      <c r="D1066" t="s">
        <v>22</v>
      </c>
      <c r="E1066" t="s">
        <v>1973</v>
      </c>
      <c r="F1066" t="s">
        <v>12</v>
      </c>
      <c r="G1066" t="s">
        <v>13</v>
      </c>
      <c r="H1066">
        <v>45000000</v>
      </c>
      <c r="I1066">
        <v>4.9000000000000004</v>
      </c>
    </row>
    <row r="1067" spans="1:9">
      <c r="A1067" t="s">
        <v>1974</v>
      </c>
      <c r="B1067">
        <v>101</v>
      </c>
      <c r="C1067">
        <v>8129455</v>
      </c>
      <c r="D1067" t="s">
        <v>458</v>
      </c>
      <c r="E1067" t="s">
        <v>1975</v>
      </c>
      <c r="F1067" t="s">
        <v>12</v>
      </c>
      <c r="G1067" t="s">
        <v>13</v>
      </c>
      <c r="H1067">
        <v>45000000</v>
      </c>
      <c r="I1067">
        <v>6.3</v>
      </c>
    </row>
    <row r="1068" spans="1:9">
      <c r="A1068" t="s">
        <v>1976</v>
      </c>
      <c r="B1068">
        <v>130</v>
      </c>
      <c r="C1068">
        <v>136019448</v>
      </c>
      <c r="D1068" t="s">
        <v>1977</v>
      </c>
      <c r="E1068" t="s">
        <v>1978</v>
      </c>
      <c r="F1068" t="s">
        <v>12</v>
      </c>
      <c r="G1068" t="s">
        <v>13</v>
      </c>
      <c r="H1068">
        <v>44500000</v>
      </c>
      <c r="I1068">
        <v>7.7</v>
      </c>
    </row>
    <row r="1069" spans="1:9">
      <c r="A1069" t="s">
        <v>824</v>
      </c>
      <c r="B1069">
        <v>130</v>
      </c>
      <c r="C1069">
        <v>183875760</v>
      </c>
      <c r="D1069" t="s">
        <v>1979</v>
      </c>
      <c r="E1069" t="s">
        <v>1980</v>
      </c>
      <c r="F1069" t="s">
        <v>12</v>
      </c>
      <c r="G1069" t="s">
        <v>13</v>
      </c>
      <c r="H1069">
        <v>44000000</v>
      </c>
      <c r="I1069">
        <v>7.8</v>
      </c>
    </row>
    <row r="1070" spans="1:9">
      <c r="A1070" t="s">
        <v>1047</v>
      </c>
      <c r="B1070">
        <v>110</v>
      </c>
      <c r="C1070">
        <v>67061228</v>
      </c>
      <c r="D1070" t="s">
        <v>477</v>
      </c>
      <c r="E1070" t="s">
        <v>1981</v>
      </c>
      <c r="F1070" t="s">
        <v>12</v>
      </c>
      <c r="G1070" t="s">
        <v>13</v>
      </c>
      <c r="H1070">
        <v>40000000</v>
      </c>
      <c r="I1070">
        <v>5.5</v>
      </c>
    </row>
    <row r="1071" spans="1:9">
      <c r="A1071" t="s">
        <v>1041</v>
      </c>
      <c r="B1071">
        <v>147</v>
      </c>
      <c r="C1071">
        <v>53300852</v>
      </c>
      <c r="D1071" t="s">
        <v>723</v>
      </c>
      <c r="E1071" t="s">
        <v>1982</v>
      </c>
      <c r="F1071" t="s">
        <v>12</v>
      </c>
      <c r="G1071" t="s">
        <v>13</v>
      </c>
      <c r="H1071">
        <v>44000000</v>
      </c>
      <c r="I1071">
        <v>7.5</v>
      </c>
    </row>
    <row r="1072" spans="1:9">
      <c r="A1072" t="s">
        <v>1972</v>
      </c>
      <c r="B1072">
        <v>96</v>
      </c>
      <c r="C1072">
        <v>150415432</v>
      </c>
      <c r="D1072" t="s">
        <v>1495</v>
      </c>
      <c r="E1072" t="s">
        <v>1983</v>
      </c>
      <c r="F1072" t="s">
        <v>12</v>
      </c>
      <c r="G1072" t="s">
        <v>13</v>
      </c>
      <c r="H1072">
        <v>44000000</v>
      </c>
      <c r="I1072">
        <v>6.4</v>
      </c>
    </row>
    <row r="1073" spans="1:9">
      <c r="A1073" t="s">
        <v>1984</v>
      </c>
      <c r="B1073">
        <v>118</v>
      </c>
      <c r="C1073">
        <v>44834712</v>
      </c>
      <c r="D1073" t="s">
        <v>1360</v>
      </c>
      <c r="E1073" t="s">
        <v>1985</v>
      </c>
      <c r="F1073" t="s">
        <v>12</v>
      </c>
      <c r="G1073" t="s">
        <v>13</v>
      </c>
      <c r="H1073">
        <v>44000000</v>
      </c>
      <c r="I1073">
        <v>5.6</v>
      </c>
    </row>
    <row r="1074" spans="1:9">
      <c r="A1074" t="s">
        <v>1986</v>
      </c>
      <c r="B1074">
        <v>88</v>
      </c>
      <c r="C1074">
        <v>84300000</v>
      </c>
      <c r="D1074" t="s">
        <v>1987</v>
      </c>
      <c r="E1074" t="s">
        <v>1988</v>
      </c>
      <c r="F1074" t="s">
        <v>12</v>
      </c>
      <c r="G1074" t="s">
        <v>13</v>
      </c>
      <c r="H1074">
        <v>2600000</v>
      </c>
      <c r="I1074">
        <v>7.5</v>
      </c>
    </row>
    <row r="1075" spans="1:9">
      <c r="A1075" t="s">
        <v>1989</v>
      </c>
      <c r="B1075">
        <v>325</v>
      </c>
      <c r="C1075">
        <v>1500000</v>
      </c>
      <c r="D1075" t="s">
        <v>1990</v>
      </c>
      <c r="E1075" t="s">
        <v>1991</v>
      </c>
      <c r="F1075" t="s">
        <v>12</v>
      </c>
      <c r="G1075" t="s">
        <v>13</v>
      </c>
      <c r="H1075">
        <v>44000000</v>
      </c>
      <c r="I1075">
        <v>6.8</v>
      </c>
    </row>
    <row r="1076" spans="1:9">
      <c r="A1076" t="s">
        <v>538</v>
      </c>
      <c r="B1076">
        <v>102</v>
      </c>
      <c r="C1076">
        <v>62318875</v>
      </c>
      <c r="D1076" t="s">
        <v>90</v>
      </c>
      <c r="E1076" t="s">
        <v>1992</v>
      </c>
      <c r="F1076" t="s">
        <v>12</v>
      </c>
      <c r="G1076" t="s">
        <v>13</v>
      </c>
      <c r="H1076">
        <v>50000000</v>
      </c>
      <c r="I1076">
        <v>6.8</v>
      </c>
    </row>
    <row r="1077" spans="1:9">
      <c r="A1077" t="s">
        <v>1993</v>
      </c>
      <c r="B1077">
        <v>110</v>
      </c>
      <c r="C1077">
        <v>5773519</v>
      </c>
      <c r="D1077" t="s">
        <v>1220</v>
      </c>
      <c r="E1077" t="s">
        <v>1994</v>
      </c>
      <c r="F1077" t="s">
        <v>12</v>
      </c>
      <c r="G1077" t="s">
        <v>13</v>
      </c>
      <c r="H1077">
        <v>40000000</v>
      </c>
      <c r="I1077">
        <v>6</v>
      </c>
    </row>
    <row r="1078" spans="1:9">
      <c r="A1078" t="s">
        <v>1995</v>
      </c>
      <c r="B1078">
        <v>136</v>
      </c>
      <c r="C1078">
        <v>51768623</v>
      </c>
      <c r="D1078" t="s">
        <v>1140</v>
      </c>
      <c r="E1078" t="s">
        <v>1996</v>
      </c>
      <c r="F1078" t="s">
        <v>12</v>
      </c>
      <c r="G1078" t="s">
        <v>13</v>
      </c>
      <c r="H1078">
        <v>43000000</v>
      </c>
      <c r="I1078">
        <v>7.3</v>
      </c>
    </row>
    <row r="1079" spans="1:9">
      <c r="A1079" t="s">
        <v>1099</v>
      </c>
      <c r="B1079">
        <v>103</v>
      </c>
      <c r="C1079">
        <v>37035515</v>
      </c>
      <c r="D1079" t="s">
        <v>851</v>
      </c>
      <c r="E1079" t="s">
        <v>1997</v>
      </c>
      <c r="F1079" t="s">
        <v>12</v>
      </c>
      <c r="G1079" t="s">
        <v>13</v>
      </c>
      <c r="H1079">
        <v>43000000</v>
      </c>
      <c r="I1079">
        <v>6</v>
      </c>
    </row>
    <row r="1080" spans="1:9">
      <c r="A1080" t="s">
        <v>373</v>
      </c>
      <c r="B1080">
        <v>103</v>
      </c>
      <c r="C1080">
        <v>24520892</v>
      </c>
      <c r="D1080" t="s">
        <v>149</v>
      </c>
      <c r="E1080" t="s">
        <v>1998</v>
      </c>
      <c r="F1080" t="s">
        <v>12</v>
      </c>
      <c r="G1080" t="s">
        <v>646</v>
      </c>
      <c r="H1080">
        <v>45000000</v>
      </c>
      <c r="I1080">
        <v>7</v>
      </c>
    </row>
    <row r="1081" spans="1:9">
      <c r="A1081" t="s">
        <v>1999</v>
      </c>
      <c r="B1081">
        <v>90</v>
      </c>
      <c r="C1081">
        <v>24430272</v>
      </c>
      <c r="D1081" t="s">
        <v>560</v>
      </c>
      <c r="E1081" t="s">
        <v>2000</v>
      </c>
      <c r="F1081" t="s">
        <v>12</v>
      </c>
      <c r="G1081" t="s">
        <v>13</v>
      </c>
      <c r="H1081">
        <v>43000000</v>
      </c>
      <c r="I1081">
        <v>5.0999999999999996</v>
      </c>
    </row>
    <row r="1082" spans="1:9">
      <c r="A1082" t="s">
        <v>752</v>
      </c>
      <c r="B1082">
        <v>154</v>
      </c>
      <c r="C1082">
        <v>158348400</v>
      </c>
      <c r="D1082" t="s">
        <v>650</v>
      </c>
      <c r="E1082" t="s">
        <v>2001</v>
      </c>
      <c r="F1082" t="s">
        <v>12</v>
      </c>
      <c r="G1082" t="s">
        <v>13</v>
      </c>
      <c r="H1082">
        <v>42000000</v>
      </c>
      <c r="I1082">
        <v>6.8</v>
      </c>
    </row>
    <row r="1083" spans="1:9">
      <c r="A1083" t="s">
        <v>2002</v>
      </c>
      <c r="B1083">
        <v>99</v>
      </c>
      <c r="C1083">
        <v>31136950</v>
      </c>
      <c r="D1083" t="s">
        <v>223</v>
      </c>
      <c r="E1083" t="s">
        <v>2003</v>
      </c>
      <c r="F1083" t="s">
        <v>12</v>
      </c>
      <c r="G1083" t="s">
        <v>13</v>
      </c>
      <c r="H1083">
        <v>44000000</v>
      </c>
      <c r="I1083">
        <v>6.5</v>
      </c>
    </row>
    <row r="1084" spans="1:9">
      <c r="A1084" t="s">
        <v>596</v>
      </c>
      <c r="B1084">
        <v>93</v>
      </c>
      <c r="C1084">
        <v>29113588</v>
      </c>
      <c r="D1084" t="s">
        <v>113</v>
      </c>
      <c r="E1084" t="s">
        <v>2004</v>
      </c>
      <c r="F1084" t="s">
        <v>12</v>
      </c>
      <c r="G1084" t="s">
        <v>13</v>
      </c>
      <c r="H1084">
        <v>40000000</v>
      </c>
      <c r="I1084">
        <v>6.6</v>
      </c>
    </row>
    <row r="1085" spans="1:9">
      <c r="A1085" t="s">
        <v>714</v>
      </c>
      <c r="B1085">
        <v>109</v>
      </c>
      <c r="C1085">
        <v>138447667</v>
      </c>
      <c r="D1085" t="s">
        <v>583</v>
      </c>
      <c r="E1085" t="s">
        <v>2005</v>
      </c>
      <c r="F1085" t="s">
        <v>12</v>
      </c>
      <c r="G1085" t="s">
        <v>13</v>
      </c>
      <c r="H1085">
        <v>42000000</v>
      </c>
      <c r="I1085">
        <v>7.2</v>
      </c>
    </row>
    <row r="1086" spans="1:9">
      <c r="A1086" t="s">
        <v>1901</v>
      </c>
      <c r="B1086">
        <v>124</v>
      </c>
      <c r="C1086">
        <v>116006080</v>
      </c>
      <c r="D1086" t="s">
        <v>474</v>
      </c>
      <c r="E1086" t="s">
        <v>2006</v>
      </c>
      <c r="F1086" t="s">
        <v>12</v>
      </c>
      <c r="G1086" t="s">
        <v>20</v>
      </c>
      <c r="H1086">
        <v>42000000</v>
      </c>
      <c r="I1086">
        <v>7</v>
      </c>
    </row>
    <row r="1087" spans="1:9">
      <c r="A1087" t="s">
        <v>1578</v>
      </c>
      <c r="B1087">
        <v>84</v>
      </c>
      <c r="C1087">
        <v>106793915</v>
      </c>
      <c r="D1087" t="s">
        <v>284</v>
      </c>
      <c r="E1087" t="s">
        <v>2007</v>
      </c>
      <c r="F1087" t="s">
        <v>12</v>
      </c>
      <c r="G1087" t="s">
        <v>20</v>
      </c>
      <c r="H1087">
        <v>45000000</v>
      </c>
      <c r="I1087">
        <v>7</v>
      </c>
    </row>
    <row r="1088" spans="1:9">
      <c r="A1088" t="s">
        <v>2008</v>
      </c>
      <c r="B1088">
        <v>90</v>
      </c>
      <c r="C1088">
        <v>87856565</v>
      </c>
      <c r="D1088" t="s">
        <v>560</v>
      </c>
      <c r="E1088" t="s">
        <v>2009</v>
      </c>
      <c r="F1088" t="s">
        <v>12</v>
      </c>
      <c r="G1088" t="s">
        <v>13</v>
      </c>
      <c r="H1088">
        <v>42000000</v>
      </c>
      <c r="I1088">
        <v>5.9</v>
      </c>
    </row>
    <row r="1089" spans="1:9">
      <c r="A1089" t="s">
        <v>2010</v>
      </c>
      <c r="B1089">
        <v>117</v>
      </c>
      <c r="C1089">
        <v>70100000</v>
      </c>
      <c r="D1089" t="s">
        <v>474</v>
      </c>
      <c r="E1089" t="s">
        <v>2011</v>
      </c>
      <c r="F1089" t="s">
        <v>12</v>
      </c>
      <c r="G1089" t="s">
        <v>13</v>
      </c>
      <c r="H1089">
        <v>40000000</v>
      </c>
      <c r="I1089">
        <v>5.4</v>
      </c>
    </row>
    <row r="1090" spans="1:9">
      <c r="A1090" t="s">
        <v>321</v>
      </c>
      <c r="B1090">
        <v>123</v>
      </c>
      <c r="C1090">
        <v>159578352</v>
      </c>
      <c r="D1090" t="s">
        <v>583</v>
      </c>
      <c r="E1090" t="s">
        <v>2012</v>
      </c>
      <c r="F1090" t="s">
        <v>12</v>
      </c>
      <c r="G1090" t="s">
        <v>13</v>
      </c>
      <c r="H1090">
        <v>43000000</v>
      </c>
      <c r="I1090">
        <v>6.6</v>
      </c>
    </row>
    <row r="1091" spans="1:9">
      <c r="A1091" t="s">
        <v>2013</v>
      </c>
      <c r="B1091">
        <v>251</v>
      </c>
      <c r="C1091">
        <v>57750000</v>
      </c>
      <c r="D1091" t="s">
        <v>2014</v>
      </c>
      <c r="E1091" t="s">
        <v>2015</v>
      </c>
      <c r="F1091" t="s">
        <v>12</v>
      </c>
      <c r="G1091" t="s">
        <v>20</v>
      </c>
      <c r="H1091">
        <v>31115000</v>
      </c>
      <c r="I1091">
        <v>7</v>
      </c>
    </row>
    <row r="1092" spans="1:9">
      <c r="A1092" t="s">
        <v>541</v>
      </c>
      <c r="B1092">
        <v>105</v>
      </c>
      <c r="C1092">
        <v>45290318</v>
      </c>
      <c r="D1092" t="s">
        <v>1080</v>
      </c>
      <c r="E1092" t="s">
        <v>2016</v>
      </c>
      <c r="F1092" t="s">
        <v>12</v>
      </c>
      <c r="G1092" t="s">
        <v>13</v>
      </c>
      <c r="H1092">
        <v>42000000</v>
      </c>
      <c r="I1092">
        <v>6.5</v>
      </c>
    </row>
    <row r="1093" spans="1:9">
      <c r="A1093" t="s">
        <v>1750</v>
      </c>
      <c r="B1093">
        <v>115</v>
      </c>
      <c r="C1093">
        <v>41543207</v>
      </c>
      <c r="D1093" t="s">
        <v>730</v>
      </c>
      <c r="E1093" t="s">
        <v>2017</v>
      </c>
      <c r="F1093" t="s">
        <v>12</v>
      </c>
      <c r="G1093" t="s">
        <v>13</v>
      </c>
      <c r="H1093">
        <v>42000000</v>
      </c>
      <c r="I1093">
        <v>6.3</v>
      </c>
    </row>
    <row r="1094" spans="1:9">
      <c r="A1094" t="s">
        <v>2018</v>
      </c>
      <c r="B1094">
        <v>122</v>
      </c>
      <c r="C1094">
        <v>41252428</v>
      </c>
      <c r="D1094" t="s">
        <v>474</v>
      </c>
      <c r="E1094" t="s">
        <v>2019</v>
      </c>
      <c r="F1094" t="s">
        <v>12</v>
      </c>
      <c r="G1094" t="s">
        <v>13</v>
      </c>
      <c r="H1094">
        <v>42000000</v>
      </c>
      <c r="I1094">
        <v>6.5</v>
      </c>
    </row>
    <row r="1095" spans="1:9">
      <c r="A1095" t="s">
        <v>2020</v>
      </c>
      <c r="B1095">
        <v>119</v>
      </c>
      <c r="C1095">
        <v>35228696</v>
      </c>
      <c r="D1095" t="s">
        <v>2021</v>
      </c>
      <c r="E1095" t="s">
        <v>2022</v>
      </c>
      <c r="F1095" t="s">
        <v>12</v>
      </c>
      <c r="G1095" t="s">
        <v>13</v>
      </c>
      <c r="H1095">
        <v>32000000</v>
      </c>
      <c r="I1095">
        <v>6.5</v>
      </c>
    </row>
    <row r="1096" spans="1:9">
      <c r="A1096" t="s">
        <v>1246</v>
      </c>
      <c r="B1096">
        <v>81</v>
      </c>
      <c r="C1096">
        <v>59992760</v>
      </c>
      <c r="D1096" t="s">
        <v>669</v>
      </c>
      <c r="E1096" t="s">
        <v>2023</v>
      </c>
      <c r="F1096" t="s">
        <v>12</v>
      </c>
      <c r="G1096" t="s">
        <v>13</v>
      </c>
      <c r="H1096">
        <v>42000000</v>
      </c>
      <c r="I1096">
        <v>5.8</v>
      </c>
    </row>
    <row r="1097" spans="1:9">
      <c r="A1097" t="s">
        <v>2024</v>
      </c>
      <c r="B1097">
        <v>133</v>
      </c>
      <c r="C1097">
        <v>34667015</v>
      </c>
      <c r="D1097" t="s">
        <v>18</v>
      </c>
      <c r="E1097" t="s">
        <v>2025</v>
      </c>
      <c r="F1097" t="s">
        <v>12</v>
      </c>
      <c r="G1097" t="s">
        <v>20</v>
      </c>
      <c r="H1097">
        <v>32000000</v>
      </c>
      <c r="I1097">
        <v>6.6</v>
      </c>
    </row>
    <row r="1098" spans="1:9">
      <c r="A1098" t="s">
        <v>2026</v>
      </c>
      <c r="B1098">
        <v>100</v>
      </c>
      <c r="C1098">
        <v>37652565</v>
      </c>
      <c r="D1098" t="s">
        <v>894</v>
      </c>
      <c r="E1098" t="s">
        <v>2027</v>
      </c>
      <c r="F1098" t="s">
        <v>12</v>
      </c>
      <c r="G1098" t="s">
        <v>13</v>
      </c>
      <c r="H1098">
        <v>42000000</v>
      </c>
      <c r="I1098">
        <v>5.4</v>
      </c>
    </row>
    <row r="1099" spans="1:9">
      <c r="A1099" t="s">
        <v>2028</v>
      </c>
      <c r="B1099">
        <v>120</v>
      </c>
      <c r="C1099">
        <v>24375436</v>
      </c>
      <c r="D1099" t="s">
        <v>149</v>
      </c>
      <c r="E1099" t="s">
        <v>2029</v>
      </c>
      <c r="F1099" t="s">
        <v>12</v>
      </c>
      <c r="G1099" t="s">
        <v>13</v>
      </c>
      <c r="H1099">
        <v>42000000</v>
      </c>
      <c r="I1099">
        <v>6.1</v>
      </c>
    </row>
    <row r="1100" spans="1:9">
      <c r="A1100" t="s">
        <v>2030</v>
      </c>
      <c r="B1100">
        <v>104</v>
      </c>
      <c r="C1100">
        <v>20915465</v>
      </c>
      <c r="D1100" t="s">
        <v>1949</v>
      </c>
      <c r="E1100" t="s">
        <v>2031</v>
      </c>
      <c r="F1100" t="s">
        <v>12</v>
      </c>
      <c r="G1100" t="s">
        <v>20</v>
      </c>
      <c r="H1100">
        <v>42000000</v>
      </c>
      <c r="I1100">
        <v>4</v>
      </c>
    </row>
    <row r="1101" spans="1:9">
      <c r="A1101" t="s">
        <v>1773</v>
      </c>
      <c r="B1101">
        <v>122</v>
      </c>
      <c r="C1101">
        <v>24127895</v>
      </c>
      <c r="D1101" t="s">
        <v>723</v>
      </c>
      <c r="E1101" t="s">
        <v>2032</v>
      </c>
      <c r="F1101" t="s">
        <v>12</v>
      </c>
      <c r="G1101" t="s">
        <v>13</v>
      </c>
      <c r="H1101">
        <v>50000000</v>
      </c>
      <c r="I1101">
        <v>7.6</v>
      </c>
    </row>
    <row r="1102" spans="1:9">
      <c r="A1102" t="s">
        <v>656</v>
      </c>
      <c r="B1102">
        <v>80</v>
      </c>
      <c r="C1102">
        <v>84961</v>
      </c>
      <c r="D1102" t="s">
        <v>438</v>
      </c>
      <c r="E1102" t="s">
        <v>2033</v>
      </c>
      <c r="F1102" t="s">
        <v>659</v>
      </c>
      <c r="G1102" t="s">
        <v>295</v>
      </c>
      <c r="H1102">
        <v>31000000</v>
      </c>
      <c r="I1102">
        <v>7.9</v>
      </c>
    </row>
    <row r="1103" spans="1:9">
      <c r="A1103" t="s">
        <v>2034</v>
      </c>
      <c r="B1103">
        <v>91</v>
      </c>
      <c r="C1103">
        <v>26404753</v>
      </c>
      <c r="D1103" t="s">
        <v>512</v>
      </c>
      <c r="E1103" t="s">
        <v>2035</v>
      </c>
      <c r="F1103" t="s">
        <v>12</v>
      </c>
      <c r="G1103" t="s">
        <v>13</v>
      </c>
      <c r="H1103">
        <v>40000000</v>
      </c>
      <c r="I1103">
        <v>5.3</v>
      </c>
    </row>
    <row r="1104" spans="1:9">
      <c r="A1104" t="s">
        <v>2036</v>
      </c>
      <c r="B1104">
        <v>112</v>
      </c>
      <c r="C1104">
        <v>6105175</v>
      </c>
      <c r="D1104" t="s">
        <v>669</v>
      </c>
      <c r="E1104" t="s">
        <v>2037</v>
      </c>
      <c r="F1104" t="s">
        <v>12</v>
      </c>
      <c r="G1104" t="s">
        <v>13</v>
      </c>
      <c r="H1104">
        <v>44000000</v>
      </c>
      <c r="I1104">
        <v>6.6</v>
      </c>
    </row>
    <row r="1105" spans="1:9">
      <c r="A1105" t="s">
        <v>2038</v>
      </c>
      <c r="B1105">
        <v>100</v>
      </c>
      <c r="C1105">
        <v>5664251</v>
      </c>
      <c r="D1105" t="s">
        <v>2039</v>
      </c>
      <c r="E1105" t="s">
        <v>2040</v>
      </c>
      <c r="F1105" t="s">
        <v>12</v>
      </c>
      <c r="G1105" t="s">
        <v>61</v>
      </c>
      <c r="H1105">
        <v>45000000</v>
      </c>
      <c r="I1105">
        <v>6.3</v>
      </c>
    </row>
    <row r="1106" spans="1:9">
      <c r="A1106" t="s">
        <v>1395</v>
      </c>
      <c r="B1106">
        <v>105</v>
      </c>
      <c r="C1106">
        <v>1260917</v>
      </c>
      <c r="D1106" t="s">
        <v>583</v>
      </c>
      <c r="E1106" t="s">
        <v>2041</v>
      </c>
      <c r="F1106" t="s">
        <v>966</v>
      </c>
      <c r="G1106" t="s">
        <v>646</v>
      </c>
      <c r="H1106">
        <v>27000000</v>
      </c>
      <c r="I1106">
        <v>7.2</v>
      </c>
    </row>
    <row r="1107" spans="1:9">
      <c r="A1107" t="s">
        <v>1631</v>
      </c>
      <c r="B1107">
        <v>110</v>
      </c>
      <c r="C1107">
        <v>116724075</v>
      </c>
      <c r="D1107" t="s">
        <v>2042</v>
      </c>
      <c r="E1107" t="s">
        <v>2043</v>
      </c>
      <c r="F1107" t="s">
        <v>12</v>
      </c>
      <c r="G1107" t="s">
        <v>13</v>
      </c>
      <c r="H1107">
        <v>41000000</v>
      </c>
      <c r="I1107">
        <v>7</v>
      </c>
    </row>
    <row r="1108" spans="1:9">
      <c r="A1108" t="s">
        <v>1687</v>
      </c>
      <c r="B1108">
        <v>144</v>
      </c>
      <c r="C1108">
        <v>56083966</v>
      </c>
      <c r="D1108" t="s">
        <v>28</v>
      </c>
      <c r="E1108" t="s">
        <v>2044</v>
      </c>
      <c r="F1108" t="s">
        <v>12</v>
      </c>
      <c r="G1108" t="s">
        <v>13</v>
      </c>
      <c r="H1108">
        <v>65000000</v>
      </c>
      <c r="I1108">
        <v>6.9</v>
      </c>
    </row>
    <row r="1109" spans="1:9">
      <c r="A1109" t="s">
        <v>2045</v>
      </c>
      <c r="B1109">
        <v>108</v>
      </c>
      <c r="C1109">
        <v>22108977</v>
      </c>
      <c r="D1109" t="s">
        <v>421</v>
      </c>
      <c r="E1109" t="s">
        <v>2046</v>
      </c>
      <c r="F1109" t="s">
        <v>12</v>
      </c>
      <c r="G1109" t="s">
        <v>1289</v>
      </c>
      <c r="H1109">
        <v>41000000</v>
      </c>
      <c r="I1109">
        <v>5.2</v>
      </c>
    </row>
    <row r="1110" spans="1:9">
      <c r="A1110" t="s">
        <v>303</v>
      </c>
      <c r="B1110">
        <v>107</v>
      </c>
      <c r="C1110">
        <v>293501675</v>
      </c>
      <c r="D1110" t="s">
        <v>650</v>
      </c>
      <c r="E1110" t="s">
        <v>2047</v>
      </c>
      <c r="F1110" t="s">
        <v>12</v>
      </c>
      <c r="G1110" t="s">
        <v>13</v>
      </c>
      <c r="H1110">
        <v>40000000</v>
      </c>
      <c r="I1110">
        <v>8.1</v>
      </c>
    </row>
    <row r="1111" spans="1:9">
      <c r="A1111" t="s">
        <v>2048</v>
      </c>
      <c r="B1111">
        <v>102</v>
      </c>
      <c r="C1111">
        <v>18600911</v>
      </c>
      <c r="D1111" t="s">
        <v>113</v>
      </c>
      <c r="E1111" t="s">
        <v>2049</v>
      </c>
      <c r="F1111" t="s">
        <v>12</v>
      </c>
      <c r="G1111" t="s">
        <v>13</v>
      </c>
      <c r="H1111">
        <v>42000000</v>
      </c>
      <c r="I1111">
        <v>6.6</v>
      </c>
    </row>
    <row r="1112" spans="1:9">
      <c r="A1112" t="s">
        <v>1316</v>
      </c>
      <c r="B1112">
        <v>100</v>
      </c>
      <c r="C1112">
        <v>7204138</v>
      </c>
      <c r="D1112" t="s">
        <v>669</v>
      </c>
      <c r="E1112" t="s">
        <v>2050</v>
      </c>
      <c r="F1112" t="s">
        <v>12</v>
      </c>
      <c r="G1112" t="s">
        <v>13</v>
      </c>
      <c r="H1112">
        <v>41000000</v>
      </c>
      <c r="I1112">
        <v>6.2</v>
      </c>
    </row>
    <row r="1113" spans="1:9">
      <c r="A1113" t="s">
        <v>2051</v>
      </c>
      <c r="B1113">
        <v>126</v>
      </c>
      <c r="C1113">
        <v>90800000</v>
      </c>
      <c r="D1113" t="s">
        <v>2052</v>
      </c>
      <c r="E1113" t="s">
        <v>2053</v>
      </c>
      <c r="F1113" t="s">
        <v>12</v>
      </c>
      <c r="G1113" t="s">
        <v>13</v>
      </c>
      <c r="H1113">
        <v>8000000</v>
      </c>
      <c r="I1113">
        <v>7.2</v>
      </c>
    </row>
    <row r="1114" spans="1:9">
      <c r="A1114" t="s">
        <v>1390</v>
      </c>
      <c r="B1114">
        <v>138</v>
      </c>
      <c r="C1114">
        <v>150117807</v>
      </c>
      <c r="D1114" t="s">
        <v>654</v>
      </c>
      <c r="E1114" t="s">
        <v>2054</v>
      </c>
      <c r="F1114" t="s">
        <v>12</v>
      </c>
      <c r="G1114" t="s">
        <v>13</v>
      </c>
      <c r="H1114">
        <v>40000000</v>
      </c>
      <c r="I1114">
        <v>7.3</v>
      </c>
    </row>
    <row r="1115" spans="1:9">
      <c r="A1115" t="s">
        <v>2055</v>
      </c>
      <c r="B1115">
        <v>108</v>
      </c>
      <c r="C1115">
        <v>163947053</v>
      </c>
      <c r="D1115" t="s">
        <v>474</v>
      </c>
      <c r="E1115" t="s">
        <v>2056</v>
      </c>
      <c r="F1115" t="s">
        <v>12</v>
      </c>
      <c r="G1115" t="s">
        <v>13</v>
      </c>
      <c r="H1115">
        <v>40000000</v>
      </c>
      <c r="I1115">
        <v>6.7</v>
      </c>
    </row>
    <row r="1116" spans="1:9">
      <c r="A1116" t="s">
        <v>2057</v>
      </c>
      <c r="B1116">
        <v>105</v>
      </c>
      <c r="C1116">
        <v>116735231</v>
      </c>
      <c r="D1116" t="s">
        <v>753</v>
      </c>
      <c r="E1116" t="s">
        <v>2058</v>
      </c>
      <c r="F1116" t="s">
        <v>12</v>
      </c>
      <c r="G1116" t="s">
        <v>13</v>
      </c>
      <c r="H1116">
        <v>70000000</v>
      </c>
      <c r="I1116">
        <v>6.4</v>
      </c>
    </row>
    <row r="1117" spans="1:9">
      <c r="A1117" t="s">
        <v>141</v>
      </c>
      <c r="B1117">
        <v>108</v>
      </c>
      <c r="C1117">
        <v>118500000</v>
      </c>
      <c r="D1117" t="s">
        <v>630</v>
      </c>
      <c r="E1117" t="s">
        <v>2059</v>
      </c>
      <c r="F1117" t="s">
        <v>12</v>
      </c>
      <c r="G1117" t="s">
        <v>13</v>
      </c>
      <c r="H1117">
        <v>40000000</v>
      </c>
      <c r="I1117">
        <v>7.8</v>
      </c>
    </row>
    <row r="1118" spans="1:9">
      <c r="A1118" t="s">
        <v>671</v>
      </c>
      <c r="B1118">
        <v>89</v>
      </c>
      <c r="C1118">
        <v>126546825</v>
      </c>
      <c r="D1118" t="s">
        <v>941</v>
      </c>
      <c r="E1118" t="s">
        <v>2060</v>
      </c>
      <c r="F1118" t="s">
        <v>12</v>
      </c>
      <c r="G1118" t="s">
        <v>646</v>
      </c>
      <c r="H1118">
        <v>40000000</v>
      </c>
      <c r="I1118">
        <v>6.4</v>
      </c>
    </row>
    <row r="1119" spans="1:9">
      <c r="A1119" t="s">
        <v>2061</v>
      </c>
      <c r="B1119">
        <v>129</v>
      </c>
      <c r="C1119">
        <v>166147885</v>
      </c>
      <c r="D1119" t="s">
        <v>73</v>
      </c>
      <c r="E1119" t="s">
        <v>2062</v>
      </c>
      <c r="F1119" t="s">
        <v>12</v>
      </c>
      <c r="G1119" t="s">
        <v>13</v>
      </c>
      <c r="H1119">
        <v>40000000</v>
      </c>
      <c r="I1119">
        <v>4.0999999999999996</v>
      </c>
    </row>
    <row r="1120" spans="1:9">
      <c r="A1120" t="s">
        <v>1626</v>
      </c>
      <c r="B1120">
        <v>84</v>
      </c>
      <c r="C1120">
        <v>111760631</v>
      </c>
      <c r="D1120" t="s">
        <v>1013</v>
      </c>
      <c r="E1120" t="s">
        <v>2063</v>
      </c>
      <c r="F1120" t="s">
        <v>12</v>
      </c>
      <c r="G1120" t="s">
        <v>13</v>
      </c>
      <c r="H1120">
        <v>38000000</v>
      </c>
      <c r="I1120">
        <v>4.0999999999999996</v>
      </c>
    </row>
    <row r="1121" spans="1:9">
      <c r="A1121" t="s">
        <v>442</v>
      </c>
      <c r="B1121">
        <v>149</v>
      </c>
      <c r="C1121">
        <v>108706165</v>
      </c>
      <c r="D1121" t="s">
        <v>723</v>
      </c>
      <c r="E1121" t="s">
        <v>2064</v>
      </c>
      <c r="F1121" t="s">
        <v>12</v>
      </c>
      <c r="G1121" t="s">
        <v>13</v>
      </c>
      <c r="H1121">
        <v>40000000</v>
      </c>
      <c r="I1121">
        <v>7.4</v>
      </c>
    </row>
    <row r="1122" spans="1:9">
      <c r="A1122" t="s">
        <v>266</v>
      </c>
      <c r="B1122">
        <v>94</v>
      </c>
      <c r="C1122">
        <v>138614544</v>
      </c>
      <c r="D1122" t="s">
        <v>1018</v>
      </c>
      <c r="E1122" t="s">
        <v>2065</v>
      </c>
      <c r="F1122" t="s">
        <v>12</v>
      </c>
      <c r="G1122" t="s">
        <v>13</v>
      </c>
      <c r="H1122">
        <v>40000000</v>
      </c>
      <c r="I1122">
        <v>5.8</v>
      </c>
    </row>
    <row r="1123" spans="1:9">
      <c r="A1123" t="s">
        <v>77</v>
      </c>
      <c r="B1123">
        <v>121</v>
      </c>
      <c r="C1123">
        <v>125069696</v>
      </c>
      <c r="D1123" t="s">
        <v>2066</v>
      </c>
      <c r="E1123" t="s">
        <v>2067</v>
      </c>
      <c r="F1123" t="s">
        <v>12</v>
      </c>
      <c r="G1123" t="s">
        <v>13</v>
      </c>
      <c r="H1123">
        <v>40000000</v>
      </c>
      <c r="I1123">
        <v>7.6</v>
      </c>
    </row>
    <row r="1124" spans="1:9">
      <c r="A1124" t="s">
        <v>1856</v>
      </c>
      <c r="B1124">
        <v>128</v>
      </c>
      <c r="C1124">
        <v>107458785</v>
      </c>
      <c r="D1124" t="s">
        <v>2068</v>
      </c>
      <c r="E1124" t="s">
        <v>2069</v>
      </c>
      <c r="F1124" t="s">
        <v>12</v>
      </c>
      <c r="G1124" t="s">
        <v>13</v>
      </c>
      <c r="H1124">
        <v>40000000</v>
      </c>
      <c r="I1124">
        <v>7.2</v>
      </c>
    </row>
    <row r="1125" spans="1:9">
      <c r="A1125" t="s">
        <v>112</v>
      </c>
      <c r="B1125">
        <v>134</v>
      </c>
      <c r="C1125">
        <v>102310175</v>
      </c>
      <c r="D1125" t="s">
        <v>1010</v>
      </c>
      <c r="E1125" t="s">
        <v>2070</v>
      </c>
      <c r="F1125" t="s">
        <v>12</v>
      </c>
      <c r="G1125" t="s">
        <v>13</v>
      </c>
      <c r="H1125">
        <v>40000000</v>
      </c>
      <c r="I1125">
        <v>7.8</v>
      </c>
    </row>
    <row r="1126" spans="1:9">
      <c r="A1126" t="s">
        <v>222</v>
      </c>
      <c r="B1126">
        <v>120</v>
      </c>
      <c r="C1126">
        <v>96917897</v>
      </c>
      <c r="D1126" t="s">
        <v>515</v>
      </c>
      <c r="E1126" t="s">
        <v>2071</v>
      </c>
      <c r="F1126" t="s">
        <v>12</v>
      </c>
      <c r="G1126" t="s">
        <v>13</v>
      </c>
      <c r="H1126">
        <v>40000000</v>
      </c>
      <c r="I1126">
        <v>7.7</v>
      </c>
    </row>
    <row r="1127" spans="1:9">
      <c r="A1127" t="s">
        <v>2072</v>
      </c>
      <c r="B1127">
        <v>129</v>
      </c>
      <c r="C1127">
        <v>93952276</v>
      </c>
      <c r="D1127" t="s">
        <v>474</v>
      </c>
      <c r="E1127" t="s">
        <v>2073</v>
      </c>
      <c r="F1127" t="s">
        <v>12</v>
      </c>
      <c r="G1127" t="s">
        <v>13</v>
      </c>
      <c r="H1127">
        <v>40000000</v>
      </c>
      <c r="I1127">
        <v>6.4</v>
      </c>
    </row>
    <row r="1128" spans="1:9">
      <c r="A1128" t="s">
        <v>1878</v>
      </c>
      <c r="B1128">
        <v>89</v>
      </c>
      <c r="C1128">
        <v>90703745</v>
      </c>
      <c r="D1128" t="s">
        <v>669</v>
      </c>
      <c r="E1128" t="s">
        <v>2074</v>
      </c>
      <c r="F1128" t="s">
        <v>12</v>
      </c>
      <c r="G1128" t="s">
        <v>13</v>
      </c>
      <c r="H1128">
        <v>45000000</v>
      </c>
      <c r="I1128">
        <v>5.0999999999999996</v>
      </c>
    </row>
    <row r="1129" spans="1:9">
      <c r="A1129" t="s">
        <v>2075</v>
      </c>
      <c r="B1129">
        <v>116</v>
      </c>
      <c r="C1129">
        <v>89138076</v>
      </c>
      <c r="D1129" t="s">
        <v>2076</v>
      </c>
      <c r="E1129" t="s">
        <v>2077</v>
      </c>
      <c r="F1129" t="s">
        <v>12</v>
      </c>
      <c r="G1129" t="s">
        <v>13</v>
      </c>
      <c r="H1129">
        <v>40000000</v>
      </c>
      <c r="I1129">
        <v>5.5</v>
      </c>
    </row>
    <row r="1130" spans="1:9">
      <c r="A1130" t="s">
        <v>141</v>
      </c>
      <c r="B1130">
        <v>118</v>
      </c>
      <c r="C1130">
        <v>87666629</v>
      </c>
      <c r="D1130" t="s">
        <v>2078</v>
      </c>
      <c r="E1130" t="s">
        <v>2079</v>
      </c>
      <c r="F1130" t="s">
        <v>12</v>
      </c>
      <c r="G1130" t="s">
        <v>13</v>
      </c>
      <c r="H1130">
        <v>40000000</v>
      </c>
      <c r="I1130">
        <v>7.4</v>
      </c>
    </row>
    <row r="1131" spans="1:9">
      <c r="A1131" t="s">
        <v>2080</v>
      </c>
      <c r="B1131">
        <v>107</v>
      </c>
      <c r="C1131">
        <v>90353764</v>
      </c>
      <c r="D1131" t="s">
        <v>335</v>
      </c>
      <c r="E1131" t="s">
        <v>2081</v>
      </c>
      <c r="F1131" t="s">
        <v>12</v>
      </c>
      <c r="G1131" t="s">
        <v>13</v>
      </c>
      <c r="H1131">
        <v>40000000</v>
      </c>
      <c r="I1131">
        <v>6</v>
      </c>
    </row>
    <row r="1132" spans="1:9">
      <c r="A1132" t="s">
        <v>1608</v>
      </c>
      <c r="B1132">
        <v>155</v>
      </c>
      <c r="C1132">
        <v>82522790</v>
      </c>
      <c r="D1132" t="s">
        <v>2082</v>
      </c>
      <c r="E1132" t="s">
        <v>2083</v>
      </c>
      <c r="F1132" t="s">
        <v>12</v>
      </c>
      <c r="G1132" t="s">
        <v>13</v>
      </c>
      <c r="H1132">
        <v>40000000</v>
      </c>
      <c r="I1132">
        <v>7.5</v>
      </c>
    </row>
    <row r="1133" spans="1:9">
      <c r="A1133" t="s">
        <v>1230</v>
      </c>
      <c r="B1133">
        <v>123</v>
      </c>
      <c r="C1133">
        <v>94125426</v>
      </c>
      <c r="D1133" t="s">
        <v>2084</v>
      </c>
      <c r="E1133" t="s">
        <v>2085</v>
      </c>
      <c r="F1133" t="s">
        <v>12</v>
      </c>
      <c r="G1133" t="s">
        <v>13</v>
      </c>
      <c r="H1133">
        <v>40000000</v>
      </c>
      <c r="I1133">
        <v>7</v>
      </c>
    </row>
    <row r="1134" spans="1:9">
      <c r="A1134" t="s">
        <v>1687</v>
      </c>
      <c r="B1134">
        <v>128</v>
      </c>
      <c r="C1134">
        <v>95001343</v>
      </c>
      <c r="D1134" t="s">
        <v>545</v>
      </c>
      <c r="E1134" t="s">
        <v>2086</v>
      </c>
      <c r="F1134" t="s">
        <v>12</v>
      </c>
      <c r="G1134" t="s">
        <v>13</v>
      </c>
      <c r="H1134">
        <v>40000000</v>
      </c>
      <c r="I1134">
        <v>7.5</v>
      </c>
    </row>
    <row r="1135" spans="1:9">
      <c r="A1135" t="s">
        <v>886</v>
      </c>
      <c r="B1135">
        <v>139</v>
      </c>
      <c r="C1135">
        <v>81292135</v>
      </c>
      <c r="D1135" t="s">
        <v>723</v>
      </c>
      <c r="E1135" t="s">
        <v>2087</v>
      </c>
      <c r="F1135" t="s">
        <v>12</v>
      </c>
      <c r="G1135" t="s">
        <v>13</v>
      </c>
      <c r="H1135">
        <v>40000000</v>
      </c>
      <c r="I1135">
        <v>7.3</v>
      </c>
    </row>
    <row r="1136" spans="1:9">
      <c r="A1136" t="s">
        <v>1171</v>
      </c>
      <c r="B1136">
        <v>109</v>
      </c>
      <c r="C1136">
        <v>86208010</v>
      </c>
      <c r="D1136" t="s">
        <v>669</v>
      </c>
      <c r="E1136" t="s">
        <v>2088</v>
      </c>
      <c r="F1136" t="s">
        <v>12</v>
      </c>
      <c r="G1136" t="s">
        <v>13</v>
      </c>
      <c r="H1136">
        <v>35000000</v>
      </c>
      <c r="I1136">
        <v>5.7</v>
      </c>
    </row>
    <row r="1137" spans="1:9">
      <c r="A1137" t="s">
        <v>1689</v>
      </c>
      <c r="B1137">
        <v>120</v>
      </c>
      <c r="C1137">
        <v>81593527</v>
      </c>
      <c r="D1137" t="s">
        <v>1095</v>
      </c>
      <c r="E1137" t="s">
        <v>2089</v>
      </c>
      <c r="F1137" t="s">
        <v>12</v>
      </c>
      <c r="G1137" t="s">
        <v>13</v>
      </c>
      <c r="H1137">
        <v>40000000</v>
      </c>
      <c r="I1137">
        <v>7.3</v>
      </c>
    </row>
    <row r="1138" spans="1:9">
      <c r="A1138" t="s">
        <v>803</v>
      </c>
      <c r="B1138">
        <v>121</v>
      </c>
      <c r="C1138">
        <v>75274748</v>
      </c>
      <c r="D1138" t="s">
        <v>851</v>
      </c>
      <c r="E1138" t="s">
        <v>2090</v>
      </c>
      <c r="F1138" t="s">
        <v>12</v>
      </c>
      <c r="G1138" t="s">
        <v>13</v>
      </c>
      <c r="H1138">
        <v>35000000</v>
      </c>
      <c r="I1138">
        <v>7.2</v>
      </c>
    </row>
    <row r="1139" spans="1:9">
      <c r="A1139" t="s">
        <v>450</v>
      </c>
      <c r="B1139">
        <v>102</v>
      </c>
      <c r="C1139">
        <v>90835030</v>
      </c>
      <c r="D1139" t="s">
        <v>728</v>
      </c>
      <c r="E1139" t="s">
        <v>2091</v>
      </c>
      <c r="F1139" t="s">
        <v>12</v>
      </c>
      <c r="G1139" t="s">
        <v>13</v>
      </c>
      <c r="H1139">
        <v>40000000</v>
      </c>
      <c r="I1139">
        <v>5.9</v>
      </c>
    </row>
    <row r="1140" spans="1:9">
      <c r="A1140" t="s">
        <v>544</v>
      </c>
      <c r="B1140">
        <v>117</v>
      </c>
      <c r="C1140">
        <v>72455275</v>
      </c>
      <c r="D1140" t="s">
        <v>2092</v>
      </c>
      <c r="E1140" t="s">
        <v>2093</v>
      </c>
      <c r="F1140" t="s">
        <v>12</v>
      </c>
      <c r="G1140" t="s">
        <v>13</v>
      </c>
      <c r="H1140">
        <v>40000000</v>
      </c>
      <c r="I1140">
        <v>7.8</v>
      </c>
    </row>
    <row r="1141" spans="1:9">
      <c r="A1141" t="s">
        <v>1263</v>
      </c>
      <c r="B1141">
        <v>178</v>
      </c>
      <c r="C1141">
        <v>75305995</v>
      </c>
      <c r="D1141" t="s">
        <v>1433</v>
      </c>
      <c r="E1141" t="s">
        <v>2094</v>
      </c>
      <c r="F1141" t="s">
        <v>12</v>
      </c>
      <c r="G1141" t="s">
        <v>13</v>
      </c>
      <c r="H1141">
        <v>40000000</v>
      </c>
      <c r="I1141">
        <v>7.7</v>
      </c>
    </row>
    <row r="1142" spans="1:9">
      <c r="A1142" t="s">
        <v>1278</v>
      </c>
      <c r="B1142">
        <v>147</v>
      </c>
      <c r="C1142">
        <v>74098862</v>
      </c>
      <c r="D1142" t="s">
        <v>510</v>
      </c>
      <c r="E1142" t="s">
        <v>2095</v>
      </c>
      <c r="F1142" t="s">
        <v>12</v>
      </c>
      <c r="G1142" t="s">
        <v>13</v>
      </c>
      <c r="H1142">
        <v>40000000</v>
      </c>
      <c r="I1142">
        <v>8.1</v>
      </c>
    </row>
    <row r="1143" spans="1:9">
      <c r="A1143" t="s">
        <v>839</v>
      </c>
      <c r="B1143">
        <v>90</v>
      </c>
      <c r="C1143">
        <v>72266306</v>
      </c>
      <c r="D1143" t="s">
        <v>730</v>
      </c>
      <c r="E1143" t="s">
        <v>2096</v>
      </c>
      <c r="F1143" t="s">
        <v>12</v>
      </c>
      <c r="G1143" t="s">
        <v>13</v>
      </c>
      <c r="H1143">
        <v>40000000</v>
      </c>
      <c r="I1143">
        <v>6.6</v>
      </c>
    </row>
    <row r="1144" spans="1:9">
      <c r="A1144" t="s">
        <v>2008</v>
      </c>
      <c r="B1144">
        <v>105</v>
      </c>
      <c r="C1144">
        <v>71347010</v>
      </c>
      <c r="D1144" t="s">
        <v>560</v>
      </c>
      <c r="E1144" t="s">
        <v>2097</v>
      </c>
      <c r="F1144" t="s">
        <v>12</v>
      </c>
      <c r="G1144" t="s">
        <v>13</v>
      </c>
      <c r="H1144">
        <v>40000000</v>
      </c>
      <c r="I1144">
        <v>7.1</v>
      </c>
    </row>
    <row r="1145" spans="1:9">
      <c r="A1145" t="s">
        <v>1171</v>
      </c>
      <c r="B1145">
        <v>114</v>
      </c>
      <c r="C1145">
        <v>70836296</v>
      </c>
      <c r="D1145" t="s">
        <v>841</v>
      </c>
      <c r="E1145" t="s">
        <v>2098</v>
      </c>
      <c r="F1145" t="s">
        <v>12</v>
      </c>
      <c r="G1145" t="s">
        <v>13</v>
      </c>
      <c r="H1145">
        <v>40000000</v>
      </c>
      <c r="I1145">
        <v>5.9</v>
      </c>
    </row>
    <row r="1146" spans="1:9">
      <c r="A1146" t="s">
        <v>248</v>
      </c>
      <c r="B1146">
        <v>206</v>
      </c>
      <c r="C1146">
        <v>70405498</v>
      </c>
      <c r="D1146" t="s">
        <v>943</v>
      </c>
      <c r="E1146" t="s">
        <v>2099</v>
      </c>
      <c r="F1146" t="s">
        <v>12</v>
      </c>
      <c r="G1146" t="s">
        <v>646</v>
      </c>
      <c r="H1146">
        <v>40000000</v>
      </c>
      <c r="I1146">
        <v>8</v>
      </c>
    </row>
    <row r="1147" spans="1:9">
      <c r="A1147" t="s">
        <v>2100</v>
      </c>
      <c r="B1147">
        <v>99</v>
      </c>
      <c r="C1147">
        <v>70163652</v>
      </c>
      <c r="D1147" t="s">
        <v>335</v>
      </c>
      <c r="E1147" t="s">
        <v>2101</v>
      </c>
      <c r="F1147" t="s">
        <v>12</v>
      </c>
      <c r="G1147" t="s">
        <v>13</v>
      </c>
      <c r="H1147">
        <v>40000000</v>
      </c>
      <c r="I1147">
        <v>4.5999999999999996</v>
      </c>
    </row>
    <row r="1148" spans="1:9">
      <c r="A1148" t="s">
        <v>14</v>
      </c>
      <c r="B1148">
        <v>123</v>
      </c>
      <c r="C1148">
        <v>66808615</v>
      </c>
      <c r="D1148" t="s">
        <v>2102</v>
      </c>
      <c r="E1148" t="s">
        <v>2103</v>
      </c>
      <c r="F1148" t="s">
        <v>12</v>
      </c>
      <c r="G1148" t="s">
        <v>13</v>
      </c>
      <c r="H1148">
        <v>34000000</v>
      </c>
      <c r="I1148">
        <v>6.1</v>
      </c>
    </row>
    <row r="1149" spans="1:9">
      <c r="A1149" t="s">
        <v>2002</v>
      </c>
      <c r="B1149">
        <v>102</v>
      </c>
      <c r="C1149">
        <v>64149837</v>
      </c>
      <c r="D1149" t="s">
        <v>2104</v>
      </c>
      <c r="E1149" t="s">
        <v>2105</v>
      </c>
      <c r="F1149" t="s">
        <v>12</v>
      </c>
      <c r="G1149" t="s">
        <v>13</v>
      </c>
      <c r="H1149">
        <v>20000000</v>
      </c>
      <c r="I1149">
        <v>6.4</v>
      </c>
    </row>
    <row r="1150" spans="1:9">
      <c r="A1150" t="s">
        <v>2106</v>
      </c>
      <c r="B1150">
        <v>109</v>
      </c>
      <c r="C1150">
        <v>83906114</v>
      </c>
      <c r="D1150" t="s">
        <v>560</v>
      </c>
      <c r="E1150" t="s">
        <v>2107</v>
      </c>
      <c r="F1150" t="s">
        <v>12</v>
      </c>
      <c r="G1150" t="s">
        <v>13</v>
      </c>
      <c r="H1150">
        <v>40000000</v>
      </c>
      <c r="I1150">
        <v>6</v>
      </c>
    </row>
    <row r="1151" spans="1:9">
      <c r="A1151" t="s">
        <v>1930</v>
      </c>
      <c r="B1151">
        <v>82</v>
      </c>
      <c r="C1151">
        <v>66466372</v>
      </c>
      <c r="D1151" t="s">
        <v>2108</v>
      </c>
      <c r="E1151" t="s">
        <v>2109</v>
      </c>
      <c r="F1151" t="s">
        <v>12</v>
      </c>
      <c r="G1151" t="s">
        <v>13</v>
      </c>
      <c r="H1151">
        <v>40000000</v>
      </c>
      <c r="I1151">
        <v>5.2</v>
      </c>
    </row>
    <row r="1152" spans="1:9">
      <c r="A1152" t="s">
        <v>129</v>
      </c>
      <c r="B1152">
        <v>142</v>
      </c>
      <c r="C1152">
        <v>72306065</v>
      </c>
      <c r="D1152" t="s">
        <v>943</v>
      </c>
      <c r="E1152" t="s">
        <v>2110</v>
      </c>
      <c r="F1152" t="s">
        <v>12</v>
      </c>
      <c r="G1152" t="s">
        <v>13</v>
      </c>
      <c r="H1152">
        <v>40000000</v>
      </c>
      <c r="I1152">
        <v>7.6</v>
      </c>
    </row>
    <row r="1153" spans="1:9">
      <c r="A1153" t="s">
        <v>697</v>
      </c>
      <c r="B1153">
        <v>106</v>
      </c>
      <c r="C1153">
        <v>59068786</v>
      </c>
      <c r="D1153" t="s">
        <v>644</v>
      </c>
      <c r="E1153" t="s">
        <v>2111</v>
      </c>
      <c r="F1153" t="s">
        <v>12</v>
      </c>
      <c r="G1153" t="s">
        <v>13</v>
      </c>
      <c r="H1153">
        <v>40000000</v>
      </c>
      <c r="I1153">
        <v>6.4</v>
      </c>
    </row>
    <row r="1154" spans="1:9">
      <c r="A1154" t="s">
        <v>559</v>
      </c>
      <c r="B1154">
        <v>106</v>
      </c>
      <c r="C1154">
        <v>57887882</v>
      </c>
      <c r="D1154" t="s">
        <v>474</v>
      </c>
      <c r="E1154" t="s">
        <v>2112</v>
      </c>
      <c r="F1154" t="s">
        <v>12</v>
      </c>
      <c r="G1154" t="s">
        <v>13</v>
      </c>
      <c r="H1154">
        <v>50000000</v>
      </c>
      <c r="I1154">
        <v>6.1</v>
      </c>
    </row>
    <row r="1155" spans="1:9">
      <c r="A1155" t="s">
        <v>951</v>
      </c>
      <c r="B1155">
        <v>108</v>
      </c>
      <c r="C1155">
        <v>53955614</v>
      </c>
      <c r="D1155" t="s">
        <v>1013</v>
      </c>
      <c r="E1155" t="s">
        <v>2113</v>
      </c>
      <c r="F1155" t="s">
        <v>12</v>
      </c>
      <c r="G1155" t="s">
        <v>13</v>
      </c>
      <c r="H1155">
        <v>40000000</v>
      </c>
      <c r="I1155">
        <v>6.1</v>
      </c>
    </row>
    <row r="1156" spans="1:9">
      <c r="A1156" t="s">
        <v>2114</v>
      </c>
      <c r="B1156">
        <v>98</v>
      </c>
      <c r="C1156">
        <v>54967359</v>
      </c>
      <c r="D1156" t="s">
        <v>1897</v>
      </c>
      <c r="E1156" t="s">
        <v>2115</v>
      </c>
      <c r="F1156" t="s">
        <v>12</v>
      </c>
      <c r="G1156" t="s">
        <v>13</v>
      </c>
      <c r="H1156">
        <v>40000000</v>
      </c>
      <c r="I1156">
        <v>5.2</v>
      </c>
    </row>
    <row r="1157" spans="1:9">
      <c r="A1157" t="s">
        <v>175</v>
      </c>
      <c r="B1157">
        <v>131</v>
      </c>
      <c r="C1157">
        <v>54228104</v>
      </c>
      <c r="D1157" t="s">
        <v>2116</v>
      </c>
      <c r="E1157" t="s">
        <v>2117</v>
      </c>
      <c r="F1157" t="s">
        <v>12</v>
      </c>
      <c r="G1157" t="s">
        <v>20</v>
      </c>
      <c r="H1157">
        <v>35000000</v>
      </c>
      <c r="I1157">
        <v>7.7</v>
      </c>
    </row>
    <row r="1158" spans="1:9">
      <c r="A1158" t="s">
        <v>1873</v>
      </c>
      <c r="B1158">
        <v>118</v>
      </c>
      <c r="C1158">
        <v>57981889</v>
      </c>
      <c r="D1158" t="s">
        <v>723</v>
      </c>
      <c r="E1158" t="s">
        <v>2118</v>
      </c>
      <c r="F1158" t="s">
        <v>12</v>
      </c>
      <c r="G1158" t="s">
        <v>13</v>
      </c>
      <c r="H1158">
        <v>40000000</v>
      </c>
      <c r="I1158">
        <v>7.3</v>
      </c>
    </row>
    <row r="1159" spans="1:9">
      <c r="A1159" t="s">
        <v>1701</v>
      </c>
      <c r="B1159">
        <v>113</v>
      </c>
      <c r="C1159">
        <v>61094903</v>
      </c>
      <c r="D1159" t="s">
        <v>385</v>
      </c>
      <c r="E1159" t="s">
        <v>2119</v>
      </c>
      <c r="F1159" t="s">
        <v>12</v>
      </c>
      <c r="G1159" t="s">
        <v>20</v>
      </c>
      <c r="H1159">
        <v>30000000</v>
      </c>
      <c r="I1159">
        <v>6.9</v>
      </c>
    </row>
    <row r="1160" spans="1:9">
      <c r="A1160" t="s">
        <v>21</v>
      </c>
      <c r="B1160">
        <v>130</v>
      </c>
      <c r="C1160">
        <v>53082743</v>
      </c>
      <c r="D1160" t="s">
        <v>748</v>
      </c>
      <c r="E1160" t="s">
        <v>2120</v>
      </c>
      <c r="F1160" t="s">
        <v>12</v>
      </c>
      <c r="G1160" t="s">
        <v>13</v>
      </c>
      <c r="H1160">
        <v>40000000</v>
      </c>
      <c r="I1160">
        <v>8.5</v>
      </c>
    </row>
    <row r="1161" spans="1:9">
      <c r="A1161" t="s">
        <v>1505</v>
      </c>
      <c r="B1161">
        <v>116</v>
      </c>
      <c r="C1161">
        <v>54414716</v>
      </c>
      <c r="D1161" t="s">
        <v>335</v>
      </c>
      <c r="E1161" t="s">
        <v>2121</v>
      </c>
      <c r="F1161" t="s">
        <v>12</v>
      </c>
      <c r="G1161" t="s">
        <v>13</v>
      </c>
      <c r="H1161">
        <v>42000000</v>
      </c>
      <c r="I1161">
        <v>6.3</v>
      </c>
    </row>
    <row r="1162" spans="1:9">
      <c r="A1162" t="s">
        <v>2122</v>
      </c>
      <c r="B1162">
        <v>89</v>
      </c>
      <c r="C1162">
        <v>57011847</v>
      </c>
      <c r="D1162" t="s">
        <v>205</v>
      </c>
      <c r="E1162" t="s">
        <v>2123</v>
      </c>
      <c r="F1162" t="s">
        <v>12</v>
      </c>
      <c r="G1162" t="s">
        <v>13</v>
      </c>
      <c r="H1162">
        <v>40000000</v>
      </c>
      <c r="I1162">
        <v>5.9</v>
      </c>
    </row>
    <row r="1163" spans="1:9">
      <c r="A1163" t="s">
        <v>1084</v>
      </c>
      <c r="B1163">
        <v>139</v>
      </c>
      <c r="C1163">
        <v>50859889</v>
      </c>
      <c r="D1163" t="s">
        <v>233</v>
      </c>
      <c r="E1163" t="s">
        <v>2124</v>
      </c>
      <c r="F1163" t="s">
        <v>2125</v>
      </c>
      <c r="G1163" t="s">
        <v>13</v>
      </c>
      <c r="H1163">
        <v>40000000</v>
      </c>
      <c r="I1163">
        <v>7.8</v>
      </c>
    </row>
    <row r="1164" spans="1:9">
      <c r="A1164" t="s">
        <v>2024</v>
      </c>
      <c r="B1164">
        <v>130</v>
      </c>
      <c r="C1164">
        <v>51185897</v>
      </c>
      <c r="D1164" t="s">
        <v>18</v>
      </c>
      <c r="E1164" t="s">
        <v>2126</v>
      </c>
      <c r="F1164" t="s">
        <v>12</v>
      </c>
      <c r="G1164" t="s">
        <v>20</v>
      </c>
      <c r="H1164">
        <v>30000000</v>
      </c>
      <c r="I1164">
        <v>6.7</v>
      </c>
    </row>
    <row r="1165" spans="1:9">
      <c r="A1165" t="s">
        <v>2127</v>
      </c>
      <c r="B1165">
        <v>107</v>
      </c>
      <c r="C1165">
        <v>52000688</v>
      </c>
      <c r="D1165" t="s">
        <v>78</v>
      </c>
      <c r="E1165" t="s">
        <v>2128</v>
      </c>
      <c r="F1165" t="s">
        <v>12</v>
      </c>
      <c r="G1165" t="s">
        <v>13</v>
      </c>
      <c r="H1165">
        <v>40000000</v>
      </c>
      <c r="I1165">
        <v>6.4</v>
      </c>
    </row>
    <row r="1166" spans="1:9">
      <c r="A1166" t="s">
        <v>907</v>
      </c>
      <c r="B1166">
        <v>116</v>
      </c>
      <c r="C1166">
        <v>49851591</v>
      </c>
      <c r="D1166" t="s">
        <v>1424</v>
      </c>
      <c r="E1166" t="s">
        <v>2129</v>
      </c>
      <c r="F1166" t="s">
        <v>12</v>
      </c>
      <c r="G1166" t="s">
        <v>13</v>
      </c>
      <c r="H1166">
        <v>40000000</v>
      </c>
      <c r="I1166">
        <v>5.9</v>
      </c>
    </row>
    <row r="1167" spans="1:9">
      <c r="A1167" t="s">
        <v>1473</v>
      </c>
      <c r="B1167">
        <v>96</v>
      </c>
      <c r="C1167">
        <v>47781388</v>
      </c>
      <c r="D1167" t="s">
        <v>279</v>
      </c>
      <c r="E1167" t="s">
        <v>2130</v>
      </c>
      <c r="F1167" t="s">
        <v>12</v>
      </c>
      <c r="G1167" t="s">
        <v>13</v>
      </c>
      <c r="H1167">
        <v>40000000</v>
      </c>
      <c r="I1167">
        <v>6.6</v>
      </c>
    </row>
    <row r="1168" spans="1:9">
      <c r="A1168" t="s">
        <v>2131</v>
      </c>
      <c r="B1168">
        <v>99</v>
      </c>
      <c r="C1168">
        <v>52320979</v>
      </c>
      <c r="D1168" t="s">
        <v>223</v>
      </c>
      <c r="E1168" t="s">
        <v>2132</v>
      </c>
      <c r="F1168" t="s">
        <v>12</v>
      </c>
      <c r="G1168" t="s">
        <v>13</v>
      </c>
      <c r="H1168">
        <v>40000000</v>
      </c>
      <c r="I1168">
        <v>6.8</v>
      </c>
    </row>
    <row r="1169" spans="1:9">
      <c r="A1169" t="s">
        <v>1470</v>
      </c>
      <c r="B1169">
        <v>104</v>
      </c>
      <c r="C1169">
        <v>47806295</v>
      </c>
      <c r="D1169" t="s">
        <v>1010</v>
      </c>
      <c r="E1169" t="s">
        <v>2133</v>
      </c>
      <c r="F1169" t="s">
        <v>12</v>
      </c>
      <c r="G1169" t="s">
        <v>13</v>
      </c>
      <c r="H1169">
        <v>43000000</v>
      </c>
      <c r="I1169">
        <v>6.5</v>
      </c>
    </row>
    <row r="1170" spans="1:9">
      <c r="A1170" t="s">
        <v>2134</v>
      </c>
      <c r="B1170">
        <v>105</v>
      </c>
      <c r="C1170">
        <v>51853450</v>
      </c>
      <c r="D1170" t="s">
        <v>1595</v>
      </c>
      <c r="E1170" t="s">
        <v>2135</v>
      </c>
      <c r="F1170" t="s">
        <v>12</v>
      </c>
      <c r="G1170" t="s">
        <v>13</v>
      </c>
      <c r="H1170">
        <v>25000000</v>
      </c>
      <c r="I1170">
        <v>6.6</v>
      </c>
    </row>
    <row r="1171" spans="1:9">
      <c r="A1171" t="s">
        <v>2136</v>
      </c>
      <c r="B1171">
        <v>101</v>
      </c>
      <c r="C1171">
        <v>46012734</v>
      </c>
      <c r="D1171" t="s">
        <v>560</v>
      </c>
      <c r="E1171" t="s">
        <v>2137</v>
      </c>
      <c r="F1171" t="s">
        <v>12</v>
      </c>
      <c r="G1171" t="s">
        <v>13</v>
      </c>
      <c r="H1171">
        <v>40000000</v>
      </c>
      <c r="I1171">
        <v>5.8</v>
      </c>
    </row>
    <row r="1172" spans="1:9">
      <c r="A1172" t="s">
        <v>1239</v>
      </c>
      <c r="B1172">
        <v>134</v>
      </c>
      <c r="C1172">
        <v>47034272</v>
      </c>
      <c r="D1172" t="s">
        <v>2138</v>
      </c>
      <c r="E1172" t="s">
        <v>2139</v>
      </c>
      <c r="F1172" t="s">
        <v>12</v>
      </c>
      <c r="G1172" t="s">
        <v>13</v>
      </c>
      <c r="H1172">
        <v>40000000</v>
      </c>
      <c r="I1172">
        <v>6.9</v>
      </c>
    </row>
    <row r="1173" spans="1:9">
      <c r="A1173" t="s">
        <v>1608</v>
      </c>
      <c r="B1173">
        <v>135</v>
      </c>
      <c r="C1173">
        <v>45856732</v>
      </c>
      <c r="D1173" t="s">
        <v>723</v>
      </c>
      <c r="E1173" t="s">
        <v>2140</v>
      </c>
      <c r="F1173" t="s">
        <v>12</v>
      </c>
      <c r="G1173" t="s">
        <v>13</v>
      </c>
      <c r="H1173">
        <v>40000000</v>
      </c>
      <c r="I1173">
        <v>7.1</v>
      </c>
    </row>
    <row r="1174" spans="1:9">
      <c r="A1174" t="s">
        <v>1943</v>
      </c>
      <c r="B1174">
        <v>98</v>
      </c>
      <c r="C1174">
        <v>59588068</v>
      </c>
      <c r="D1174" t="s">
        <v>1010</v>
      </c>
      <c r="E1174" t="s">
        <v>2141</v>
      </c>
      <c r="F1174" t="s">
        <v>12</v>
      </c>
      <c r="G1174" t="s">
        <v>13</v>
      </c>
      <c r="H1174">
        <v>40000000</v>
      </c>
      <c r="I1174">
        <v>5.8</v>
      </c>
    </row>
    <row r="1175" spans="1:9">
      <c r="A1175" t="s">
        <v>129</v>
      </c>
      <c r="B1175">
        <v>155</v>
      </c>
      <c r="C1175">
        <v>44175394</v>
      </c>
      <c r="D1175" t="s">
        <v>2142</v>
      </c>
      <c r="E1175" t="s">
        <v>2143</v>
      </c>
      <c r="F1175" t="s">
        <v>12</v>
      </c>
      <c r="G1175" t="s">
        <v>13</v>
      </c>
      <c r="H1175">
        <v>36000000</v>
      </c>
      <c r="I1175">
        <v>7.2</v>
      </c>
    </row>
    <row r="1176" spans="1:9">
      <c r="A1176" t="s">
        <v>437</v>
      </c>
      <c r="B1176">
        <v>106</v>
      </c>
      <c r="C1176">
        <v>45500797</v>
      </c>
      <c r="D1176" t="s">
        <v>784</v>
      </c>
      <c r="E1176" t="s">
        <v>2144</v>
      </c>
      <c r="F1176" t="s">
        <v>12</v>
      </c>
      <c r="G1176" t="s">
        <v>13</v>
      </c>
      <c r="H1176">
        <v>40000000</v>
      </c>
      <c r="I1176">
        <v>6</v>
      </c>
    </row>
    <row r="1177" spans="1:9">
      <c r="A1177" t="s">
        <v>2145</v>
      </c>
      <c r="B1177">
        <v>102</v>
      </c>
      <c r="C1177">
        <v>41797066</v>
      </c>
      <c r="D1177" t="s">
        <v>750</v>
      </c>
      <c r="E1177" t="s">
        <v>2146</v>
      </c>
      <c r="F1177" t="s">
        <v>12</v>
      </c>
      <c r="G1177" t="s">
        <v>13</v>
      </c>
      <c r="H1177">
        <v>40000000</v>
      </c>
      <c r="I1177">
        <v>4.7</v>
      </c>
    </row>
    <row r="1178" spans="1:9">
      <c r="A1178" t="s">
        <v>1416</v>
      </c>
      <c r="B1178">
        <v>95</v>
      </c>
      <c r="C1178">
        <v>38087756</v>
      </c>
      <c r="D1178" t="s">
        <v>1018</v>
      </c>
      <c r="E1178" t="s">
        <v>2147</v>
      </c>
      <c r="F1178" t="s">
        <v>12</v>
      </c>
      <c r="G1178" t="s">
        <v>13</v>
      </c>
      <c r="H1178">
        <v>40000000</v>
      </c>
      <c r="I1178">
        <v>5.2</v>
      </c>
    </row>
    <row r="1179" spans="1:9">
      <c r="A1179" t="s">
        <v>2148</v>
      </c>
      <c r="B1179">
        <v>103</v>
      </c>
      <c r="C1179">
        <v>37752931</v>
      </c>
      <c r="D1179" t="s">
        <v>73</v>
      </c>
      <c r="E1179" t="s">
        <v>2149</v>
      </c>
      <c r="F1179" t="s">
        <v>12</v>
      </c>
      <c r="G1179" t="s">
        <v>13</v>
      </c>
      <c r="H1179">
        <v>40000000</v>
      </c>
      <c r="I1179">
        <v>5.5</v>
      </c>
    </row>
    <row r="1180" spans="1:9">
      <c r="A1180" t="s">
        <v>2150</v>
      </c>
      <c r="B1180">
        <v>109</v>
      </c>
      <c r="C1180">
        <v>37371385</v>
      </c>
      <c r="D1180" t="s">
        <v>630</v>
      </c>
      <c r="E1180" t="s">
        <v>2151</v>
      </c>
      <c r="F1180" t="s">
        <v>12</v>
      </c>
      <c r="G1180" t="s">
        <v>13</v>
      </c>
      <c r="H1180">
        <v>40000000</v>
      </c>
      <c r="I1180">
        <v>7</v>
      </c>
    </row>
    <row r="1181" spans="1:9">
      <c r="A1181" t="s">
        <v>2055</v>
      </c>
      <c r="B1181">
        <v>95</v>
      </c>
      <c r="C1181">
        <v>37101011</v>
      </c>
      <c r="D1181" t="s">
        <v>851</v>
      </c>
      <c r="E1181" t="s">
        <v>2152</v>
      </c>
      <c r="F1181" t="s">
        <v>12</v>
      </c>
      <c r="G1181" t="s">
        <v>13</v>
      </c>
      <c r="H1181">
        <v>40000000</v>
      </c>
      <c r="I1181">
        <v>5.8</v>
      </c>
    </row>
    <row r="1182" spans="1:9">
      <c r="A1182" t="s">
        <v>2075</v>
      </c>
      <c r="B1182">
        <v>111</v>
      </c>
      <c r="C1182">
        <v>38176892</v>
      </c>
      <c r="D1182" t="s">
        <v>2076</v>
      </c>
      <c r="E1182" t="s">
        <v>2153</v>
      </c>
      <c r="F1182" t="s">
        <v>12</v>
      </c>
      <c r="G1182" t="s">
        <v>13</v>
      </c>
      <c r="H1182">
        <v>40000000</v>
      </c>
      <c r="I1182">
        <v>6.2</v>
      </c>
    </row>
    <row r="1183" spans="1:9">
      <c r="A1183" t="s">
        <v>442</v>
      </c>
      <c r="B1183">
        <v>123</v>
      </c>
      <c r="C1183">
        <v>36283504</v>
      </c>
      <c r="D1183" t="s">
        <v>279</v>
      </c>
      <c r="E1183" t="s">
        <v>2154</v>
      </c>
      <c r="F1183" t="s">
        <v>12</v>
      </c>
      <c r="G1183" t="s">
        <v>251</v>
      </c>
      <c r="H1183">
        <v>40000000</v>
      </c>
      <c r="I1183">
        <v>6.5</v>
      </c>
    </row>
    <row r="1184" spans="1:9">
      <c r="A1184" t="s">
        <v>248</v>
      </c>
      <c r="B1184">
        <v>140</v>
      </c>
      <c r="C1184">
        <v>35183792</v>
      </c>
      <c r="D1184" t="s">
        <v>2138</v>
      </c>
      <c r="E1184" t="s">
        <v>2155</v>
      </c>
      <c r="F1184" t="s">
        <v>12</v>
      </c>
      <c r="G1184" t="s">
        <v>13</v>
      </c>
      <c r="H1184">
        <v>38000000</v>
      </c>
      <c r="I1184">
        <v>7.2</v>
      </c>
    </row>
    <row r="1185" spans="1:9">
      <c r="A1185" t="s">
        <v>2156</v>
      </c>
      <c r="B1185">
        <v>94</v>
      </c>
      <c r="C1185">
        <v>38543473</v>
      </c>
      <c r="D1185" t="s">
        <v>669</v>
      </c>
      <c r="E1185" t="s">
        <v>2157</v>
      </c>
      <c r="F1185" t="s">
        <v>12</v>
      </c>
      <c r="G1185" t="s">
        <v>13</v>
      </c>
      <c r="H1185">
        <v>40000000</v>
      </c>
      <c r="I1185">
        <v>5.0999999999999996</v>
      </c>
    </row>
    <row r="1186" spans="1:9">
      <c r="A1186" t="s">
        <v>2158</v>
      </c>
      <c r="B1186">
        <v>94</v>
      </c>
      <c r="C1186">
        <v>36037909</v>
      </c>
      <c r="D1186" t="s">
        <v>851</v>
      </c>
      <c r="E1186" t="s">
        <v>2159</v>
      </c>
      <c r="F1186" t="s">
        <v>12</v>
      </c>
      <c r="G1186" t="s">
        <v>251</v>
      </c>
      <c r="H1186">
        <v>60000000</v>
      </c>
      <c r="I1186">
        <v>4.7</v>
      </c>
    </row>
    <row r="1187" spans="1:9">
      <c r="A1187" t="s">
        <v>1739</v>
      </c>
      <c r="B1187">
        <v>92</v>
      </c>
      <c r="C1187">
        <v>42575718</v>
      </c>
      <c r="D1187" t="s">
        <v>2108</v>
      </c>
      <c r="E1187" t="s">
        <v>2160</v>
      </c>
      <c r="F1187" t="s">
        <v>12</v>
      </c>
      <c r="G1187" t="s">
        <v>13</v>
      </c>
      <c r="H1187">
        <v>40000000</v>
      </c>
      <c r="I1187">
        <v>5.9</v>
      </c>
    </row>
    <row r="1188" spans="1:9">
      <c r="A1188" t="s">
        <v>2161</v>
      </c>
      <c r="B1188">
        <v>102</v>
      </c>
      <c r="C1188">
        <v>33864342</v>
      </c>
      <c r="D1188" t="s">
        <v>1424</v>
      </c>
      <c r="E1188" t="s">
        <v>2162</v>
      </c>
      <c r="F1188" t="s">
        <v>12</v>
      </c>
      <c r="G1188" t="s">
        <v>20</v>
      </c>
      <c r="H1188">
        <v>40000000</v>
      </c>
      <c r="I1188">
        <v>5.8</v>
      </c>
    </row>
    <row r="1189" spans="1:9">
      <c r="A1189" t="s">
        <v>863</v>
      </c>
      <c r="B1189">
        <v>123</v>
      </c>
      <c r="C1189">
        <v>33508922</v>
      </c>
      <c r="D1189" t="s">
        <v>1140</v>
      </c>
      <c r="E1189" t="s">
        <v>2163</v>
      </c>
      <c r="F1189" t="s">
        <v>12</v>
      </c>
      <c r="G1189" t="s">
        <v>13</v>
      </c>
      <c r="H1189">
        <v>40000000</v>
      </c>
      <c r="I1189">
        <v>7.2</v>
      </c>
    </row>
    <row r="1190" spans="1:9">
      <c r="A1190" t="s">
        <v>1171</v>
      </c>
      <c r="B1190">
        <v>104</v>
      </c>
      <c r="C1190">
        <v>42071069</v>
      </c>
      <c r="D1190" t="s">
        <v>1497</v>
      </c>
      <c r="E1190" t="s">
        <v>2164</v>
      </c>
      <c r="F1190" t="s">
        <v>12</v>
      </c>
      <c r="G1190" t="s">
        <v>13</v>
      </c>
      <c r="H1190">
        <v>30000000</v>
      </c>
      <c r="I1190">
        <v>6.2</v>
      </c>
    </row>
    <row r="1191" spans="1:9">
      <c r="A1191" t="s">
        <v>934</v>
      </c>
      <c r="B1191">
        <v>102</v>
      </c>
      <c r="C1191">
        <v>32853640</v>
      </c>
      <c r="D1191" t="s">
        <v>851</v>
      </c>
      <c r="E1191" t="s">
        <v>2165</v>
      </c>
      <c r="F1191" t="s">
        <v>12</v>
      </c>
      <c r="G1191" t="s">
        <v>13</v>
      </c>
      <c r="H1191">
        <v>40000000</v>
      </c>
      <c r="I1191">
        <v>5.7</v>
      </c>
    </row>
    <row r="1192" spans="1:9">
      <c r="A1192" t="s">
        <v>1194</v>
      </c>
      <c r="B1192">
        <v>136</v>
      </c>
      <c r="C1192">
        <v>42615685</v>
      </c>
      <c r="D1192" t="s">
        <v>2166</v>
      </c>
      <c r="E1192" t="s">
        <v>2167</v>
      </c>
      <c r="F1192" t="s">
        <v>12</v>
      </c>
      <c r="G1192" t="s">
        <v>13</v>
      </c>
      <c r="H1192">
        <v>40000000</v>
      </c>
      <c r="I1192">
        <v>6.1</v>
      </c>
    </row>
    <row r="1193" spans="1:9">
      <c r="A1193" t="s">
        <v>1922</v>
      </c>
      <c r="B1193">
        <v>93</v>
      </c>
      <c r="C1193">
        <v>32055248</v>
      </c>
      <c r="D1193" t="s">
        <v>2168</v>
      </c>
      <c r="E1193" t="s">
        <v>2169</v>
      </c>
      <c r="F1193" t="s">
        <v>12</v>
      </c>
      <c r="G1193" t="s">
        <v>13</v>
      </c>
      <c r="H1193">
        <v>25000000</v>
      </c>
      <c r="I1193">
        <v>6</v>
      </c>
    </row>
    <row r="1194" spans="1:9">
      <c r="A1194" t="s">
        <v>2170</v>
      </c>
      <c r="B1194">
        <v>129</v>
      </c>
      <c r="C1194">
        <v>31836745</v>
      </c>
      <c r="D1194" t="s">
        <v>2171</v>
      </c>
      <c r="E1194" t="s">
        <v>2172</v>
      </c>
      <c r="F1194" t="s">
        <v>12</v>
      </c>
      <c r="G1194" t="s">
        <v>13</v>
      </c>
      <c r="H1194">
        <v>40000000</v>
      </c>
      <c r="I1194">
        <v>6.9</v>
      </c>
    </row>
    <row r="1195" spans="1:9">
      <c r="A1195" t="s">
        <v>1901</v>
      </c>
      <c r="B1195">
        <v>107</v>
      </c>
      <c r="C1195">
        <v>30993544</v>
      </c>
      <c r="D1195" t="s">
        <v>474</v>
      </c>
      <c r="E1195" t="s">
        <v>2173</v>
      </c>
      <c r="F1195" t="s">
        <v>12</v>
      </c>
      <c r="G1195" t="s">
        <v>13</v>
      </c>
      <c r="H1195">
        <v>40000000</v>
      </c>
      <c r="I1195">
        <v>6.5</v>
      </c>
    </row>
    <row r="1196" spans="1:9">
      <c r="A1196" t="s">
        <v>1797</v>
      </c>
      <c r="B1196">
        <v>117</v>
      </c>
      <c r="C1196">
        <v>30981850</v>
      </c>
      <c r="D1196" t="s">
        <v>2174</v>
      </c>
      <c r="E1196" t="s">
        <v>2175</v>
      </c>
      <c r="F1196" t="s">
        <v>12</v>
      </c>
      <c r="G1196" t="s">
        <v>13</v>
      </c>
      <c r="H1196">
        <v>40000000</v>
      </c>
      <c r="I1196">
        <v>5</v>
      </c>
    </row>
    <row r="1197" spans="1:9">
      <c r="A1197" t="s">
        <v>2176</v>
      </c>
      <c r="B1197">
        <v>116</v>
      </c>
      <c r="C1197">
        <v>30199105</v>
      </c>
      <c r="D1197" t="s">
        <v>1116</v>
      </c>
      <c r="E1197" t="s">
        <v>2177</v>
      </c>
      <c r="F1197" t="s">
        <v>12</v>
      </c>
      <c r="G1197" t="s">
        <v>13</v>
      </c>
      <c r="H1197">
        <v>40000000</v>
      </c>
      <c r="I1197">
        <v>5.7</v>
      </c>
    </row>
    <row r="1198" spans="1:9">
      <c r="A1198" t="s">
        <v>418</v>
      </c>
      <c r="B1198">
        <v>135</v>
      </c>
      <c r="C1198">
        <v>29077547</v>
      </c>
      <c r="D1198" t="s">
        <v>953</v>
      </c>
      <c r="E1198" t="s">
        <v>2178</v>
      </c>
      <c r="F1198" t="s">
        <v>12</v>
      </c>
      <c r="G1198" t="s">
        <v>13</v>
      </c>
      <c r="H1198">
        <v>40000000</v>
      </c>
      <c r="I1198">
        <v>7</v>
      </c>
    </row>
    <row r="1199" spans="1:9">
      <c r="A1199" t="s">
        <v>585</v>
      </c>
      <c r="B1199">
        <v>107</v>
      </c>
      <c r="C1199">
        <v>29374178</v>
      </c>
      <c r="D1199" t="s">
        <v>2179</v>
      </c>
      <c r="E1199" t="s">
        <v>2180</v>
      </c>
      <c r="F1199" t="s">
        <v>12</v>
      </c>
      <c r="G1199" t="s">
        <v>13</v>
      </c>
      <c r="H1199">
        <v>40000000</v>
      </c>
      <c r="I1199">
        <v>5.0999999999999996</v>
      </c>
    </row>
    <row r="1200" spans="1:9">
      <c r="A1200" t="s">
        <v>1530</v>
      </c>
      <c r="B1200">
        <v>90</v>
      </c>
      <c r="C1200">
        <v>28535768</v>
      </c>
      <c r="D1200" t="s">
        <v>669</v>
      </c>
      <c r="E1200" t="s">
        <v>2181</v>
      </c>
      <c r="F1200" t="s">
        <v>12</v>
      </c>
      <c r="G1200" t="s">
        <v>13</v>
      </c>
      <c r="H1200">
        <v>40000000</v>
      </c>
      <c r="I1200">
        <v>5.3</v>
      </c>
    </row>
    <row r="1201" spans="1:9">
      <c r="A1201" t="s">
        <v>1564</v>
      </c>
      <c r="B1201">
        <v>99</v>
      </c>
      <c r="C1201">
        <v>27663982</v>
      </c>
      <c r="D1201" t="s">
        <v>1446</v>
      </c>
      <c r="E1201" t="s">
        <v>2182</v>
      </c>
      <c r="F1201" t="s">
        <v>12</v>
      </c>
      <c r="G1201" t="s">
        <v>13</v>
      </c>
      <c r="H1201">
        <v>40000000</v>
      </c>
      <c r="I1201">
        <v>4.4000000000000004</v>
      </c>
    </row>
    <row r="1202" spans="1:9">
      <c r="A1202" t="s">
        <v>609</v>
      </c>
      <c r="B1202">
        <v>104</v>
      </c>
      <c r="C1202">
        <v>27053815</v>
      </c>
      <c r="D1202" t="s">
        <v>28</v>
      </c>
      <c r="E1202" t="s">
        <v>2183</v>
      </c>
      <c r="F1202" t="s">
        <v>12</v>
      </c>
      <c r="G1202" t="s">
        <v>251</v>
      </c>
      <c r="H1202">
        <v>40000000</v>
      </c>
      <c r="I1202">
        <v>4.7</v>
      </c>
    </row>
    <row r="1203" spans="1:9">
      <c r="A1203" t="s">
        <v>2184</v>
      </c>
      <c r="B1203">
        <v>115</v>
      </c>
      <c r="C1203">
        <v>26814957</v>
      </c>
      <c r="D1203" t="s">
        <v>2014</v>
      </c>
      <c r="E1203" t="s">
        <v>2185</v>
      </c>
      <c r="F1203" t="s">
        <v>12</v>
      </c>
      <c r="G1203" t="s">
        <v>20</v>
      </c>
      <c r="H1203">
        <v>35000000</v>
      </c>
      <c r="I1203">
        <v>6.7</v>
      </c>
    </row>
    <row r="1204" spans="1:9">
      <c r="A1204" t="s">
        <v>2186</v>
      </c>
      <c r="B1204">
        <v>119</v>
      </c>
      <c r="C1204">
        <v>25178165</v>
      </c>
      <c r="D1204" t="s">
        <v>73</v>
      </c>
      <c r="E1204" t="s">
        <v>2187</v>
      </c>
      <c r="F1204" t="s">
        <v>12</v>
      </c>
      <c r="G1204" t="s">
        <v>13</v>
      </c>
      <c r="H1204">
        <v>40000000</v>
      </c>
      <c r="I1204">
        <v>6.7</v>
      </c>
    </row>
    <row r="1205" spans="1:9">
      <c r="A1205" t="s">
        <v>917</v>
      </c>
      <c r="B1205">
        <v>99</v>
      </c>
      <c r="C1205">
        <v>25117498</v>
      </c>
      <c r="D1205" t="s">
        <v>2188</v>
      </c>
      <c r="E1205" t="s">
        <v>2189</v>
      </c>
      <c r="F1205" t="s">
        <v>12</v>
      </c>
      <c r="G1205" t="s">
        <v>13</v>
      </c>
      <c r="H1205">
        <v>40000000</v>
      </c>
      <c r="I1205">
        <v>5.7</v>
      </c>
    </row>
    <row r="1206" spans="1:9">
      <c r="A1206" t="s">
        <v>159</v>
      </c>
      <c r="B1206">
        <v>112</v>
      </c>
      <c r="C1206">
        <v>32645</v>
      </c>
      <c r="D1206" t="s">
        <v>1751</v>
      </c>
      <c r="E1206" t="s">
        <v>2190</v>
      </c>
      <c r="F1206" t="s">
        <v>12</v>
      </c>
      <c r="G1206" t="s">
        <v>13</v>
      </c>
      <c r="H1206">
        <v>500000</v>
      </c>
      <c r="I1206">
        <v>7.4</v>
      </c>
    </row>
    <row r="1207" spans="1:9">
      <c r="A1207" t="s">
        <v>1856</v>
      </c>
      <c r="B1207">
        <v>128</v>
      </c>
      <c r="C1207">
        <v>24332324</v>
      </c>
      <c r="D1207" t="s">
        <v>851</v>
      </c>
      <c r="E1207" t="s">
        <v>2191</v>
      </c>
      <c r="F1207" t="s">
        <v>12</v>
      </c>
      <c r="G1207" t="s">
        <v>13</v>
      </c>
      <c r="H1207">
        <v>40000000</v>
      </c>
      <c r="I1207">
        <v>6.1</v>
      </c>
    </row>
    <row r="1208" spans="1:9">
      <c r="A1208" t="s">
        <v>1846</v>
      </c>
      <c r="B1208">
        <v>112</v>
      </c>
      <c r="C1208">
        <v>36665854</v>
      </c>
      <c r="D1208" t="s">
        <v>149</v>
      </c>
      <c r="E1208" t="s">
        <v>2192</v>
      </c>
      <c r="F1208" t="s">
        <v>12</v>
      </c>
      <c r="G1208" t="s">
        <v>646</v>
      </c>
      <c r="H1208">
        <v>40000000</v>
      </c>
      <c r="I1208">
        <v>6.4</v>
      </c>
    </row>
    <row r="1209" spans="1:9">
      <c r="A1209" t="s">
        <v>2193</v>
      </c>
      <c r="B1209">
        <v>86</v>
      </c>
      <c r="C1209">
        <v>22717758</v>
      </c>
      <c r="D1209" t="s">
        <v>2194</v>
      </c>
      <c r="E1209" t="s">
        <v>2195</v>
      </c>
      <c r="F1209" t="s">
        <v>12</v>
      </c>
      <c r="G1209" t="s">
        <v>13</v>
      </c>
      <c r="H1209">
        <v>40000000</v>
      </c>
      <c r="I1209">
        <v>6.2</v>
      </c>
    </row>
    <row r="1210" spans="1:9">
      <c r="A1210" t="s">
        <v>1179</v>
      </c>
      <c r="B1210">
        <v>108</v>
      </c>
      <c r="C1210">
        <v>22433915</v>
      </c>
      <c r="D1210" t="s">
        <v>730</v>
      </c>
      <c r="E1210" t="s">
        <v>2196</v>
      </c>
      <c r="F1210" t="s">
        <v>12</v>
      </c>
      <c r="G1210" t="s">
        <v>13</v>
      </c>
      <c r="H1210">
        <v>60000000</v>
      </c>
      <c r="I1210">
        <v>6.2</v>
      </c>
    </row>
    <row r="1211" spans="1:9">
      <c r="A1211" t="s">
        <v>2197</v>
      </c>
      <c r="B1211">
        <v>128</v>
      </c>
      <c r="C1211">
        <v>22326247</v>
      </c>
      <c r="D1211" t="s">
        <v>73</v>
      </c>
      <c r="E1211" t="s">
        <v>2198</v>
      </c>
      <c r="F1211" t="s">
        <v>12</v>
      </c>
      <c r="G1211" t="s">
        <v>13</v>
      </c>
      <c r="H1211">
        <v>60000000</v>
      </c>
      <c r="I1211">
        <v>5.9</v>
      </c>
    </row>
    <row r="1212" spans="1:9">
      <c r="A1212" t="s">
        <v>2199</v>
      </c>
      <c r="B1212">
        <v>84</v>
      </c>
      <c r="C1212">
        <v>21176322</v>
      </c>
      <c r="D1212" t="s">
        <v>583</v>
      </c>
      <c r="E1212" t="s">
        <v>2200</v>
      </c>
      <c r="F1212" t="s">
        <v>12</v>
      </c>
      <c r="G1212" t="s">
        <v>13</v>
      </c>
      <c r="H1212">
        <v>40000000</v>
      </c>
      <c r="I1212">
        <v>4</v>
      </c>
    </row>
    <row r="1213" spans="1:9">
      <c r="A1213" t="s">
        <v>1431</v>
      </c>
      <c r="B1213">
        <v>111</v>
      </c>
      <c r="C1213">
        <v>20300000</v>
      </c>
      <c r="D1213" t="s">
        <v>1360</v>
      </c>
      <c r="E1213" t="s">
        <v>2201</v>
      </c>
      <c r="F1213" t="s">
        <v>12</v>
      </c>
      <c r="G1213" t="s">
        <v>13</v>
      </c>
      <c r="H1213">
        <v>40000000</v>
      </c>
      <c r="I1213">
        <v>6.2</v>
      </c>
    </row>
    <row r="1214" spans="1:9">
      <c r="A1214" t="s">
        <v>435</v>
      </c>
      <c r="B1214">
        <v>131</v>
      </c>
      <c r="C1214">
        <v>20302961</v>
      </c>
      <c r="D1214" t="s">
        <v>1140</v>
      </c>
      <c r="E1214" t="s">
        <v>2202</v>
      </c>
      <c r="F1214" t="s">
        <v>12</v>
      </c>
      <c r="G1214" t="s">
        <v>646</v>
      </c>
      <c r="H1214">
        <v>45000000</v>
      </c>
      <c r="I1214">
        <v>4.5999999999999996</v>
      </c>
    </row>
    <row r="1215" spans="1:9">
      <c r="A1215" t="s">
        <v>2203</v>
      </c>
      <c r="B1215">
        <v>123</v>
      </c>
      <c r="C1215">
        <v>15962471</v>
      </c>
      <c r="D1215" t="s">
        <v>2014</v>
      </c>
      <c r="E1215" t="s">
        <v>2204</v>
      </c>
      <c r="F1215" t="s">
        <v>12</v>
      </c>
      <c r="G1215" t="s">
        <v>13</v>
      </c>
      <c r="H1215">
        <v>40000000</v>
      </c>
      <c r="I1215">
        <v>6.4</v>
      </c>
    </row>
    <row r="1216" spans="1:9">
      <c r="A1216" t="s">
        <v>1767</v>
      </c>
      <c r="B1216">
        <v>101</v>
      </c>
      <c r="C1216">
        <v>14942422</v>
      </c>
      <c r="D1216" t="s">
        <v>113</v>
      </c>
      <c r="E1216" t="s">
        <v>2205</v>
      </c>
      <c r="F1216" t="s">
        <v>12</v>
      </c>
      <c r="G1216" t="s">
        <v>13</v>
      </c>
      <c r="H1216">
        <v>40000000</v>
      </c>
      <c r="I1216">
        <v>5.9</v>
      </c>
    </row>
    <row r="1217" spans="1:9">
      <c r="A1217" t="s">
        <v>2206</v>
      </c>
      <c r="B1217">
        <v>102</v>
      </c>
      <c r="C1217">
        <v>14967182</v>
      </c>
      <c r="D1217" t="s">
        <v>149</v>
      </c>
      <c r="E1217" t="s">
        <v>2207</v>
      </c>
      <c r="F1217" t="s">
        <v>12</v>
      </c>
      <c r="G1217" t="s">
        <v>13</v>
      </c>
      <c r="H1217">
        <v>40000000</v>
      </c>
      <c r="I1217">
        <v>5.0999999999999996</v>
      </c>
    </row>
    <row r="1218" spans="1:9">
      <c r="A1218" t="s">
        <v>2208</v>
      </c>
      <c r="B1218">
        <v>114</v>
      </c>
      <c r="C1218">
        <v>18996755</v>
      </c>
      <c r="D1218" t="s">
        <v>1360</v>
      </c>
      <c r="E1218" t="s">
        <v>2209</v>
      </c>
      <c r="F1218" t="s">
        <v>12</v>
      </c>
      <c r="G1218" t="s">
        <v>1199</v>
      </c>
      <c r="H1218">
        <v>45000000</v>
      </c>
      <c r="I1218">
        <v>7.6</v>
      </c>
    </row>
    <row r="1219" spans="1:9">
      <c r="A1219" t="s">
        <v>2210</v>
      </c>
      <c r="B1219">
        <v>107</v>
      </c>
      <c r="C1219">
        <v>14375181</v>
      </c>
      <c r="D1219" t="s">
        <v>2211</v>
      </c>
      <c r="E1219" t="s">
        <v>2212</v>
      </c>
      <c r="F1219" t="s">
        <v>12</v>
      </c>
      <c r="G1219" t="s">
        <v>13</v>
      </c>
      <c r="H1219">
        <v>51000000</v>
      </c>
      <c r="I1219">
        <v>4.2</v>
      </c>
    </row>
    <row r="1220" spans="1:9">
      <c r="A1220" t="s">
        <v>1781</v>
      </c>
      <c r="B1220">
        <v>87</v>
      </c>
      <c r="C1220">
        <v>20999103</v>
      </c>
      <c r="D1220" t="s">
        <v>2213</v>
      </c>
      <c r="E1220" t="s">
        <v>2214</v>
      </c>
      <c r="F1220" t="s">
        <v>12</v>
      </c>
      <c r="G1220" t="s">
        <v>13</v>
      </c>
      <c r="H1220">
        <v>40000000</v>
      </c>
      <c r="I1220">
        <v>7.8</v>
      </c>
    </row>
    <row r="1221" spans="1:9">
      <c r="A1221" t="s">
        <v>1485</v>
      </c>
      <c r="B1221">
        <v>103</v>
      </c>
      <c r="C1221">
        <v>14448589</v>
      </c>
      <c r="D1221" t="s">
        <v>560</v>
      </c>
      <c r="E1221" t="s">
        <v>2215</v>
      </c>
      <c r="F1221" t="s">
        <v>12</v>
      </c>
      <c r="G1221" t="s">
        <v>13</v>
      </c>
      <c r="H1221">
        <v>40000000</v>
      </c>
      <c r="I1221">
        <v>5.8</v>
      </c>
    </row>
    <row r="1222" spans="1:9">
      <c r="A1222" t="s">
        <v>1778</v>
      </c>
      <c r="B1222">
        <v>99</v>
      </c>
      <c r="C1222">
        <v>14358033</v>
      </c>
      <c r="D1222" t="s">
        <v>2216</v>
      </c>
      <c r="E1222" t="s">
        <v>2217</v>
      </c>
      <c r="F1222" t="s">
        <v>12</v>
      </c>
      <c r="G1222" t="s">
        <v>13</v>
      </c>
      <c r="H1222">
        <v>40000000</v>
      </c>
      <c r="I1222">
        <v>5.9</v>
      </c>
    </row>
    <row r="1223" spans="1:9">
      <c r="A1223" t="s">
        <v>1395</v>
      </c>
      <c r="B1223">
        <v>122</v>
      </c>
      <c r="C1223">
        <v>33201661</v>
      </c>
      <c r="D1223" t="s">
        <v>560</v>
      </c>
      <c r="E1223" t="s">
        <v>2218</v>
      </c>
      <c r="F1223" t="s">
        <v>966</v>
      </c>
      <c r="G1223" t="s">
        <v>646</v>
      </c>
      <c r="H1223">
        <v>77000000</v>
      </c>
      <c r="I1223">
        <v>8.4</v>
      </c>
    </row>
    <row r="1224" spans="1:9">
      <c r="A1224" t="s">
        <v>2219</v>
      </c>
      <c r="B1224">
        <v>91</v>
      </c>
      <c r="C1224">
        <v>14018364</v>
      </c>
      <c r="D1224" t="s">
        <v>2220</v>
      </c>
      <c r="E1224" t="s">
        <v>2221</v>
      </c>
      <c r="F1224" t="s">
        <v>12</v>
      </c>
      <c r="G1224" t="s">
        <v>13</v>
      </c>
      <c r="H1224">
        <v>30000000</v>
      </c>
      <c r="I1224">
        <v>4.8</v>
      </c>
    </row>
    <row r="1225" spans="1:9">
      <c r="A1225" t="s">
        <v>2222</v>
      </c>
      <c r="B1225">
        <v>103</v>
      </c>
      <c r="C1225">
        <v>13395939</v>
      </c>
      <c r="D1225" t="s">
        <v>474</v>
      </c>
      <c r="E1225" t="s">
        <v>2223</v>
      </c>
      <c r="F1225" t="s">
        <v>12</v>
      </c>
      <c r="G1225" t="s">
        <v>20</v>
      </c>
      <c r="H1225">
        <v>60000000</v>
      </c>
      <c r="I1225">
        <v>6.2</v>
      </c>
    </row>
    <row r="1226" spans="1:9">
      <c r="A1226" t="s">
        <v>2072</v>
      </c>
      <c r="B1226">
        <v>107</v>
      </c>
      <c r="C1226">
        <v>20113965</v>
      </c>
      <c r="D1226" t="s">
        <v>2084</v>
      </c>
      <c r="E1226" t="s">
        <v>2224</v>
      </c>
      <c r="F1226" t="s">
        <v>12</v>
      </c>
      <c r="G1226" t="s">
        <v>13</v>
      </c>
      <c r="H1226">
        <v>40000000</v>
      </c>
      <c r="I1226">
        <v>6.5</v>
      </c>
    </row>
    <row r="1227" spans="1:9">
      <c r="A1227" t="s">
        <v>2225</v>
      </c>
      <c r="B1227">
        <v>106</v>
      </c>
      <c r="C1227">
        <v>13376506</v>
      </c>
      <c r="D1227" t="s">
        <v>1140</v>
      </c>
      <c r="E1227" t="s">
        <v>2226</v>
      </c>
      <c r="F1227" t="s">
        <v>12</v>
      </c>
      <c r="G1227" t="s">
        <v>13</v>
      </c>
      <c r="H1227">
        <v>40000000</v>
      </c>
      <c r="I1227">
        <v>6.3</v>
      </c>
    </row>
    <row r="1228" spans="1:9">
      <c r="A1228" t="s">
        <v>2227</v>
      </c>
      <c r="B1228">
        <v>101</v>
      </c>
      <c r="C1228">
        <v>13208023</v>
      </c>
      <c r="D1228" t="s">
        <v>2228</v>
      </c>
      <c r="E1228" t="s">
        <v>2229</v>
      </c>
      <c r="F1228" t="s">
        <v>12</v>
      </c>
      <c r="G1228" t="s">
        <v>20</v>
      </c>
      <c r="H1228">
        <v>42000000</v>
      </c>
      <c r="I1228">
        <v>3.3</v>
      </c>
    </row>
    <row r="1229" spans="1:9">
      <c r="A1229" t="s">
        <v>580</v>
      </c>
      <c r="B1229">
        <v>109</v>
      </c>
      <c r="C1229">
        <v>13838130</v>
      </c>
      <c r="D1229" t="s">
        <v>652</v>
      </c>
      <c r="E1229" t="s">
        <v>2230</v>
      </c>
      <c r="F1229" t="s">
        <v>12</v>
      </c>
      <c r="G1229" t="s">
        <v>13</v>
      </c>
      <c r="H1229">
        <v>40000000</v>
      </c>
      <c r="I1229">
        <v>5.9</v>
      </c>
    </row>
    <row r="1230" spans="1:9">
      <c r="A1230" t="s">
        <v>1813</v>
      </c>
      <c r="B1230">
        <v>89</v>
      </c>
      <c r="C1230">
        <v>9652000</v>
      </c>
      <c r="D1230" t="s">
        <v>669</v>
      </c>
      <c r="E1230" t="s">
        <v>2231</v>
      </c>
      <c r="F1230" t="s">
        <v>12</v>
      </c>
      <c r="G1230" t="s">
        <v>13</v>
      </c>
      <c r="H1230">
        <v>40000000</v>
      </c>
      <c r="I1230">
        <v>5.8</v>
      </c>
    </row>
    <row r="1231" spans="1:9">
      <c r="A1231" t="s">
        <v>2232</v>
      </c>
      <c r="B1231">
        <v>119</v>
      </c>
      <c r="C1231">
        <v>7000000</v>
      </c>
      <c r="D1231" t="s">
        <v>233</v>
      </c>
      <c r="E1231" t="s">
        <v>2233</v>
      </c>
      <c r="F1231" t="s">
        <v>12</v>
      </c>
      <c r="G1231" t="s">
        <v>20</v>
      </c>
      <c r="H1231">
        <v>36000000</v>
      </c>
      <c r="I1231">
        <v>4.7</v>
      </c>
    </row>
    <row r="1232" spans="1:9">
      <c r="A1232" t="s">
        <v>2234</v>
      </c>
      <c r="B1232">
        <v>83</v>
      </c>
      <c r="C1232">
        <v>10431220</v>
      </c>
      <c r="D1232" t="s">
        <v>213</v>
      </c>
      <c r="E1232" t="s">
        <v>2235</v>
      </c>
      <c r="F1232" t="s">
        <v>12</v>
      </c>
      <c r="G1232" t="s">
        <v>13</v>
      </c>
      <c r="H1232">
        <v>24000000</v>
      </c>
      <c r="I1232">
        <v>4.0999999999999996</v>
      </c>
    </row>
    <row r="1233" spans="1:9">
      <c r="A1233" t="s">
        <v>2236</v>
      </c>
      <c r="B1233">
        <v>108</v>
      </c>
      <c r="C1233">
        <v>10326062</v>
      </c>
      <c r="D1233" t="s">
        <v>2237</v>
      </c>
      <c r="E1233" t="s">
        <v>2238</v>
      </c>
      <c r="F1233" t="s">
        <v>12</v>
      </c>
      <c r="G1233" t="s">
        <v>251</v>
      </c>
      <c r="H1233">
        <v>33000000</v>
      </c>
      <c r="I1233">
        <v>6.8</v>
      </c>
    </row>
    <row r="1234" spans="1:9">
      <c r="A1234" t="s">
        <v>1714</v>
      </c>
      <c r="B1234">
        <v>102</v>
      </c>
      <c r="C1234">
        <v>6114237</v>
      </c>
      <c r="D1234" t="s">
        <v>748</v>
      </c>
      <c r="E1234" t="s">
        <v>2239</v>
      </c>
      <c r="F1234" t="s">
        <v>12</v>
      </c>
      <c r="G1234" t="s">
        <v>13</v>
      </c>
      <c r="H1234">
        <v>40000000</v>
      </c>
      <c r="I1234">
        <v>6.2</v>
      </c>
    </row>
    <row r="1235" spans="1:9">
      <c r="A1235" t="s">
        <v>2176</v>
      </c>
      <c r="B1235">
        <v>93</v>
      </c>
      <c r="C1235">
        <v>4835968</v>
      </c>
      <c r="D1235" t="s">
        <v>18</v>
      </c>
      <c r="E1235" t="s">
        <v>2240</v>
      </c>
      <c r="F1235" t="s">
        <v>12</v>
      </c>
      <c r="G1235" t="s">
        <v>20</v>
      </c>
      <c r="H1235">
        <v>40000000</v>
      </c>
      <c r="I1235">
        <v>4.5</v>
      </c>
    </row>
    <row r="1236" spans="1:9">
      <c r="A1236" t="s">
        <v>2241</v>
      </c>
      <c r="B1236">
        <v>84</v>
      </c>
      <c r="C1236">
        <v>4777007</v>
      </c>
      <c r="D1236" t="s">
        <v>2242</v>
      </c>
      <c r="E1236" t="s">
        <v>2243</v>
      </c>
      <c r="F1236" t="s">
        <v>12</v>
      </c>
      <c r="G1236" t="s">
        <v>646</v>
      </c>
      <c r="H1236">
        <v>40000000</v>
      </c>
      <c r="I1236">
        <v>5.8</v>
      </c>
    </row>
    <row r="1237" spans="1:9">
      <c r="A1237" t="s">
        <v>1756</v>
      </c>
      <c r="B1237">
        <v>107</v>
      </c>
      <c r="C1237">
        <v>3675072</v>
      </c>
      <c r="D1237" t="s">
        <v>391</v>
      </c>
      <c r="E1237" t="s">
        <v>2244</v>
      </c>
      <c r="F1237" t="s">
        <v>12</v>
      </c>
      <c r="G1237" t="s">
        <v>20</v>
      </c>
      <c r="H1237">
        <v>26000000</v>
      </c>
      <c r="I1237">
        <v>7.3</v>
      </c>
    </row>
    <row r="1238" spans="1:9">
      <c r="A1238" t="s">
        <v>1368</v>
      </c>
      <c r="B1238">
        <v>91</v>
      </c>
      <c r="C1238">
        <v>18438149</v>
      </c>
      <c r="D1238" t="s">
        <v>851</v>
      </c>
      <c r="E1238" t="s">
        <v>2245</v>
      </c>
      <c r="F1238" t="s">
        <v>12</v>
      </c>
      <c r="G1238" t="s">
        <v>13</v>
      </c>
      <c r="H1238">
        <v>40000000</v>
      </c>
      <c r="I1238">
        <v>5.9</v>
      </c>
    </row>
    <row r="1239" spans="1:9">
      <c r="A1239" t="s">
        <v>2246</v>
      </c>
      <c r="B1239">
        <v>94</v>
      </c>
      <c r="C1239">
        <v>511920</v>
      </c>
      <c r="D1239" t="s">
        <v>2247</v>
      </c>
      <c r="E1239" t="s">
        <v>2248</v>
      </c>
      <c r="F1239" t="s">
        <v>12</v>
      </c>
      <c r="G1239" t="s">
        <v>13</v>
      </c>
      <c r="H1239">
        <v>40000000</v>
      </c>
      <c r="I1239">
        <v>4.4000000000000004</v>
      </c>
    </row>
    <row r="1240" spans="1:9">
      <c r="A1240" t="s">
        <v>1650</v>
      </c>
      <c r="B1240">
        <v>115</v>
      </c>
      <c r="C1240">
        <v>10640645</v>
      </c>
      <c r="D1240" t="s">
        <v>805</v>
      </c>
      <c r="E1240" t="s">
        <v>2249</v>
      </c>
      <c r="F1240" t="s">
        <v>12</v>
      </c>
      <c r="G1240" t="s">
        <v>13</v>
      </c>
      <c r="H1240">
        <v>40000000</v>
      </c>
      <c r="I1240">
        <v>5.8</v>
      </c>
    </row>
    <row r="1241" spans="1:9">
      <c r="A1241" t="s">
        <v>2250</v>
      </c>
      <c r="B1241">
        <v>93</v>
      </c>
      <c r="C1241">
        <v>652526</v>
      </c>
      <c r="D1241" t="s">
        <v>2251</v>
      </c>
      <c r="E1241" t="s">
        <v>2252</v>
      </c>
      <c r="F1241" t="s">
        <v>12</v>
      </c>
      <c r="G1241" t="s">
        <v>251</v>
      </c>
      <c r="H1241">
        <v>40000000</v>
      </c>
      <c r="I1241">
        <v>5.0999999999999996</v>
      </c>
    </row>
    <row r="1242" spans="1:9">
      <c r="A1242" t="s">
        <v>884</v>
      </c>
      <c r="B1242">
        <v>105</v>
      </c>
      <c r="C1242">
        <v>80050171</v>
      </c>
      <c r="D1242" t="s">
        <v>650</v>
      </c>
      <c r="E1242" t="s">
        <v>2253</v>
      </c>
      <c r="F1242" t="s">
        <v>12</v>
      </c>
      <c r="G1242" t="s">
        <v>13</v>
      </c>
      <c r="H1242">
        <v>20000000</v>
      </c>
      <c r="I1242">
        <v>6.9</v>
      </c>
    </row>
    <row r="1243" spans="1:9">
      <c r="A1243" t="s">
        <v>1470</v>
      </c>
      <c r="B1243">
        <v>107</v>
      </c>
      <c r="C1243">
        <v>7564000</v>
      </c>
      <c r="D1243" t="s">
        <v>1762</v>
      </c>
      <c r="E1243" t="s">
        <v>2254</v>
      </c>
      <c r="F1243" t="s">
        <v>12</v>
      </c>
      <c r="G1243" t="s">
        <v>13</v>
      </c>
      <c r="H1243">
        <v>20000000</v>
      </c>
      <c r="I1243">
        <v>6.2</v>
      </c>
    </row>
    <row r="1244" spans="1:9">
      <c r="A1244" t="s">
        <v>2255</v>
      </c>
      <c r="B1244">
        <v>101</v>
      </c>
      <c r="C1244">
        <v>876671</v>
      </c>
      <c r="D1244" t="s">
        <v>2256</v>
      </c>
      <c r="E1244" t="s">
        <v>2257</v>
      </c>
      <c r="F1244" t="s">
        <v>12</v>
      </c>
      <c r="G1244" t="s">
        <v>13</v>
      </c>
      <c r="H1244">
        <v>25000000</v>
      </c>
      <c r="I1244">
        <v>6.9</v>
      </c>
    </row>
    <row r="1245" spans="1:9">
      <c r="A1245" t="s">
        <v>1423</v>
      </c>
      <c r="B1245">
        <v>111</v>
      </c>
      <c r="C1245">
        <v>2869369</v>
      </c>
      <c r="D1245" t="s">
        <v>935</v>
      </c>
      <c r="E1245" t="s">
        <v>2258</v>
      </c>
      <c r="F1245" t="s">
        <v>12</v>
      </c>
      <c r="G1245" t="s">
        <v>20</v>
      </c>
      <c r="H1245">
        <v>30000000</v>
      </c>
      <c r="I1245">
        <v>7.3</v>
      </c>
    </row>
    <row r="1246" spans="1:9">
      <c r="A1246" t="s">
        <v>2259</v>
      </c>
      <c r="B1246">
        <v>113</v>
      </c>
      <c r="C1246">
        <v>128978</v>
      </c>
      <c r="D1246" t="s">
        <v>245</v>
      </c>
      <c r="E1246" t="s">
        <v>2260</v>
      </c>
      <c r="F1246" t="s">
        <v>659</v>
      </c>
      <c r="G1246" t="s">
        <v>1289</v>
      </c>
      <c r="H1246">
        <v>40000000</v>
      </c>
      <c r="I1246">
        <v>7.1</v>
      </c>
    </row>
    <row r="1247" spans="1:9">
      <c r="A1247" t="s">
        <v>686</v>
      </c>
      <c r="B1247">
        <v>112</v>
      </c>
      <c r="C1247">
        <v>77231</v>
      </c>
      <c r="D1247" t="s">
        <v>666</v>
      </c>
      <c r="E1247" t="s">
        <v>2261</v>
      </c>
      <c r="F1247" t="s">
        <v>2262</v>
      </c>
      <c r="G1247" t="s">
        <v>646</v>
      </c>
      <c r="H1247">
        <v>25000000</v>
      </c>
      <c r="I1247">
        <v>6</v>
      </c>
    </row>
    <row r="1248" spans="1:9">
      <c r="A1248" t="s">
        <v>2263</v>
      </c>
      <c r="B1248">
        <v>126</v>
      </c>
      <c r="C1248">
        <v>4563029</v>
      </c>
      <c r="D1248" t="s">
        <v>464</v>
      </c>
      <c r="E1248" t="s">
        <v>2264</v>
      </c>
      <c r="F1248" t="s">
        <v>12</v>
      </c>
      <c r="G1248" t="s">
        <v>2265</v>
      </c>
      <c r="H1248">
        <v>39200000</v>
      </c>
      <c r="I1248">
        <v>7</v>
      </c>
    </row>
    <row r="1249" spans="1:9">
      <c r="A1249" t="s">
        <v>346</v>
      </c>
      <c r="B1249">
        <v>98</v>
      </c>
      <c r="C1249">
        <v>50693162</v>
      </c>
      <c r="D1249" t="s">
        <v>2266</v>
      </c>
      <c r="E1249" t="s">
        <v>2267</v>
      </c>
      <c r="F1249" t="s">
        <v>12</v>
      </c>
      <c r="G1249" t="s">
        <v>13</v>
      </c>
      <c r="H1249">
        <v>23000000</v>
      </c>
      <c r="I1249">
        <v>7.6</v>
      </c>
    </row>
    <row r="1250" spans="1:9">
      <c r="A1250" t="s">
        <v>2268</v>
      </c>
      <c r="B1250">
        <v>159</v>
      </c>
      <c r="C1250">
        <v>6498000</v>
      </c>
      <c r="D1250" t="s">
        <v>2269</v>
      </c>
      <c r="E1250" t="s">
        <v>2270</v>
      </c>
      <c r="F1250" t="s">
        <v>2271</v>
      </c>
      <c r="G1250" t="s">
        <v>2272</v>
      </c>
      <c r="H1250">
        <v>18026148</v>
      </c>
      <c r="I1250">
        <v>8.4</v>
      </c>
    </row>
    <row r="1251" spans="1:9">
      <c r="A1251" t="s">
        <v>420</v>
      </c>
      <c r="B1251">
        <v>107</v>
      </c>
      <c r="C1251">
        <v>63411478</v>
      </c>
      <c r="D1251" t="s">
        <v>2273</v>
      </c>
      <c r="E1251" t="s">
        <v>2274</v>
      </c>
      <c r="F1251" t="s">
        <v>12</v>
      </c>
      <c r="G1251" t="s">
        <v>13</v>
      </c>
      <c r="H1251">
        <v>39000000</v>
      </c>
      <c r="I1251">
        <v>7.1</v>
      </c>
    </row>
    <row r="1252" spans="1:9">
      <c r="A1252" t="s">
        <v>87</v>
      </c>
      <c r="B1252">
        <v>87</v>
      </c>
      <c r="C1252">
        <v>35287788</v>
      </c>
      <c r="D1252" t="s">
        <v>2275</v>
      </c>
      <c r="E1252" t="s">
        <v>2276</v>
      </c>
      <c r="F1252" t="s">
        <v>12</v>
      </c>
      <c r="G1252" t="s">
        <v>13</v>
      </c>
      <c r="H1252">
        <v>39000000</v>
      </c>
      <c r="I1252">
        <v>7</v>
      </c>
    </row>
    <row r="1253" spans="1:9">
      <c r="A1253" t="s">
        <v>33</v>
      </c>
      <c r="B1253">
        <v>119</v>
      </c>
      <c r="C1253">
        <v>25335935</v>
      </c>
      <c r="D1253" t="s">
        <v>78</v>
      </c>
      <c r="E1253" t="s">
        <v>2277</v>
      </c>
      <c r="F1253" t="s">
        <v>12</v>
      </c>
      <c r="G1253" t="s">
        <v>13</v>
      </c>
      <c r="H1253">
        <v>40000000</v>
      </c>
      <c r="I1253">
        <v>8</v>
      </c>
    </row>
    <row r="1254" spans="1:9">
      <c r="A1254" t="s">
        <v>2278</v>
      </c>
      <c r="B1254">
        <v>110</v>
      </c>
      <c r="C1254">
        <v>5881504</v>
      </c>
      <c r="D1254" t="s">
        <v>2279</v>
      </c>
      <c r="E1254" t="s">
        <v>2280</v>
      </c>
      <c r="F1254" t="s">
        <v>12</v>
      </c>
      <c r="G1254" t="s">
        <v>13</v>
      </c>
      <c r="H1254">
        <v>39000000</v>
      </c>
      <c r="I1254">
        <v>5.3</v>
      </c>
    </row>
    <row r="1255" spans="1:9">
      <c r="A1255" t="s">
        <v>1612</v>
      </c>
      <c r="B1255">
        <v>125</v>
      </c>
      <c r="C1255">
        <v>60000000</v>
      </c>
      <c r="D1255" t="s">
        <v>642</v>
      </c>
      <c r="E1255" t="s">
        <v>2281</v>
      </c>
      <c r="F1255" t="s">
        <v>12</v>
      </c>
      <c r="G1255" t="s">
        <v>20</v>
      </c>
      <c r="H1255">
        <v>39000000</v>
      </c>
      <c r="I1255">
        <v>4.9000000000000004</v>
      </c>
    </row>
    <row r="1256" spans="1:9">
      <c r="A1256" t="s">
        <v>834</v>
      </c>
      <c r="B1256">
        <v>113</v>
      </c>
      <c r="C1256">
        <v>29802761</v>
      </c>
      <c r="D1256" t="s">
        <v>1310</v>
      </c>
      <c r="E1256" t="s">
        <v>2282</v>
      </c>
      <c r="F1256" t="s">
        <v>12</v>
      </c>
      <c r="G1256" t="s">
        <v>13</v>
      </c>
      <c r="H1256">
        <v>40000000</v>
      </c>
      <c r="I1256">
        <v>6.4</v>
      </c>
    </row>
    <row r="1257" spans="1:9">
      <c r="A1257" t="s">
        <v>447</v>
      </c>
      <c r="B1257">
        <v>150</v>
      </c>
      <c r="C1257">
        <v>626809</v>
      </c>
      <c r="D1257" t="s">
        <v>366</v>
      </c>
      <c r="E1257" t="s">
        <v>2283</v>
      </c>
      <c r="F1257" t="s">
        <v>659</v>
      </c>
      <c r="G1257" t="s">
        <v>295</v>
      </c>
      <c r="H1257">
        <v>553632000</v>
      </c>
      <c r="I1257">
        <v>7.4</v>
      </c>
    </row>
    <row r="1258" spans="1:9">
      <c r="A1258" t="s">
        <v>1047</v>
      </c>
      <c r="B1258">
        <v>108</v>
      </c>
      <c r="C1258">
        <v>127214072</v>
      </c>
      <c r="D1258" t="s">
        <v>560</v>
      </c>
      <c r="E1258" t="s">
        <v>2284</v>
      </c>
      <c r="F1258" t="s">
        <v>12</v>
      </c>
      <c r="G1258" t="s">
        <v>13</v>
      </c>
      <c r="H1258">
        <v>38000000</v>
      </c>
      <c r="I1258">
        <v>6.1</v>
      </c>
    </row>
    <row r="1259" spans="1:9">
      <c r="A1259" t="s">
        <v>1033</v>
      </c>
      <c r="B1259">
        <v>96</v>
      </c>
      <c r="C1259">
        <v>88915214</v>
      </c>
      <c r="D1259" t="s">
        <v>560</v>
      </c>
      <c r="E1259" t="s">
        <v>2285</v>
      </c>
      <c r="F1259" t="s">
        <v>12</v>
      </c>
      <c r="G1259" t="s">
        <v>13</v>
      </c>
      <c r="H1259">
        <v>38000000</v>
      </c>
      <c r="I1259">
        <v>6.5</v>
      </c>
    </row>
    <row r="1260" spans="1:9">
      <c r="A1260" t="s">
        <v>2286</v>
      </c>
      <c r="B1260">
        <v>93</v>
      </c>
      <c r="C1260">
        <v>30400000</v>
      </c>
      <c r="D1260" t="s">
        <v>669</v>
      </c>
      <c r="E1260" t="s">
        <v>2287</v>
      </c>
      <c r="F1260" t="s">
        <v>12</v>
      </c>
      <c r="G1260" t="s">
        <v>13</v>
      </c>
      <c r="H1260">
        <v>39000000</v>
      </c>
      <c r="I1260">
        <v>5.7</v>
      </c>
    </row>
    <row r="1261" spans="1:9">
      <c r="A1261" t="s">
        <v>1626</v>
      </c>
      <c r="B1261">
        <v>100</v>
      </c>
      <c r="C1261">
        <v>85570368</v>
      </c>
      <c r="D1261" t="s">
        <v>1013</v>
      </c>
      <c r="E1261" t="s">
        <v>2288</v>
      </c>
      <c r="F1261" t="s">
        <v>12</v>
      </c>
      <c r="G1261" t="s">
        <v>13</v>
      </c>
      <c r="H1261">
        <v>38000000</v>
      </c>
      <c r="I1261">
        <v>5.0999999999999996</v>
      </c>
    </row>
    <row r="1262" spans="1:9">
      <c r="A1262" t="s">
        <v>2289</v>
      </c>
      <c r="B1262">
        <v>118</v>
      </c>
      <c r="C1262">
        <v>75668868</v>
      </c>
      <c r="D1262" t="s">
        <v>529</v>
      </c>
      <c r="E1262" t="s">
        <v>2290</v>
      </c>
      <c r="F1262" t="s">
        <v>12</v>
      </c>
      <c r="G1262" t="s">
        <v>13</v>
      </c>
      <c r="H1262">
        <v>35000000</v>
      </c>
      <c r="I1262">
        <v>6.6</v>
      </c>
    </row>
    <row r="1263" spans="1:9">
      <c r="A1263" t="s">
        <v>2291</v>
      </c>
      <c r="B1263">
        <v>122</v>
      </c>
      <c r="C1263">
        <v>6594136</v>
      </c>
      <c r="D1263" t="s">
        <v>2292</v>
      </c>
      <c r="E1263" t="s">
        <v>2293</v>
      </c>
      <c r="F1263" t="s">
        <v>659</v>
      </c>
      <c r="G1263" t="s">
        <v>1289</v>
      </c>
      <c r="H1263">
        <v>38600000</v>
      </c>
      <c r="I1263">
        <v>6.5</v>
      </c>
    </row>
    <row r="1264" spans="1:9">
      <c r="A1264" t="s">
        <v>227</v>
      </c>
      <c r="B1264">
        <v>120</v>
      </c>
      <c r="C1264">
        <v>58700247</v>
      </c>
      <c r="D1264" t="s">
        <v>73</v>
      </c>
      <c r="E1264" t="s">
        <v>2294</v>
      </c>
      <c r="F1264" t="s">
        <v>12</v>
      </c>
      <c r="G1264" t="s">
        <v>13</v>
      </c>
      <c r="H1264">
        <v>38000000</v>
      </c>
      <c r="I1264">
        <v>6.9</v>
      </c>
    </row>
    <row r="1265" spans="1:9">
      <c r="A1265" t="s">
        <v>2295</v>
      </c>
      <c r="B1265">
        <v>146</v>
      </c>
      <c r="C1265">
        <v>50668906</v>
      </c>
      <c r="D1265" t="s">
        <v>545</v>
      </c>
      <c r="E1265" t="s">
        <v>2296</v>
      </c>
      <c r="F1265" t="s">
        <v>12</v>
      </c>
      <c r="G1265" t="s">
        <v>13</v>
      </c>
      <c r="H1265">
        <v>38000000</v>
      </c>
      <c r="I1265">
        <v>7.6</v>
      </c>
    </row>
    <row r="1266" spans="1:9">
      <c r="A1266" t="s">
        <v>243</v>
      </c>
      <c r="B1266">
        <v>115</v>
      </c>
      <c r="C1266">
        <v>39177215</v>
      </c>
      <c r="D1266" t="s">
        <v>723</v>
      </c>
      <c r="E1266" t="s">
        <v>2297</v>
      </c>
      <c r="F1266" t="s">
        <v>12</v>
      </c>
      <c r="G1266" t="s">
        <v>13</v>
      </c>
      <c r="H1266">
        <v>38000000</v>
      </c>
      <c r="I1266">
        <v>5.6</v>
      </c>
    </row>
    <row r="1267" spans="1:9">
      <c r="A1267" t="s">
        <v>2298</v>
      </c>
      <c r="B1267">
        <v>123</v>
      </c>
      <c r="C1267">
        <v>40334024</v>
      </c>
      <c r="D1267" t="s">
        <v>1424</v>
      </c>
      <c r="E1267" t="s">
        <v>2299</v>
      </c>
      <c r="F1267" t="s">
        <v>12</v>
      </c>
      <c r="G1267" t="s">
        <v>13</v>
      </c>
      <c r="H1267">
        <v>35000000</v>
      </c>
      <c r="I1267">
        <v>6.2</v>
      </c>
    </row>
    <row r="1268" spans="1:9">
      <c r="A1268" t="s">
        <v>1703</v>
      </c>
      <c r="B1268">
        <v>94</v>
      </c>
      <c r="C1268">
        <v>71038190</v>
      </c>
      <c r="D1268" t="s">
        <v>583</v>
      </c>
      <c r="E1268" t="s">
        <v>2300</v>
      </c>
      <c r="F1268" t="s">
        <v>12</v>
      </c>
      <c r="G1268" t="s">
        <v>13</v>
      </c>
      <c r="H1268">
        <v>30000000</v>
      </c>
      <c r="I1268">
        <v>4.4000000000000004</v>
      </c>
    </row>
    <row r="1269" spans="1:9">
      <c r="A1269" t="s">
        <v>2301</v>
      </c>
      <c r="B1269">
        <v>102</v>
      </c>
      <c r="C1269">
        <v>24044532</v>
      </c>
      <c r="D1269" t="s">
        <v>73</v>
      </c>
      <c r="E1269" t="s">
        <v>2302</v>
      </c>
      <c r="F1269" t="s">
        <v>12</v>
      </c>
      <c r="G1269" t="s">
        <v>13</v>
      </c>
      <c r="H1269">
        <v>38000000</v>
      </c>
      <c r="I1269">
        <v>5.6</v>
      </c>
    </row>
    <row r="1270" spans="1:9">
      <c r="A1270" t="s">
        <v>1404</v>
      </c>
      <c r="B1270">
        <v>98</v>
      </c>
      <c r="C1270">
        <v>22770864</v>
      </c>
      <c r="D1270" t="s">
        <v>851</v>
      </c>
      <c r="E1270" t="s">
        <v>2303</v>
      </c>
      <c r="F1270" t="s">
        <v>12</v>
      </c>
      <c r="G1270" t="s">
        <v>13</v>
      </c>
      <c r="H1270">
        <v>38000000</v>
      </c>
      <c r="I1270">
        <v>5.5</v>
      </c>
    </row>
    <row r="1271" spans="1:9">
      <c r="A1271" t="s">
        <v>1275</v>
      </c>
      <c r="B1271">
        <v>133</v>
      </c>
      <c r="C1271">
        <v>18653746</v>
      </c>
      <c r="D1271" t="s">
        <v>279</v>
      </c>
      <c r="E1271" t="s">
        <v>2304</v>
      </c>
      <c r="F1271" t="s">
        <v>12</v>
      </c>
      <c r="G1271" t="s">
        <v>1199</v>
      </c>
      <c r="H1271">
        <v>38000000</v>
      </c>
      <c r="I1271">
        <v>6.7</v>
      </c>
    </row>
    <row r="1272" spans="1:9">
      <c r="A1272" t="s">
        <v>243</v>
      </c>
      <c r="B1272">
        <v>118</v>
      </c>
      <c r="C1272">
        <v>17305211</v>
      </c>
      <c r="D1272" t="s">
        <v>730</v>
      </c>
      <c r="E1272" t="s">
        <v>2305</v>
      </c>
      <c r="F1272" t="s">
        <v>12</v>
      </c>
      <c r="G1272" t="s">
        <v>13</v>
      </c>
      <c r="H1272">
        <v>38000000</v>
      </c>
      <c r="I1272">
        <v>6.1</v>
      </c>
    </row>
    <row r="1273" spans="1:9">
      <c r="A1273" t="s">
        <v>1485</v>
      </c>
      <c r="B1273">
        <v>105</v>
      </c>
      <c r="C1273">
        <v>16991902</v>
      </c>
      <c r="D1273" t="s">
        <v>2042</v>
      </c>
      <c r="E1273" t="s">
        <v>2306</v>
      </c>
      <c r="F1273" t="s">
        <v>12</v>
      </c>
      <c r="G1273" t="s">
        <v>13</v>
      </c>
      <c r="H1273">
        <v>57000000</v>
      </c>
      <c r="I1273">
        <v>6.2</v>
      </c>
    </row>
    <row r="1274" spans="1:9">
      <c r="A1274" t="s">
        <v>2307</v>
      </c>
      <c r="B1274">
        <v>109</v>
      </c>
      <c r="C1274">
        <v>47536959</v>
      </c>
      <c r="D1274" t="s">
        <v>1140</v>
      </c>
      <c r="E1274" t="s">
        <v>2308</v>
      </c>
      <c r="F1274" t="s">
        <v>12</v>
      </c>
      <c r="G1274" t="s">
        <v>13</v>
      </c>
      <c r="H1274">
        <v>10000000</v>
      </c>
      <c r="I1274">
        <v>7.3</v>
      </c>
    </row>
    <row r="1275" spans="1:9">
      <c r="A1275" t="s">
        <v>64</v>
      </c>
      <c r="B1275">
        <v>129</v>
      </c>
      <c r="C1275">
        <v>10300000</v>
      </c>
      <c r="D1275" t="s">
        <v>2309</v>
      </c>
      <c r="E1275" t="s">
        <v>2310</v>
      </c>
      <c r="F1275" t="s">
        <v>12</v>
      </c>
      <c r="G1275" t="s">
        <v>13</v>
      </c>
      <c r="H1275">
        <v>38000000</v>
      </c>
      <c r="I1275">
        <v>6.6</v>
      </c>
    </row>
    <row r="1276" spans="1:9">
      <c r="A1276" t="s">
        <v>1778</v>
      </c>
      <c r="B1276">
        <v>109</v>
      </c>
      <c r="C1276">
        <v>13782838</v>
      </c>
      <c r="D1276" t="s">
        <v>2311</v>
      </c>
      <c r="E1276" t="s">
        <v>2312</v>
      </c>
      <c r="F1276" t="s">
        <v>12</v>
      </c>
      <c r="G1276" t="s">
        <v>13</v>
      </c>
      <c r="H1276">
        <v>15000000</v>
      </c>
      <c r="I1276">
        <v>8.1999999999999993</v>
      </c>
    </row>
    <row r="1277" spans="1:9">
      <c r="A1277" t="s">
        <v>466</v>
      </c>
      <c r="B1277">
        <v>127</v>
      </c>
      <c r="C1277">
        <v>41997790</v>
      </c>
      <c r="D1277" t="s">
        <v>941</v>
      </c>
      <c r="E1277" t="s">
        <v>2313</v>
      </c>
      <c r="F1277" t="s">
        <v>12</v>
      </c>
      <c r="G1277" t="s">
        <v>13</v>
      </c>
      <c r="H1277">
        <v>38000000</v>
      </c>
      <c r="I1277">
        <v>6.4</v>
      </c>
    </row>
    <row r="1278" spans="1:9">
      <c r="A1278" t="s">
        <v>2314</v>
      </c>
      <c r="B1278">
        <v>118</v>
      </c>
      <c r="C1278">
        <v>6482195</v>
      </c>
      <c r="D1278" t="s">
        <v>753</v>
      </c>
      <c r="E1278" t="s">
        <v>2315</v>
      </c>
      <c r="F1278" t="s">
        <v>12</v>
      </c>
      <c r="G1278" t="s">
        <v>13</v>
      </c>
      <c r="H1278">
        <v>37000000</v>
      </c>
      <c r="I1278">
        <v>6.4</v>
      </c>
    </row>
    <row r="1279" spans="1:9">
      <c r="A1279" t="s">
        <v>2316</v>
      </c>
      <c r="B1279">
        <v>110</v>
      </c>
      <c r="C1279">
        <v>623374</v>
      </c>
      <c r="D1279" t="s">
        <v>2317</v>
      </c>
      <c r="E1279" t="s">
        <v>2318</v>
      </c>
      <c r="F1279" t="s">
        <v>12</v>
      </c>
      <c r="G1279" t="s">
        <v>13</v>
      </c>
      <c r="H1279">
        <v>38000000</v>
      </c>
      <c r="I1279">
        <v>5.2</v>
      </c>
    </row>
    <row r="1280" spans="1:9">
      <c r="A1280" t="s">
        <v>1038</v>
      </c>
      <c r="B1280">
        <v>90</v>
      </c>
      <c r="C1280">
        <v>7871693</v>
      </c>
      <c r="D1280" t="s">
        <v>2319</v>
      </c>
      <c r="E1280" t="s">
        <v>2320</v>
      </c>
      <c r="F1280" t="s">
        <v>12</v>
      </c>
      <c r="G1280" t="s">
        <v>13</v>
      </c>
      <c r="H1280">
        <v>55000000</v>
      </c>
      <c r="I1280">
        <v>6.5</v>
      </c>
    </row>
    <row r="1281" spans="1:9">
      <c r="A1281" t="s">
        <v>2321</v>
      </c>
      <c r="B1281">
        <v>144</v>
      </c>
      <c r="C1281">
        <v>16377274</v>
      </c>
      <c r="D1281" t="s">
        <v>1140</v>
      </c>
      <c r="E1281" t="s">
        <v>2322</v>
      </c>
      <c r="F1281" t="s">
        <v>12</v>
      </c>
      <c r="G1281" t="s">
        <v>13</v>
      </c>
      <c r="H1281">
        <v>32000000</v>
      </c>
      <c r="I1281">
        <v>7.1</v>
      </c>
    </row>
    <row r="1282" spans="1:9">
      <c r="A1282" t="s">
        <v>1714</v>
      </c>
      <c r="B1282">
        <v>130</v>
      </c>
      <c r="C1282">
        <v>9589875</v>
      </c>
      <c r="D1282" t="s">
        <v>545</v>
      </c>
      <c r="E1282" t="s">
        <v>2323</v>
      </c>
      <c r="F1282" t="s">
        <v>12</v>
      </c>
      <c r="G1282" t="s">
        <v>13</v>
      </c>
      <c r="H1282">
        <v>40000000</v>
      </c>
      <c r="I1282">
        <v>7.3</v>
      </c>
    </row>
    <row r="1283" spans="1:9">
      <c r="A1283" t="s">
        <v>2324</v>
      </c>
      <c r="B1283">
        <v>112</v>
      </c>
      <c r="C1283">
        <v>34912982</v>
      </c>
      <c r="D1283" t="s">
        <v>78</v>
      </c>
      <c r="E1283" t="s">
        <v>2325</v>
      </c>
      <c r="F1283" t="s">
        <v>12</v>
      </c>
      <c r="G1283" t="s">
        <v>13</v>
      </c>
      <c r="H1283">
        <v>38000000</v>
      </c>
      <c r="I1283">
        <v>5.2</v>
      </c>
    </row>
    <row r="1284" spans="1:9">
      <c r="A1284" t="s">
        <v>2326</v>
      </c>
      <c r="B1284">
        <v>133</v>
      </c>
      <c r="C1284">
        <v>109712885</v>
      </c>
      <c r="D1284" t="s">
        <v>1267</v>
      </c>
      <c r="E1284" t="s">
        <v>2327</v>
      </c>
      <c r="F1284" t="s">
        <v>12</v>
      </c>
      <c r="G1284" t="s">
        <v>13</v>
      </c>
      <c r="H1284">
        <v>35000000</v>
      </c>
      <c r="I1284">
        <v>7.7</v>
      </c>
    </row>
    <row r="1285" spans="1:9">
      <c r="A1285" t="s">
        <v>1976</v>
      </c>
      <c r="B1285">
        <v>150</v>
      </c>
      <c r="C1285">
        <v>92173235</v>
      </c>
      <c r="D1285" t="s">
        <v>723</v>
      </c>
      <c r="E1285" t="s">
        <v>2328</v>
      </c>
      <c r="F1285" t="s">
        <v>12</v>
      </c>
      <c r="G1285" t="s">
        <v>13</v>
      </c>
      <c r="H1285">
        <v>37000000</v>
      </c>
      <c r="I1285">
        <v>7.6</v>
      </c>
    </row>
    <row r="1286" spans="1:9">
      <c r="A1286" t="s">
        <v>2329</v>
      </c>
      <c r="B1286">
        <v>110</v>
      </c>
      <c r="C1286">
        <v>41102171</v>
      </c>
      <c r="D1286" t="s">
        <v>474</v>
      </c>
      <c r="E1286" t="s">
        <v>2330</v>
      </c>
      <c r="F1286" t="s">
        <v>12</v>
      </c>
      <c r="G1286" t="s">
        <v>13</v>
      </c>
      <c r="H1286">
        <v>40000000</v>
      </c>
      <c r="I1286">
        <v>5.7</v>
      </c>
    </row>
    <row r="1287" spans="1:9">
      <c r="A1287" t="s">
        <v>2331</v>
      </c>
      <c r="B1287">
        <v>96</v>
      </c>
      <c r="C1287">
        <v>60338891</v>
      </c>
      <c r="D1287" t="s">
        <v>851</v>
      </c>
      <c r="E1287" t="s">
        <v>2332</v>
      </c>
      <c r="F1287" t="s">
        <v>12</v>
      </c>
      <c r="G1287" t="s">
        <v>13</v>
      </c>
      <c r="H1287">
        <v>37000000</v>
      </c>
      <c r="I1287">
        <v>7</v>
      </c>
    </row>
    <row r="1288" spans="1:9">
      <c r="A1288" t="s">
        <v>2333</v>
      </c>
      <c r="B1288">
        <v>96</v>
      </c>
      <c r="C1288">
        <v>48006503</v>
      </c>
      <c r="D1288" t="s">
        <v>258</v>
      </c>
      <c r="E1288" t="s">
        <v>2334</v>
      </c>
      <c r="F1288" t="s">
        <v>12</v>
      </c>
      <c r="G1288" t="s">
        <v>13</v>
      </c>
      <c r="H1288">
        <v>37000000</v>
      </c>
      <c r="I1288">
        <v>6</v>
      </c>
    </row>
    <row r="1289" spans="1:9">
      <c r="A1289" t="s">
        <v>278</v>
      </c>
      <c r="B1289">
        <v>123</v>
      </c>
      <c r="C1289">
        <v>26903709</v>
      </c>
      <c r="D1289" t="s">
        <v>2335</v>
      </c>
      <c r="E1289" t="s">
        <v>2336</v>
      </c>
      <c r="F1289" t="s">
        <v>12</v>
      </c>
      <c r="G1289" t="s">
        <v>20</v>
      </c>
      <c r="H1289">
        <v>38000000</v>
      </c>
      <c r="I1289">
        <v>8.1</v>
      </c>
    </row>
    <row r="1290" spans="1:9">
      <c r="A1290" t="s">
        <v>2321</v>
      </c>
      <c r="B1290">
        <v>188</v>
      </c>
      <c r="C1290">
        <v>22450975</v>
      </c>
      <c r="D1290" t="s">
        <v>1140</v>
      </c>
      <c r="E1290" t="s">
        <v>2337</v>
      </c>
      <c r="F1290" t="s">
        <v>12</v>
      </c>
      <c r="G1290" t="s">
        <v>13</v>
      </c>
      <c r="H1290">
        <v>37000000</v>
      </c>
      <c r="I1290">
        <v>8</v>
      </c>
    </row>
    <row r="1291" spans="1:9">
      <c r="A1291" t="s">
        <v>2338</v>
      </c>
      <c r="B1291">
        <v>107</v>
      </c>
      <c r="C1291">
        <v>44867349</v>
      </c>
      <c r="D1291" t="s">
        <v>583</v>
      </c>
      <c r="E1291" t="s">
        <v>2339</v>
      </c>
      <c r="F1291" t="s">
        <v>12</v>
      </c>
      <c r="G1291" t="s">
        <v>13</v>
      </c>
      <c r="H1291">
        <v>37000000</v>
      </c>
      <c r="I1291">
        <v>5.6</v>
      </c>
    </row>
    <row r="1292" spans="1:9">
      <c r="A1292" t="s">
        <v>2340</v>
      </c>
      <c r="B1292">
        <v>110</v>
      </c>
      <c r="C1292">
        <v>46813366</v>
      </c>
      <c r="D1292" t="s">
        <v>560</v>
      </c>
      <c r="E1292" t="s">
        <v>2341</v>
      </c>
      <c r="F1292" t="s">
        <v>12</v>
      </c>
      <c r="G1292" t="s">
        <v>13</v>
      </c>
      <c r="H1292">
        <v>38000000</v>
      </c>
      <c r="I1292">
        <v>6.1</v>
      </c>
    </row>
    <row r="1293" spans="1:9">
      <c r="A1293" t="s">
        <v>2342</v>
      </c>
      <c r="B1293">
        <v>113</v>
      </c>
      <c r="C1293">
        <v>72279690</v>
      </c>
      <c r="D1293" t="s">
        <v>2343</v>
      </c>
      <c r="E1293" t="s">
        <v>2344</v>
      </c>
      <c r="F1293" t="s">
        <v>12</v>
      </c>
      <c r="G1293" t="s">
        <v>13</v>
      </c>
      <c r="H1293">
        <v>37000000</v>
      </c>
      <c r="I1293">
        <v>6.9</v>
      </c>
    </row>
    <row r="1294" spans="1:9">
      <c r="A1294" t="s">
        <v>2026</v>
      </c>
      <c r="B1294">
        <v>122</v>
      </c>
      <c r="C1294">
        <v>191449475</v>
      </c>
      <c r="D1294" t="s">
        <v>223</v>
      </c>
      <c r="E1294" t="s">
        <v>2345</v>
      </c>
      <c r="F1294" t="s">
        <v>12</v>
      </c>
      <c r="G1294" t="s">
        <v>13</v>
      </c>
      <c r="H1294">
        <v>37000000</v>
      </c>
      <c r="I1294">
        <v>5.2</v>
      </c>
    </row>
    <row r="1295" spans="1:9">
      <c r="A1295" t="s">
        <v>2106</v>
      </c>
      <c r="B1295">
        <v>116</v>
      </c>
      <c r="C1295">
        <v>71026631</v>
      </c>
      <c r="D1295" t="s">
        <v>723</v>
      </c>
      <c r="E1295" t="s">
        <v>2346</v>
      </c>
      <c r="F1295" t="s">
        <v>12</v>
      </c>
      <c r="G1295" t="s">
        <v>13</v>
      </c>
      <c r="H1295">
        <v>36000000</v>
      </c>
      <c r="I1295">
        <v>7</v>
      </c>
    </row>
    <row r="1296" spans="1:9">
      <c r="A1296" t="s">
        <v>891</v>
      </c>
      <c r="B1296">
        <v>93</v>
      </c>
      <c r="C1296">
        <v>68208190</v>
      </c>
      <c r="D1296" t="s">
        <v>137</v>
      </c>
      <c r="E1296" t="s">
        <v>2347</v>
      </c>
      <c r="F1296" t="s">
        <v>12</v>
      </c>
      <c r="G1296" t="s">
        <v>13</v>
      </c>
      <c r="H1296">
        <v>65000000</v>
      </c>
      <c r="I1296">
        <v>6.3</v>
      </c>
    </row>
    <row r="1297" spans="1:9">
      <c r="A1297" t="s">
        <v>1679</v>
      </c>
      <c r="B1297">
        <v>118</v>
      </c>
      <c r="C1297">
        <v>150368971</v>
      </c>
      <c r="D1297" t="s">
        <v>335</v>
      </c>
      <c r="E1297" t="s">
        <v>2348</v>
      </c>
      <c r="F1297" t="s">
        <v>12</v>
      </c>
      <c r="G1297" t="s">
        <v>13</v>
      </c>
      <c r="H1297">
        <v>37000000</v>
      </c>
      <c r="I1297">
        <v>7</v>
      </c>
    </row>
    <row r="1298" spans="1:9">
      <c r="A1298" t="s">
        <v>212</v>
      </c>
      <c r="B1298">
        <v>93</v>
      </c>
      <c r="C1298">
        <v>50129186</v>
      </c>
      <c r="D1298" t="s">
        <v>805</v>
      </c>
      <c r="E1298" t="s">
        <v>2349</v>
      </c>
      <c r="F1298" t="s">
        <v>12</v>
      </c>
      <c r="G1298" t="s">
        <v>13</v>
      </c>
      <c r="H1298">
        <v>36000000</v>
      </c>
      <c r="I1298">
        <v>6.9</v>
      </c>
    </row>
    <row r="1299" spans="1:9">
      <c r="A1299" t="s">
        <v>2350</v>
      </c>
      <c r="B1299">
        <v>121</v>
      </c>
      <c r="C1299">
        <v>55500000</v>
      </c>
      <c r="D1299" t="s">
        <v>18</v>
      </c>
      <c r="E1299" t="s">
        <v>2351</v>
      </c>
      <c r="F1299" t="s">
        <v>12</v>
      </c>
      <c r="G1299" t="s">
        <v>20</v>
      </c>
      <c r="H1299">
        <v>36000000</v>
      </c>
      <c r="I1299">
        <v>6.2</v>
      </c>
    </row>
    <row r="1300" spans="1:9">
      <c r="A1300" t="s">
        <v>2352</v>
      </c>
      <c r="B1300">
        <v>101</v>
      </c>
      <c r="C1300">
        <v>50213619</v>
      </c>
      <c r="D1300" t="s">
        <v>1818</v>
      </c>
      <c r="E1300" t="s">
        <v>2353</v>
      </c>
      <c r="F1300" t="s">
        <v>12</v>
      </c>
      <c r="G1300" t="s">
        <v>13</v>
      </c>
      <c r="H1300">
        <v>36000000</v>
      </c>
      <c r="I1300">
        <v>6.4</v>
      </c>
    </row>
    <row r="1301" spans="1:9">
      <c r="A1301" t="s">
        <v>2342</v>
      </c>
      <c r="B1301">
        <v>107</v>
      </c>
      <c r="C1301">
        <v>42019483</v>
      </c>
      <c r="D1301" t="s">
        <v>2343</v>
      </c>
      <c r="E1301" t="s">
        <v>2354</v>
      </c>
      <c r="F1301" t="s">
        <v>12</v>
      </c>
      <c r="G1301" t="s">
        <v>13</v>
      </c>
      <c r="H1301">
        <v>36000000</v>
      </c>
      <c r="I1301">
        <v>6.4</v>
      </c>
    </row>
    <row r="1302" spans="1:9">
      <c r="A1302" t="s">
        <v>1564</v>
      </c>
      <c r="B1302">
        <v>124</v>
      </c>
      <c r="C1302">
        <v>23360779</v>
      </c>
      <c r="D1302" t="s">
        <v>2355</v>
      </c>
      <c r="E1302" t="s">
        <v>2356</v>
      </c>
      <c r="F1302" t="s">
        <v>12</v>
      </c>
      <c r="G1302" t="s">
        <v>13</v>
      </c>
      <c r="H1302">
        <v>34000000</v>
      </c>
      <c r="I1302">
        <v>5.7</v>
      </c>
    </row>
    <row r="1303" spans="1:9">
      <c r="A1303" t="s">
        <v>1027</v>
      </c>
      <c r="B1303">
        <v>109</v>
      </c>
      <c r="C1303">
        <v>26183197</v>
      </c>
      <c r="D1303" t="s">
        <v>149</v>
      </c>
      <c r="E1303" t="s">
        <v>2357</v>
      </c>
      <c r="F1303" t="s">
        <v>12</v>
      </c>
      <c r="G1303" t="s">
        <v>13</v>
      </c>
      <c r="H1303">
        <v>36000000</v>
      </c>
      <c r="I1303">
        <v>6.1</v>
      </c>
    </row>
    <row r="1304" spans="1:9">
      <c r="A1304" t="s">
        <v>1118</v>
      </c>
      <c r="B1304">
        <v>105</v>
      </c>
      <c r="C1304">
        <v>20991497</v>
      </c>
      <c r="D1304" t="s">
        <v>474</v>
      </c>
      <c r="E1304" t="s">
        <v>2358</v>
      </c>
      <c r="F1304" t="s">
        <v>12</v>
      </c>
      <c r="G1304" t="s">
        <v>13</v>
      </c>
      <c r="H1304">
        <v>37000000</v>
      </c>
      <c r="I1304">
        <v>5.4</v>
      </c>
    </row>
    <row r="1305" spans="1:9">
      <c r="A1305" t="s">
        <v>1300</v>
      </c>
      <c r="B1305">
        <v>130</v>
      </c>
      <c r="C1305">
        <v>13052741</v>
      </c>
      <c r="D1305" t="s">
        <v>2142</v>
      </c>
      <c r="E1305" t="s">
        <v>2359</v>
      </c>
      <c r="F1305" t="s">
        <v>12</v>
      </c>
      <c r="G1305" t="s">
        <v>13</v>
      </c>
      <c r="H1305">
        <v>36000000</v>
      </c>
      <c r="I1305">
        <v>6.7</v>
      </c>
    </row>
    <row r="1306" spans="1:9">
      <c r="A1306" t="s">
        <v>2360</v>
      </c>
      <c r="B1306">
        <v>127</v>
      </c>
      <c r="C1306">
        <v>14378353</v>
      </c>
      <c r="D1306" t="s">
        <v>1097</v>
      </c>
      <c r="E1306" t="s">
        <v>2361</v>
      </c>
      <c r="F1306" t="s">
        <v>12</v>
      </c>
      <c r="G1306" t="s">
        <v>13</v>
      </c>
      <c r="H1306">
        <v>36000000</v>
      </c>
      <c r="I1306">
        <v>6.8</v>
      </c>
    </row>
    <row r="1307" spans="1:9">
      <c r="A1307" t="s">
        <v>1181</v>
      </c>
      <c r="B1307">
        <v>114</v>
      </c>
      <c r="C1307">
        <v>33037754</v>
      </c>
      <c r="D1307" t="s">
        <v>2021</v>
      </c>
      <c r="E1307" t="s">
        <v>2362</v>
      </c>
      <c r="F1307" t="s">
        <v>12</v>
      </c>
      <c r="G1307" t="s">
        <v>13</v>
      </c>
      <c r="H1307">
        <v>37000000</v>
      </c>
      <c r="I1307">
        <v>6</v>
      </c>
    </row>
    <row r="1308" spans="1:9">
      <c r="A1308" t="s">
        <v>1773</v>
      </c>
      <c r="B1308">
        <v>106</v>
      </c>
      <c r="C1308">
        <v>12339633</v>
      </c>
      <c r="D1308" t="s">
        <v>902</v>
      </c>
      <c r="E1308" t="s">
        <v>2363</v>
      </c>
      <c r="F1308" t="s">
        <v>12</v>
      </c>
      <c r="G1308" t="s">
        <v>13</v>
      </c>
      <c r="H1308">
        <v>36000000</v>
      </c>
      <c r="I1308">
        <v>7.8</v>
      </c>
    </row>
    <row r="1309" spans="1:9">
      <c r="A1309" t="s">
        <v>1761</v>
      </c>
      <c r="B1309">
        <v>95</v>
      </c>
      <c r="C1309">
        <v>2954405</v>
      </c>
      <c r="D1309" t="s">
        <v>2364</v>
      </c>
      <c r="E1309" t="s">
        <v>2365</v>
      </c>
      <c r="F1309" t="s">
        <v>12</v>
      </c>
      <c r="G1309" t="s">
        <v>13</v>
      </c>
      <c r="H1309">
        <v>36000000</v>
      </c>
      <c r="I1309">
        <v>5.3</v>
      </c>
    </row>
    <row r="1310" spans="1:9">
      <c r="A1310" t="s">
        <v>487</v>
      </c>
      <c r="B1310">
        <v>81</v>
      </c>
      <c r="C1310">
        <v>30105968</v>
      </c>
      <c r="D1310" t="s">
        <v>205</v>
      </c>
      <c r="E1310" t="s">
        <v>2366</v>
      </c>
      <c r="F1310" t="s">
        <v>12</v>
      </c>
      <c r="G1310" t="s">
        <v>13</v>
      </c>
      <c r="H1310">
        <v>37000000</v>
      </c>
      <c r="I1310">
        <v>4.5</v>
      </c>
    </row>
    <row r="1311" spans="1:9">
      <c r="A1311" t="s">
        <v>2367</v>
      </c>
      <c r="B1311">
        <v>95</v>
      </c>
      <c r="C1311">
        <v>37788228</v>
      </c>
      <c r="D1311" t="s">
        <v>669</v>
      </c>
      <c r="E1311" t="s">
        <v>2368</v>
      </c>
      <c r="F1311" t="s">
        <v>12</v>
      </c>
      <c r="G1311" t="s">
        <v>13</v>
      </c>
      <c r="H1311">
        <v>35200000</v>
      </c>
      <c r="I1311">
        <v>5.4</v>
      </c>
    </row>
    <row r="1312" spans="1:9">
      <c r="A1312" t="s">
        <v>857</v>
      </c>
      <c r="B1312">
        <v>108</v>
      </c>
      <c r="C1312">
        <v>277313371</v>
      </c>
      <c r="D1312" t="s">
        <v>669</v>
      </c>
      <c r="E1312" t="s">
        <v>2369</v>
      </c>
      <c r="F1312" t="s">
        <v>12</v>
      </c>
      <c r="G1312" t="s">
        <v>13</v>
      </c>
      <c r="H1312">
        <v>35000000</v>
      </c>
      <c r="I1312">
        <v>7.8</v>
      </c>
    </row>
    <row r="1313" spans="1:9">
      <c r="A1313" t="s">
        <v>2370</v>
      </c>
      <c r="B1313">
        <v>105</v>
      </c>
      <c r="C1313">
        <v>2126511</v>
      </c>
      <c r="D1313" t="s">
        <v>2371</v>
      </c>
      <c r="E1313" t="s">
        <v>2372</v>
      </c>
      <c r="F1313" t="s">
        <v>2373</v>
      </c>
      <c r="G1313" t="s">
        <v>1289</v>
      </c>
      <c r="H1313">
        <v>36000000</v>
      </c>
      <c r="I1313">
        <v>7.2</v>
      </c>
    </row>
    <row r="1314" spans="1:9">
      <c r="A1314" t="s">
        <v>668</v>
      </c>
      <c r="B1314">
        <v>95</v>
      </c>
      <c r="C1314">
        <v>205399422</v>
      </c>
      <c r="D1314" t="s">
        <v>458</v>
      </c>
      <c r="E1314" t="s">
        <v>2374</v>
      </c>
      <c r="F1314" t="s">
        <v>12</v>
      </c>
      <c r="G1314" t="s">
        <v>13</v>
      </c>
      <c r="H1314">
        <v>33000000</v>
      </c>
      <c r="I1314">
        <v>6.6</v>
      </c>
    </row>
    <row r="1315" spans="1:9">
      <c r="A1315" t="s">
        <v>87</v>
      </c>
      <c r="B1315">
        <v>126</v>
      </c>
      <c r="C1315">
        <v>251188924</v>
      </c>
      <c r="D1315" t="s">
        <v>43</v>
      </c>
      <c r="E1315" t="s">
        <v>2375</v>
      </c>
      <c r="F1315" t="s">
        <v>12</v>
      </c>
      <c r="G1315" t="s">
        <v>13</v>
      </c>
      <c r="H1315">
        <v>35000000</v>
      </c>
      <c r="I1315">
        <v>7.6</v>
      </c>
    </row>
    <row r="1316" spans="1:9">
      <c r="A1316" t="s">
        <v>1804</v>
      </c>
      <c r="B1316">
        <v>102</v>
      </c>
      <c r="C1316">
        <v>1068392</v>
      </c>
      <c r="D1316" t="s">
        <v>2376</v>
      </c>
      <c r="E1316" t="s">
        <v>2377</v>
      </c>
      <c r="F1316" t="s">
        <v>12</v>
      </c>
      <c r="G1316" t="s">
        <v>1199</v>
      </c>
      <c r="H1316">
        <v>36000000</v>
      </c>
      <c r="I1316">
        <v>5.9</v>
      </c>
    </row>
    <row r="1317" spans="1:9">
      <c r="A1317" t="s">
        <v>351</v>
      </c>
      <c r="B1317">
        <v>121</v>
      </c>
      <c r="C1317">
        <v>144731527</v>
      </c>
      <c r="D1317" t="s">
        <v>113</v>
      </c>
      <c r="E1317" t="s">
        <v>2378</v>
      </c>
      <c r="F1317" t="s">
        <v>12</v>
      </c>
      <c r="G1317" t="s">
        <v>13</v>
      </c>
      <c r="H1317">
        <v>35000000</v>
      </c>
      <c r="I1317">
        <v>6.7</v>
      </c>
    </row>
    <row r="1318" spans="1:9">
      <c r="A1318" t="s">
        <v>699</v>
      </c>
      <c r="B1318">
        <v>129</v>
      </c>
      <c r="C1318">
        <v>255950375</v>
      </c>
      <c r="D1318" t="s">
        <v>545</v>
      </c>
      <c r="E1318" t="s">
        <v>2379</v>
      </c>
      <c r="F1318" t="s">
        <v>12</v>
      </c>
      <c r="G1318" t="s">
        <v>13</v>
      </c>
      <c r="H1318">
        <v>29000000</v>
      </c>
      <c r="I1318">
        <v>7.7</v>
      </c>
    </row>
    <row r="1319" spans="1:9">
      <c r="A1319" t="s">
        <v>1626</v>
      </c>
      <c r="B1319">
        <v>88</v>
      </c>
      <c r="C1319">
        <v>112692062</v>
      </c>
      <c r="D1319" t="s">
        <v>1013</v>
      </c>
      <c r="E1319" t="s">
        <v>2380</v>
      </c>
      <c r="F1319" t="s">
        <v>12</v>
      </c>
      <c r="G1319" t="s">
        <v>13</v>
      </c>
      <c r="H1319">
        <v>35000000</v>
      </c>
      <c r="I1319">
        <v>5.4</v>
      </c>
    </row>
    <row r="1320" spans="1:9">
      <c r="A1320" t="s">
        <v>874</v>
      </c>
      <c r="B1320">
        <v>106</v>
      </c>
      <c r="C1320">
        <v>117528646</v>
      </c>
      <c r="D1320" t="s">
        <v>335</v>
      </c>
      <c r="E1320" t="s">
        <v>2381</v>
      </c>
      <c r="F1320" t="s">
        <v>12</v>
      </c>
      <c r="G1320" t="s">
        <v>13</v>
      </c>
      <c r="H1320">
        <v>35000000</v>
      </c>
      <c r="I1320">
        <v>6.9</v>
      </c>
    </row>
    <row r="1321" spans="1:9">
      <c r="A1321" t="s">
        <v>2331</v>
      </c>
      <c r="B1321">
        <v>110</v>
      </c>
      <c r="C1321">
        <v>171031347</v>
      </c>
      <c r="D1321" t="s">
        <v>1990</v>
      </c>
      <c r="E1321" t="s">
        <v>2382</v>
      </c>
      <c r="F1321" t="s">
        <v>12</v>
      </c>
      <c r="G1321" t="s">
        <v>13</v>
      </c>
      <c r="H1321">
        <v>38000000</v>
      </c>
      <c r="I1321">
        <v>7.7</v>
      </c>
    </row>
    <row r="1322" spans="1:9">
      <c r="A1322" t="s">
        <v>1316</v>
      </c>
      <c r="B1322">
        <v>109</v>
      </c>
      <c r="C1322">
        <v>124732962</v>
      </c>
      <c r="D1322" t="s">
        <v>474</v>
      </c>
      <c r="E1322" t="s">
        <v>2383</v>
      </c>
      <c r="F1322" t="s">
        <v>12</v>
      </c>
      <c r="G1322" t="s">
        <v>13</v>
      </c>
      <c r="H1322">
        <v>35000000</v>
      </c>
      <c r="I1322">
        <v>6.8</v>
      </c>
    </row>
    <row r="1323" spans="1:9">
      <c r="A1323" t="s">
        <v>2384</v>
      </c>
      <c r="B1323">
        <v>143</v>
      </c>
      <c r="C1323">
        <v>82300000</v>
      </c>
      <c r="D1323" t="s">
        <v>460</v>
      </c>
      <c r="E1323" t="s">
        <v>2385</v>
      </c>
      <c r="F1323" t="s">
        <v>12</v>
      </c>
      <c r="G1323" t="s">
        <v>13</v>
      </c>
      <c r="H1323">
        <v>35000000</v>
      </c>
      <c r="I1323">
        <v>6.4</v>
      </c>
    </row>
    <row r="1324" spans="1:9">
      <c r="A1324" t="s">
        <v>874</v>
      </c>
      <c r="B1324">
        <v>120</v>
      </c>
      <c r="C1324">
        <v>134455175</v>
      </c>
      <c r="D1324" t="s">
        <v>335</v>
      </c>
      <c r="E1324" t="s">
        <v>2386</v>
      </c>
      <c r="F1324" t="s">
        <v>12</v>
      </c>
      <c r="G1324" t="s">
        <v>13</v>
      </c>
      <c r="H1324">
        <v>35000000</v>
      </c>
      <c r="I1324">
        <v>5.7</v>
      </c>
    </row>
    <row r="1325" spans="1:9">
      <c r="A1325" t="s">
        <v>159</v>
      </c>
      <c r="B1325">
        <v>128</v>
      </c>
      <c r="C1325">
        <v>79100000</v>
      </c>
      <c r="D1325" t="s">
        <v>510</v>
      </c>
      <c r="E1325" t="s">
        <v>2387</v>
      </c>
      <c r="F1325" t="s">
        <v>12</v>
      </c>
      <c r="G1325" t="s">
        <v>13</v>
      </c>
      <c r="H1325">
        <v>35000000</v>
      </c>
      <c r="I1325">
        <v>7.3</v>
      </c>
    </row>
    <row r="1326" spans="1:9">
      <c r="A1326" t="s">
        <v>1033</v>
      </c>
      <c r="B1326">
        <v>123</v>
      </c>
      <c r="C1326">
        <v>81159365</v>
      </c>
      <c r="D1326" t="s">
        <v>723</v>
      </c>
      <c r="E1326" t="s">
        <v>2388</v>
      </c>
      <c r="F1326" t="s">
        <v>12</v>
      </c>
      <c r="G1326" t="s">
        <v>13</v>
      </c>
      <c r="H1326">
        <v>35000000</v>
      </c>
      <c r="I1326">
        <v>6.8</v>
      </c>
    </row>
    <row r="1327" spans="1:9">
      <c r="A1327" t="s">
        <v>1077</v>
      </c>
      <c r="B1327">
        <v>129</v>
      </c>
      <c r="C1327">
        <v>110008260</v>
      </c>
      <c r="D1327" t="s">
        <v>560</v>
      </c>
      <c r="E1327" t="s">
        <v>2389</v>
      </c>
      <c r="F1327" t="s">
        <v>12</v>
      </c>
      <c r="G1327" t="s">
        <v>992</v>
      </c>
      <c r="H1327">
        <v>35000000</v>
      </c>
      <c r="I1327">
        <v>6.3</v>
      </c>
    </row>
    <row r="1328" spans="1:9">
      <c r="A1328" t="s">
        <v>2390</v>
      </c>
      <c r="B1328">
        <v>105</v>
      </c>
      <c r="C1328">
        <v>67962333</v>
      </c>
      <c r="D1328" t="s">
        <v>560</v>
      </c>
      <c r="E1328" t="s">
        <v>2391</v>
      </c>
      <c r="F1328" t="s">
        <v>12</v>
      </c>
      <c r="G1328" t="s">
        <v>13</v>
      </c>
      <c r="H1328">
        <v>35000000</v>
      </c>
      <c r="I1328">
        <v>5.9</v>
      </c>
    </row>
    <row r="1329" spans="1:9">
      <c r="A1329" t="s">
        <v>886</v>
      </c>
      <c r="B1329">
        <v>162</v>
      </c>
      <c r="C1329">
        <v>78651430</v>
      </c>
      <c r="D1329" t="s">
        <v>2392</v>
      </c>
      <c r="E1329" t="s">
        <v>2393</v>
      </c>
      <c r="F1329" t="s">
        <v>12</v>
      </c>
      <c r="G1329" t="s">
        <v>13</v>
      </c>
      <c r="H1329">
        <v>27000000</v>
      </c>
      <c r="I1329">
        <v>7.4</v>
      </c>
    </row>
    <row r="1330" spans="1:9">
      <c r="A1330" t="s">
        <v>1631</v>
      </c>
      <c r="B1330">
        <v>138</v>
      </c>
      <c r="C1330">
        <v>64604977</v>
      </c>
      <c r="D1330" t="s">
        <v>730</v>
      </c>
      <c r="E1330" t="s">
        <v>2394</v>
      </c>
      <c r="F1330" t="s">
        <v>12</v>
      </c>
      <c r="G1330" t="s">
        <v>13</v>
      </c>
      <c r="H1330">
        <v>35000000</v>
      </c>
      <c r="I1330">
        <v>8.3000000000000007</v>
      </c>
    </row>
    <row r="1331" spans="1:9">
      <c r="A1331" t="s">
        <v>196</v>
      </c>
      <c r="B1331">
        <v>100</v>
      </c>
      <c r="C1331">
        <v>63939454</v>
      </c>
      <c r="D1331" t="s">
        <v>2395</v>
      </c>
      <c r="E1331" t="s">
        <v>2396</v>
      </c>
      <c r="F1331" t="s">
        <v>12</v>
      </c>
      <c r="G1331" t="s">
        <v>13</v>
      </c>
      <c r="H1331">
        <v>35000000</v>
      </c>
      <c r="I1331">
        <v>6.2</v>
      </c>
    </row>
    <row r="1332" spans="1:9">
      <c r="A1332" t="s">
        <v>663</v>
      </c>
      <c r="B1332">
        <v>90</v>
      </c>
      <c r="C1332">
        <v>63826569</v>
      </c>
      <c r="D1332" t="s">
        <v>669</v>
      </c>
      <c r="E1332" t="s">
        <v>2397</v>
      </c>
      <c r="F1332" t="s">
        <v>12</v>
      </c>
      <c r="G1332" t="s">
        <v>13</v>
      </c>
      <c r="H1332">
        <v>35000000</v>
      </c>
      <c r="I1332">
        <v>6.3</v>
      </c>
    </row>
    <row r="1333" spans="1:9">
      <c r="A1333" t="s">
        <v>496</v>
      </c>
      <c r="B1333">
        <v>108</v>
      </c>
      <c r="C1333">
        <v>60054449</v>
      </c>
      <c r="D1333" t="s">
        <v>750</v>
      </c>
      <c r="E1333" t="s">
        <v>2398</v>
      </c>
      <c r="F1333" t="s">
        <v>12</v>
      </c>
      <c r="G1333" t="s">
        <v>13</v>
      </c>
      <c r="H1333">
        <v>35000000</v>
      </c>
      <c r="I1333">
        <v>5.8</v>
      </c>
    </row>
    <row r="1334" spans="1:9">
      <c r="A1334" t="s">
        <v>2075</v>
      </c>
      <c r="B1334">
        <v>101</v>
      </c>
      <c r="C1334">
        <v>26505000</v>
      </c>
      <c r="D1334" t="s">
        <v>2108</v>
      </c>
      <c r="E1334" t="s">
        <v>2399</v>
      </c>
      <c r="F1334" t="s">
        <v>12</v>
      </c>
      <c r="G1334" t="s">
        <v>13</v>
      </c>
      <c r="H1334">
        <v>1800000</v>
      </c>
      <c r="I1334">
        <v>7.5</v>
      </c>
    </row>
    <row r="1335" spans="1:9">
      <c r="A1335" t="s">
        <v>826</v>
      </c>
      <c r="B1335">
        <v>109</v>
      </c>
      <c r="C1335">
        <v>61280963</v>
      </c>
      <c r="D1335" t="s">
        <v>1446</v>
      </c>
      <c r="E1335" t="s">
        <v>2400</v>
      </c>
      <c r="F1335" t="s">
        <v>12</v>
      </c>
      <c r="G1335" t="s">
        <v>13</v>
      </c>
      <c r="H1335">
        <v>33000000</v>
      </c>
      <c r="I1335">
        <v>6.3</v>
      </c>
    </row>
    <row r="1336" spans="1:9">
      <c r="A1336" t="s">
        <v>1126</v>
      </c>
      <c r="B1336">
        <v>132</v>
      </c>
      <c r="C1336">
        <v>56876365</v>
      </c>
      <c r="D1336" t="s">
        <v>43</v>
      </c>
      <c r="E1336" t="s">
        <v>2401</v>
      </c>
      <c r="F1336" t="s">
        <v>12</v>
      </c>
      <c r="G1336" t="s">
        <v>13</v>
      </c>
      <c r="H1336">
        <v>35000000</v>
      </c>
      <c r="I1336">
        <v>6.4</v>
      </c>
    </row>
    <row r="1337" spans="1:9">
      <c r="A1337" t="s">
        <v>1126</v>
      </c>
      <c r="B1337">
        <v>123</v>
      </c>
      <c r="C1337">
        <v>59699513</v>
      </c>
      <c r="D1337" t="s">
        <v>2402</v>
      </c>
      <c r="E1337" t="s">
        <v>2403</v>
      </c>
      <c r="F1337" t="s">
        <v>12</v>
      </c>
      <c r="G1337" t="s">
        <v>13</v>
      </c>
      <c r="H1337">
        <v>35000000</v>
      </c>
      <c r="I1337">
        <v>7.2</v>
      </c>
    </row>
    <row r="1338" spans="1:9">
      <c r="A1338" t="s">
        <v>2404</v>
      </c>
      <c r="B1338">
        <v>87</v>
      </c>
      <c r="C1338">
        <v>54132596</v>
      </c>
      <c r="D1338" t="s">
        <v>287</v>
      </c>
      <c r="E1338" t="s">
        <v>2405</v>
      </c>
      <c r="F1338" t="s">
        <v>12</v>
      </c>
      <c r="G1338" t="s">
        <v>1289</v>
      </c>
      <c r="H1338">
        <v>34000000</v>
      </c>
      <c r="I1338">
        <v>6.3</v>
      </c>
    </row>
    <row r="1339" spans="1:9">
      <c r="A1339" t="s">
        <v>2406</v>
      </c>
      <c r="B1339">
        <v>109</v>
      </c>
      <c r="C1339">
        <v>52277485</v>
      </c>
      <c r="D1339" t="s">
        <v>545</v>
      </c>
      <c r="E1339" t="s">
        <v>2407</v>
      </c>
      <c r="F1339" t="s">
        <v>12</v>
      </c>
      <c r="G1339" t="s">
        <v>13</v>
      </c>
      <c r="H1339">
        <v>35000000</v>
      </c>
      <c r="I1339">
        <v>6.9</v>
      </c>
    </row>
    <row r="1340" spans="1:9">
      <c r="A1340" t="s">
        <v>1250</v>
      </c>
      <c r="B1340">
        <v>109</v>
      </c>
      <c r="C1340">
        <v>55802754</v>
      </c>
      <c r="D1340" t="s">
        <v>560</v>
      </c>
      <c r="E1340" t="s">
        <v>2408</v>
      </c>
      <c r="F1340" t="s">
        <v>12</v>
      </c>
      <c r="G1340" t="s">
        <v>13</v>
      </c>
      <c r="H1340">
        <v>35000000</v>
      </c>
      <c r="I1340">
        <v>6.6</v>
      </c>
    </row>
    <row r="1341" spans="1:9">
      <c r="A1341" t="s">
        <v>2409</v>
      </c>
      <c r="B1341">
        <v>92</v>
      </c>
      <c r="C1341">
        <v>55291815</v>
      </c>
      <c r="D1341" t="s">
        <v>669</v>
      </c>
      <c r="E1341" t="s">
        <v>2410</v>
      </c>
      <c r="F1341" t="s">
        <v>12</v>
      </c>
      <c r="G1341" t="s">
        <v>13</v>
      </c>
      <c r="H1341">
        <v>35000000</v>
      </c>
      <c r="I1341">
        <v>6</v>
      </c>
    </row>
    <row r="1342" spans="1:9">
      <c r="A1342" t="s">
        <v>699</v>
      </c>
      <c r="B1342">
        <v>125</v>
      </c>
      <c r="C1342">
        <v>83299761</v>
      </c>
      <c r="D1342" t="s">
        <v>2411</v>
      </c>
      <c r="E1342" t="s">
        <v>2412</v>
      </c>
      <c r="F1342" t="s">
        <v>12</v>
      </c>
      <c r="G1342" t="s">
        <v>13</v>
      </c>
      <c r="H1342">
        <v>35000000</v>
      </c>
      <c r="I1342">
        <v>7.5</v>
      </c>
    </row>
    <row r="1343" spans="1:9">
      <c r="A1343" t="s">
        <v>1685</v>
      </c>
      <c r="B1343">
        <v>202</v>
      </c>
      <c r="C1343">
        <v>48169908</v>
      </c>
      <c r="D1343" t="s">
        <v>2014</v>
      </c>
      <c r="E1343" t="s">
        <v>2413</v>
      </c>
      <c r="F1343" t="s">
        <v>12</v>
      </c>
      <c r="G1343" t="s">
        <v>13</v>
      </c>
      <c r="H1343">
        <v>33000000</v>
      </c>
      <c r="I1343">
        <v>7.7</v>
      </c>
    </row>
    <row r="1344" spans="1:9">
      <c r="A1344" t="s">
        <v>1077</v>
      </c>
      <c r="B1344">
        <v>134</v>
      </c>
      <c r="C1344">
        <v>67523385</v>
      </c>
      <c r="D1344" t="s">
        <v>669</v>
      </c>
      <c r="E1344" t="s">
        <v>2414</v>
      </c>
      <c r="F1344" t="s">
        <v>12</v>
      </c>
      <c r="G1344" t="s">
        <v>13</v>
      </c>
      <c r="H1344">
        <v>35000000</v>
      </c>
      <c r="I1344">
        <v>6.2</v>
      </c>
    </row>
    <row r="1345" spans="1:9">
      <c r="A1345" t="s">
        <v>736</v>
      </c>
      <c r="B1345">
        <v>88</v>
      </c>
      <c r="C1345">
        <v>49474048</v>
      </c>
      <c r="D1345" t="s">
        <v>1018</v>
      </c>
      <c r="E1345" t="s">
        <v>2415</v>
      </c>
      <c r="F1345" t="s">
        <v>12</v>
      </c>
      <c r="G1345" t="s">
        <v>13</v>
      </c>
      <c r="H1345">
        <v>35000000</v>
      </c>
      <c r="I1345">
        <v>5.4</v>
      </c>
    </row>
    <row r="1346" spans="1:9">
      <c r="A1346" t="s">
        <v>2416</v>
      </c>
      <c r="B1346">
        <v>92</v>
      </c>
      <c r="C1346">
        <v>45802315</v>
      </c>
      <c r="D1346" t="s">
        <v>90</v>
      </c>
      <c r="E1346" t="s">
        <v>2417</v>
      </c>
      <c r="F1346" t="s">
        <v>12</v>
      </c>
      <c r="G1346" t="s">
        <v>13</v>
      </c>
      <c r="H1346">
        <v>35000000</v>
      </c>
      <c r="I1346">
        <v>6.6</v>
      </c>
    </row>
    <row r="1347" spans="1:9">
      <c r="A1347" t="s">
        <v>2072</v>
      </c>
      <c r="B1347">
        <v>91</v>
      </c>
      <c r="C1347">
        <v>43792641</v>
      </c>
      <c r="D1347" t="s">
        <v>560</v>
      </c>
      <c r="E1347" t="s">
        <v>2418</v>
      </c>
      <c r="F1347" t="s">
        <v>12</v>
      </c>
      <c r="G1347" t="s">
        <v>13</v>
      </c>
      <c r="H1347">
        <v>35000000</v>
      </c>
      <c r="I1347">
        <v>5.3</v>
      </c>
    </row>
    <row r="1348" spans="1:9">
      <c r="A1348" t="s">
        <v>741</v>
      </c>
      <c r="B1348">
        <v>75</v>
      </c>
      <c r="C1348">
        <v>57651794</v>
      </c>
      <c r="D1348" t="s">
        <v>1303</v>
      </c>
      <c r="E1348" t="s">
        <v>2419</v>
      </c>
      <c r="F1348" t="s">
        <v>12</v>
      </c>
      <c r="G1348" t="s">
        <v>13</v>
      </c>
      <c r="H1348">
        <v>33000000</v>
      </c>
      <c r="I1348">
        <v>5.6</v>
      </c>
    </row>
    <row r="1349" spans="1:9">
      <c r="A1349" t="s">
        <v>2420</v>
      </c>
      <c r="B1349">
        <v>98</v>
      </c>
      <c r="C1349">
        <v>43894863</v>
      </c>
      <c r="D1349" t="s">
        <v>560</v>
      </c>
      <c r="E1349" t="s">
        <v>2421</v>
      </c>
      <c r="F1349" t="s">
        <v>12</v>
      </c>
      <c r="G1349" t="s">
        <v>13</v>
      </c>
      <c r="H1349">
        <v>30000000</v>
      </c>
      <c r="I1349">
        <v>5.9</v>
      </c>
    </row>
    <row r="1350" spans="1:9">
      <c r="A1350" t="s">
        <v>124</v>
      </c>
      <c r="B1350">
        <v>147</v>
      </c>
      <c r="C1350">
        <v>41954997</v>
      </c>
      <c r="D1350" t="s">
        <v>574</v>
      </c>
      <c r="E1350" t="s">
        <v>2422</v>
      </c>
      <c r="F1350" t="s">
        <v>12</v>
      </c>
      <c r="G1350" t="s">
        <v>13</v>
      </c>
      <c r="H1350">
        <v>35000000</v>
      </c>
      <c r="I1350">
        <v>7.8</v>
      </c>
    </row>
    <row r="1351" spans="1:9">
      <c r="A1351" t="s">
        <v>791</v>
      </c>
      <c r="B1351">
        <v>100</v>
      </c>
      <c r="C1351">
        <v>39532308</v>
      </c>
      <c r="D1351" t="s">
        <v>1396</v>
      </c>
      <c r="E1351" t="s">
        <v>2423</v>
      </c>
      <c r="F1351" t="s">
        <v>12</v>
      </c>
      <c r="G1351" t="s">
        <v>20</v>
      </c>
      <c r="H1351">
        <v>33000000</v>
      </c>
      <c r="I1351">
        <v>6.7</v>
      </c>
    </row>
    <row r="1352" spans="1:9">
      <c r="A1352" t="s">
        <v>2424</v>
      </c>
      <c r="B1352">
        <v>120</v>
      </c>
      <c r="C1352">
        <v>76600000</v>
      </c>
      <c r="D1352" t="s">
        <v>2425</v>
      </c>
      <c r="E1352" t="s">
        <v>2426</v>
      </c>
      <c r="F1352" t="s">
        <v>12</v>
      </c>
      <c r="G1352" t="s">
        <v>13</v>
      </c>
      <c r="H1352">
        <v>10700000</v>
      </c>
      <c r="I1352">
        <v>7.4</v>
      </c>
    </row>
    <row r="1353" spans="1:9">
      <c r="A1353" t="s">
        <v>2331</v>
      </c>
      <c r="B1353">
        <v>104</v>
      </c>
      <c r="C1353">
        <v>39692139</v>
      </c>
      <c r="D1353" t="s">
        <v>1969</v>
      </c>
      <c r="E1353" t="s">
        <v>2427</v>
      </c>
      <c r="F1353" t="s">
        <v>12</v>
      </c>
      <c r="G1353" t="s">
        <v>13</v>
      </c>
      <c r="H1353">
        <v>35000000</v>
      </c>
      <c r="I1353">
        <v>6.2</v>
      </c>
    </row>
    <row r="1354" spans="1:9">
      <c r="A1354" t="s">
        <v>697</v>
      </c>
      <c r="B1354">
        <v>103</v>
      </c>
      <c r="C1354">
        <v>40687294</v>
      </c>
      <c r="D1354" t="s">
        <v>805</v>
      </c>
      <c r="E1354" t="s">
        <v>2428</v>
      </c>
      <c r="F1354" t="s">
        <v>12</v>
      </c>
      <c r="G1354" t="s">
        <v>92</v>
      </c>
      <c r="H1354">
        <v>35000000</v>
      </c>
      <c r="I1354">
        <v>5.4</v>
      </c>
    </row>
    <row r="1355" spans="1:9">
      <c r="A1355" t="s">
        <v>1773</v>
      </c>
      <c r="B1355">
        <v>109</v>
      </c>
      <c r="C1355">
        <v>37553932</v>
      </c>
      <c r="D1355" t="s">
        <v>941</v>
      </c>
      <c r="E1355" t="s">
        <v>2429</v>
      </c>
      <c r="F1355" t="s">
        <v>12</v>
      </c>
      <c r="G1355" t="s">
        <v>13</v>
      </c>
      <c r="H1355">
        <v>40000000</v>
      </c>
      <c r="I1355">
        <v>6.7</v>
      </c>
    </row>
    <row r="1356" spans="1:9">
      <c r="A1356" t="s">
        <v>2430</v>
      </c>
      <c r="B1356">
        <v>104</v>
      </c>
      <c r="C1356">
        <v>37481242</v>
      </c>
      <c r="D1356" t="s">
        <v>560</v>
      </c>
      <c r="E1356" t="s">
        <v>2431</v>
      </c>
      <c r="F1356" t="s">
        <v>12</v>
      </c>
      <c r="G1356" t="s">
        <v>13</v>
      </c>
      <c r="H1356">
        <v>35000000</v>
      </c>
      <c r="I1356">
        <v>5.3</v>
      </c>
    </row>
    <row r="1357" spans="1:9">
      <c r="A1357" t="s">
        <v>2432</v>
      </c>
      <c r="B1357">
        <v>112</v>
      </c>
      <c r="C1357">
        <v>39026186</v>
      </c>
      <c r="D1357" t="s">
        <v>474</v>
      </c>
      <c r="E1357" t="s">
        <v>2433</v>
      </c>
      <c r="F1357" t="s">
        <v>12</v>
      </c>
      <c r="G1357" t="s">
        <v>13</v>
      </c>
      <c r="H1357">
        <v>35000000</v>
      </c>
      <c r="I1357">
        <v>5.9</v>
      </c>
    </row>
    <row r="1358" spans="1:9">
      <c r="A1358" t="s">
        <v>2434</v>
      </c>
      <c r="B1358">
        <v>95</v>
      </c>
      <c r="C1358">
        <v>33422806</v>
      </c>
      <c r="D1358" t="s">
        <v>1795</v>
      </c>
      <c r="E1358" t="s">
        <v>2435</v>
      </c>
      <c r="F1358" t="s">
        <v>12</v>
      </c>
      <c r="G1358" t="s">
        <v>13</v>
      </c>
      <c r="H1358">
        <v>50000000</v>
      </c>
      <c r="I1358">
        <v>4.8</v>
      </c>
    </row>
    <row r="1359" spans="1:9">
      <c r="A1359" t="s">
        <v>2436</v>
      </c>
      <c r="B1359">
        <v>102</v>
      </c>
      <c r="C1359">
        <v>33423521</v>
      </c>
      <c r="D1359" t="s">
        <v>358</v>
      </c>
      <c r="E1359" t="s">
        <v>2437</v>
      </c>
      <c r="F1359" t="s">
        <v>12</v>
      </c>
      <c r="G1359" t="s">
        <v>992</v>
      </c>
      <c r="H1359">
        <v>35000000</v>
      </c>
      <c r="I1359">
        <v>3.8</v>
      </c>
    </row>
    <row r="1360" spans="1:9">
      <c r="A1360" t="s">
        <v>1275</v>
      </c>
      <c r="B1360">
        <v>150</v>
      </c>
      <c r="C1360">
        <v>32519322</v>
      </c>
      <c r="D1360" t="s">
        <v>2376</v>
      </c>
      <c r="E1360" t="s">
        <v>2438</v>
      </c>
      <c r="F1360" t="s">
        <v>12</v>
      </c>
      <c r="G1360" t="s">
        <v>646</v>
      </c>
      <c r="H1360">
        <v>35000000</v>
      </c>
      <c r="I1360">
        <v>8.5</v>
      </c>
    </row>
    <row r="1361" spans="1:9">
      <c r="A1361" t="s">
        <v>2026</v>
      </c>
      <c r="B1361">
        <v>101</v>
      </c>
      <c r="C1361">
        <v>37617947</v>
      </c>
      <c r="D1361" t="s">
        <v>1927</v>
      </c>
      <c r="E1361" t="s">
        <v>2439</v>
      </c>
      <c r="F1361" t="s">
        <v>12</v>
      </c>
      <c r="G1361" t="s">
        <v>13</v>
      </c>
      <c r="H1361">
        <v>30000000</v>
      </c>
      <c r="I1361">
        <v>6.8</v>
      </c>
    </row>
    <row r="1362" spans="1:9">
      <c r="A1362" t="s">
        <v>1701</v>
      </c>
      <c r="B1362">
        <v>108</v>
      </c>
      <c r="C1362">
        <v>32048809</v>
      </c>
      <c r="D1362" t="s">
        <v>2108</v>
      </c>
      <c r="E1362" t="s">
        <v>2440</v>
      </c>
      <c r="F1362" t="s">
        <v>12</v>
      </c>
      <c r="G1362" t="s">
        <v>123</v>
      </c>
      <c r="H1362">
        <v>30000000</v>
      </c>
      <c r="I1362">
        <v>5.3</v>
      </c>
    </row>
    <row r="1363" spans="1:9">
      <c r="A1363" t="s">
        <v>1021</v>
      </c>
      <c r="B1363">
        <v>98</v>
      </c>
      <c r="C1363">
        <v>33987757</v>
      </c>
      <c r="D1363" t="s">
        <v>73</v>
      </c>
      <c r="E1363" t="s">
        <v>2441</v>
      </c>
      <c r="F1363" t="s">
        <v>12</v>
      </c>
      <c r="G1363" t="s">
        <v>13</v>
      </c>
      <c r="H1363">
        <v>27000000</v>
      </c>
      <c r="I1363">
        <v>7.3</v>
      </c>
    </row>
    <row r="1364" spans="1:9">
      <c r="A1364" t="s">
        <v>1239</v>
      </c>
      <c r="B1364">
        <v>137</v>
      </c>
      <c r="C1364">
        <v>37304950</v>
      </c>
      <c r="D1364" t="s">
        <v>574</v>
      </c>
      <c r="E1364" t="s">
        <v>2442</v>
      </c>
      <c r="F1364" t="s">
        <v>12</v>
      </c>
      <c r="G1364" t="s">
        <v>13</v>
      </c>
      <c r="H1364">
        <v>35000000</v>
      </c>
      <c r="I1364">
        <v>6.6</v>
      </c>
    </row>
    <row r="1365" spans="1:9">
      <c r="A1365" t="s">
        <v>2443</v>
      </c>
      <c r="B1365">
        <v>112</v>
      </c>
      <c r="C1365">
        <v>30691439</v>
      </c>
      <c r="D1365" t="s">
        <v>2076</v>
      </c>
      <c r="E1365" t="s">
        <v>2444</v>
      </c>
      <c r="F1365" t="s">
        <v>12</v>
      </c>
      <c r="G1365" t="s">
        <v>13</v>
      </c>
      <c r="H1365">
        <v>35000000</v>
      </c>
      <c r="I1365">
        <v>6.2</v>
      </c>
    </row>
    <row r="1366" spans="1:9">
      <c r="A1366" t="s">
        <v>2445</v>
      </c>
      <c r="B1366">
        <v>101</v>
      </c>
      <c r="C1366">
        <v>30307804</v>
      </c>
      <c r="D1366" t="s">
        <v>1676</v>
      </c>
      <c r="E1366" t="s">
        <v>2446</v>
      </c>
      <c r="F1366" t="s">
        <v>12</v>
      </c>
      <c r="G1366" t="s">
        <v>13</v>
      </c>
      <c r="H1366">
        <v>35000000</v>
      </c>
      <c r="I1366">
        <v>5.2</v>
      </c>
    </row>
    <row r="1367" spans="1:9">
      <c r="A1367" t="s">
        <v>917</v>
      </c>
      <c r="B1367">
        <v>103</v>
      </c>
      <c r="C1367">
        <v>30669413</v>
      </c>
      <c r="D1367" t="s">
        <v>1396</v>
      </c>
      <c r="E1367" t="s">
        <v>2447</v>
      </c>
      <c r="F1367" t="s">
        <v>12</v>
      </c>
      <c r="G1367" t="s">
        <v>13</v>
      </c>
      <c r="H1367">
        <v>35000000</v>
      </c>
      <c r="I1367">
        <v>6.2</v>
      </c>
    </row>
    <row r="1368" spans="1:9">
      <c r="A1368" t="s">
        <v>1161</v>
      </c>
      <c r="B1368">
        <v>101</v>
      </c>
      <c r="C1368">
        <v>28687835</v>
      </c>
      <c r="D1368" t="s">
        <v>723</v>
      </c>
      <c r="E1368" t="s">
        <v>2448</v>
      </c>
      <c r="F1368" t="s">
        <v>12</v>
      </c>
      <c r="G1368" t="s">
        <v>13</v>
      </c>
      <c r="H1368">
        <v>35000000</v>
      </c>
      <c r="I1368">
        <v>6.2</v>
      </c>
    </row>
    <row r="1369" spans="1:9">
      <c r="A1369" t="s">
        <v>2449</v>
      </c>
      <c r="B1369">
        <v>112</v>
      </c>
      <c r="C1369">
        <v>26494611</v>
      </c>
      <c r="D1369" t="s">
        <v>2450</v>
      </c>
      <c r="E1369" t="s">
        <v>2451</v>
      </c>
      <c r="F1369" t="s">
        <v>12</v>
      </c>
      <c r="G1369" t="s">
        <v>13</v>
      </c>
      <c r="H1369">
        <v>35000000</v>
      </c>
      <c r="I1369">
        <v>6.6</v>
      </c>
    </row>
    <row r="1370" spans="1:9">
      <c r="A1370" t="s">
        <v>2338</v>
      </c>
      <c r="B1370">
        <v>102</v>
      </c>
      <c r="C1370">
        <v>25266129</v>
      </c>
      <c r="D1370" t="s">
        <v>474</v>
      </c>
      <c r="E1370" t="s">
        <v>2452</v>
      </c>
      <c r="F1370" t="s">
        <v>12</v>
      </c>
      <c r="G1370" t="s">
        <v>13</v>
      </c>
      <c r="H1370">
        <v>35000000</v>
      </c>
      <c r="I1370">
        <v>6.2</v>
      </c>
    </row>
    <row r="1371" spans="1:9">
      <c r="A1371" t="s">
        <v>164</v>
      </c>
      <c r="B1371">
        <v>101</v>
      </c>
      <c r="C1371">
        <v>25863915</v>
      </c>
      <c r="D1371" t="s">
        <v>400</v>
      </c>
      <c r="E1371" t="s">
        <v>2453</v>
      </c>
      <c r="F1371" t="s">
        <v>12</v>
      </c>
      <c r="G1371" t="s">
        <v>13</v>
      </c>
      <c r="H1371">
        <v>35000000</v>
      </c>
      <c r="I1371">
        <v>5.0999999999999996</v>
      </c>
    </row>
    <row r="1372" spans="1:9">
      <c r="A1372" t="s">
        <v>1239</v>
      </c>
      <c r="B1372">
        <v>155</v>
      </c>
      <c r="C1372">
        <v>25078937</v>
      </c>
      <c r="D1372" t="s">
        <v>730</v>
      </c>
      <c r="E1372" t="s">
        <v>2454</v>
      </c>
      <c r="F1372" t="s">
        <v>12</v>
      </c>
      <c r="G1372" t="s">
        <v>13</v>
      </c>
      <c r="H1372">
        <v>30000000</v>
      </c>
      <c r="I1372">
        <v>6.6</v>
      </c>
    </row>
    <row r="1373" spans="1:9">
      <c r="A1373" t="s">
        <v>2455</v>
      </c>
      <c r="B1373">
        <v>109</v>
      </c>
      <c r="C1373">
        <v>28995450</v>
      </c>
      <c r="D1373" t="s">
        <v>171</v>
      </c>
      <c r="E1373" t="s">
        <v>2456</v>
      </c>
      <c r="F1373" t="s">
        <v>12</v>
      </c>
      <c r="G1373" t="s">
        <v>20</v>
      </c>
      <c r="H1373">
        <v>35000000</v>
      </c>
      <c r="I1373">
        <v>6.1</v>
      </c>
    </row>
    <row r="1374" spans="1:9">
      <c r="A1374" t="s">
        <v>1813</v>
      </c>
      <c r="B1374">
        <v>140</v>
      </c>
      <c r="C1374">
        <v>24276500</v>
      </c>
      <c r="D1374" t="s">
        <v>574</v>
      </c>
      <c r="E1374" t="s">
        <v>2457</v>
      </c>
      <c r="F1374" t="s">
        <v>12</v>
      </c>
      <c r="G1374" t="s">
        <v>13</v>
      </c>
      <c r="H1374">
        <v>35000000</v>
      </c>
      <c r="I1374">
        <v>6.6</v>
      </c>
    </row>
    <row r="1375" spans="1:9">
      <c r="A1375" t="s">
        <v>2458</v>
      </c>
      <c r="B1375">
        <v>108</v>
      </c>
      <c r="C1375">
        <v>20981633</v>
      </c>
      <c r="D1375" t="s">
        <v>748</v>
      </c>
      <c r="E1375" t="s">
        <v>2459</v>
      </c>
      <c r="F1375" t="s">
        <v>12</v>
      </c>
      <c r="G1375" t="s">
        <v>13</v>
      </c>
      <c r="H1375">
        <v>30000000</v>
      </c>
      <c r="I1375">
        <v>5.9</v>
      </c>
    </row>
    <row r="1376" spans="1:9">
      <c r="A1376" t="s">
        <v>2460</v>
      </c>
      <c r="B1376">
        <v>96</v>
      </c>
      <c r="C1376">
        <v>22913677</v>
      </c>
      <c r="D1376" t="s">
        <v>879</v>
      </c>
      <c r="E1376" t="s">
        <v>2461</v>
      </c>
      <c r="F1376" t="s">
        <v>12</v>
      </c>
      <c r="G1376" t="s">
        <v>13</v>
      </c>
      <c r="H1376">
        <v>35000000</v>
      </c>
      <c r="I1376">
        <v>6.3</v>
      </c>
    </row>
    <row r="1377" spans="1:9">
      <c r="A1377" t="s">
        <v>2462</v>
      </c>
      <c r="B1377">
        <v>123</v>
      </c>
      <c r="C1377">
        <v>34531832</v>
      </c>
      <c r="D1377" t="s">
        <v>545</v>
      </c>
      <c r="E1377" t="s">
        <v>2463</v>
      </c>
      <c r="F1377" t="s">
        <v>12</v>
      </c>
      <c r="G1377" t="s">
        <v>20</v>
      </c>
      <c r="H1377">
        <v>35000000</v>
      </c>
      <c r="I1377">
        <v>7.1</v>
      </c>
    </row>
    <row r="1378" spans="1:9">
      <c r="A1378" t="s">
        <v>980</v>
      </c>
      <c r="B1378">
        <v>106</v>
      </c>
      <c r="C1378">
        <v>28064226</v>
      </c>
      <c r="D1378" t="s">
        <v>385</v>
      </c>
      <c r="E1378" t="s">
        <v>2464</v>
      </c>
      <c r="F1378" t="s">
        <v>12</v>
      </c>
      <c r="G1378" t="s">
        <v>13</v>
      </c>
      <c r="H1378">
        <v>35000000</v>
      </c>
      <c r="I1378">
        <v>5</v>
      </c>
    </row>
    <row r="1379" spans="1:9">
      <c r="A1379" t="s">
        <v>2465</v>
      </c>
      <c r="B1379">
        <v>76</v>
      </c>
      <c r="C1379">
        <v>19447478</v>
      </c>
      <c r="D1379" t="s">
        <v>2466</v>
      </c>
      <c r="E1379" t="s">
        <v>2467</v>
      </c>
      <c r="F1379" t="s">
        <v>12</v>
      </c>
      <c r="G1379" t="s">
        <v>20</v>
      </c>
      <c r="H1379">
        <v>35000000</v>
      </c>
      <c r="I1379">
        <v>5.6</v>
      </c>
    </row>
    <row r="1380" spans="1:9">
      <c r="A1380" t="s">
        <v>1631</v>
      </c>
      <c r="B1380">
        <v>107</v>
      </c>
      <c r="C1380">
        <v>19389454</v>
      </c>
      <c r="D1380" t="s">
        <v>851</v>
      </c>
      <c r="E1380" t="s">
        <v>2468</v>
      </c>
      <c r="F1380" t="s">
        <v>12</v>
      </c>
      <c r="G1380" t="s">
        <v>13</v>
      </c>
      <c r="H1380">
        <v>55000000</v>
      </c>
      <c r="I1380">
        <v>7.4</v>
      </c>
    </row>
    <row r="1381" spans="1:9">
      <c r="A1381" t="s">
        <v>2469</v>
      </c>
      <c r="B1381">
        <v>82</v>
      </c>
      <c r="C1381">
        <v>25871834</v>
      </c>
      <c r="D1381" t="s">
        <v>2470</v>
      </c>
      <c r="E1381" t="s">
        <v>2471</v>
      </c>
      <c r="F1381" t="s">
        <v>12</v>
      </c>
      <c r="G1381" t="s">
        <v>13</v>
      </c>
      <c r="H1381">
        <v>35000000</v>
      </c>
      <c r="I1381">
        <v>4.5</v>
      </c>
    </row>
    <row r="1382" spans="1:9">
      <c r="A1382" t="s">
        <v>2472</v>
      </c>
      <c r="B1382">
        <v>109</v>
      </c>
      <c r="C1382">
        <v>19692608</v>
      </c>
      <c r="D1382" t="s">
        <v>723</v>
      </c>
      <c r="E1382" t="s">
        <v>2473</v>
      </c>
      <c r="F1382" t="s">
        <v>12</v>
      </c>
      <c r="G1382" t="s">
        <v>13</v>
      </c>
      <c r="H1382">
        <v>35000000</v>
      </c>
      <c r="I1382">
        <v>6.2</v>
      </c>
    </row>
    <row r="1383" spans="1:9">
      <c r="A1383" t="s">
        <v>2075</v>
      </c>
      <c r="B1383">
        <v>99</v>
      </c>
      <c r="C1383">
        <v>19294901</v>
      </c>
      <c r="D1383" t="s">
        <v>2474</v>
      </c>
      <c r="E1383" t="s">
        <v>2475</v>
      </c>
      <c r="F1383" t="s">
        <v>12</v>
      </c>
      <c r="G1383" t="s">
        <v>13</v>
      </c>
      <c r="H1383">
        <v>35000000</v>
      </c>
      <c r="I1383">
        <v>5</v>
      </c>
    </row>
    <row r="1384" spans="1:9">
      <c r="A1384" t="s">
        <v>1473</v>
      </c>
      <c r="B1384">
        <v>91</v>
      </c>
      <c r="C1384">
        <v>20275446</v>
      </c>
      <c r="D1384" t="s">
        <v>113</v>
      </c>
      <c r="E1384" t="s">
        <v>2476</v>
      </c>
      <c r="F1384" t="s">
        <v>12</v>
      </c>
      <c r="G1384" t="s">
        <v>13</v>
      </c>
      <c r="H1384">
        <v>35000000</v>
      </c>
      <c r="I1384">
        <v>6.5</v>
      </c>
    </row>
    <row r="1385" spans="1:9">
      <c r="A1385" t="s">
        <v>2055</v>
      </c>
      <c r="B1385">
        <v>87</v>
      </c>
      <c r="C1385">
        <v>34507079</v>
      </c>
      <c r="D1385" t="s">
        <v>583</v>
      </c>
      <c r="E1385" t="s">
        <v>2477</v>
      </c>
      <c r="F1385" t="s">
        <v>12</v>
      </c>
      <c r="G1385" t="s">
        <v>13</v>
      </c>
      <c r="H1385">
        <v>35000000</v>
      </c>
      <c r="I1385">
        <v>5.0999999999999996</v>
      </c>
    </row>
    <row r="1386" spans="1:9">
      <c r="A1386" t="s">
        <v>1586</v>
      </c>
      <c r="B1386">
        <v>125</v>
      </c>
      <c r="C1386">
        <v>18306166</v>
      </c>
      <c r="D1386" t="s">
        <v>408</v>
      </c>
      <c r="E1386" t="s">
        <v>2478</v>
      </c>
      <c r="F1386" t="s">
        <v>12</v>
      </c>
      <c r="G1386" t="s">
        <v>20</v>
      </c>
      <c r="H1386">
        <v>35000000</v>
      </c>
      <c r="I1386">
        <v>6.5</v>
      </c>
    </row>
    <row r="1387" spans="1:9">
      <c r="A1387" t="s">
        <v>1263</v>
      </c>
      <c r="B1387">
        <v>118</v>
      </c>
      <c r="C1387">
        <v>17609982</v>
      </c>
      <c r="D1387" t="s">
        <v>535</v>
      </c>
      <c r="E1387" t="s">
        <v>2479</v>
      </c>
      <c r="F1387" t="s">
        <v>12</v>
      </c>
      <c r="G1387" t="s">
        <v>13</v>
      </c>
      <c r="H1387">
        <v>35000000</v>
      </c>
      <c r="I1387">
        <v>6.2</v>
      </c>
    </row>
    <row r="1388" spans="1:9">
      <c r="A1388" t="s">
        <v>1726</v>
      </c>
      <c r="B1388">
        <v>98</v>
      </c>
      <c r="C1388">
        <v>16831505</v>
      </c>
      <c r="D1388" t="s">
        <v>1303</v>
      </c>
      <c r="E1388" t="s">
        <v>2480</v>
      </c>
      <c r="F1388" t="s">
        <v>12</v>
      </c>
      <c r="G1388" t="s">
        <v>20</v>
      </c>
      <c r="H1388">
        <v>31000000</v>
      </c>
      <c r="I1388">
        <v>6.3</v>
      </c>
    </row>
    <row r="1389" spans="1:9">
      <c r="A1389" t="s">
        <v>1999</v>
      </c>
      <c r="B1389">
        <v>92</v>
      </c>
      <c r="C1389">
        <v>17596256</v>
      </c>
      <c r="D1389" t="s">
        <v>1018</v>
      </c>
      <c r="E1389" t="s">
        <v>2481</v>
      </c>
      <c r="F1389" t="s">
        <v>12</v>
      </c>
      <c r="G1389" t="s">
        <v>13</v>
      </c>
      <c r="H1389">
        <v>35000000</v>
      </c>
      <c r="I1389">
        <v>3.8</v>
      </c>
    </row>
    <row r="1390" spans="1:9">
      <c r="A1390" t="s">
        <v>1348</v>
      </c>
      <c r="B1390">
        <v>92</v>
      </c>
      <c r="C1390">
        <v>14998070</v>
      </c>
      <c r="D1390" t="s">
        <v>2482</v>
      </c>
      <c r="E1390" t="s">
        <v>2483</v>
      </c>
      <c r="F1390" t="s">
        <v>12</v>
      </c>
      <c r="G1390" t="s">
        <v>13</v>
      </c>
      <c r="H1390">
        <v>35000000</v>
      </c>
      <c r="I1390">
        <v>6.2</v>
      </c>
    </row>
    <row r="1391" spans="1:9">
      <c r="A1391" t="s">
        <v>774</v>
      </c>
      <c r="B1391">
        <v>115</v>
      </c>
      <c r="C1391">
        <v>14587732</v>
      </c>
      <c r="D1391" t="s">
        <v>644</v>
      </c>
      <c r="E1391" t="s">
        <v>2484</v>
      </c>
      <c r="F1391" t="s">
        <v>12</v>
      </c>
      <c r="G1391" t="s">
        <v>13</v>
      </c>
      <c r="H1391">
        <v>35000000</v>
      </c>
      <c r="I1391">
        <v>5.7</v>
      </c>
    </row>
    <row r="1392" spans="1:9">
      <c r="A1392" t="s">
        <v>2156</v>
      </c>
      <c r="B1392">
        <v>120</v>
      </c>
      <c r="C1392">
        <v>18317151</v>
      </c>
      <c r="D1392" t="s">
        <v>2485</v>
      </c>
      <c r="E1392" t="s">
        <v>2486</v>
      </c>
      <c r="F1392" t="s">
        <v>12</v>
      </c>
      <c r="G1392" t="s">
        <v>13</v>
      </c>
      <c r="H1392">
        <v>35000000</v>
      </c>
      <c r="I1392">
        <v>6.7</v>
      </c>
    </row>
    <row r="1393" spans="1:9">
      <c r="A1393" t="s">
        <v>2487</v>
      </c>
      <c r="B1393">
        <v>111</v>
      </c>
      <c r="C1393">
        <v>11405825</v>
      </c>
      <c r="D1393" t="s">
        <v>1140</v>
      </c>
      <c r="E1393" t="s">
        <v>2488</v>
      </c>
      <c r="F1393" t="s">
        <v>12</v>
      </c>
      <c r="G1393" t="s">
        <v>13</v>
      </c>
      <c r="H1393">
        <v>35000000</v>
      </c>
      <c r="I1393">
        <v>6.8</v>
      </c>
    </row>
    <row r="1394" spans="1:9">
      <c r="A1394" t="s">
        <v>891</v>
      </c>
      <c r="B1394">
        <v>94</v>
      </c>
      <c r="C1394">
        <v>13264986</v>
      </c>
      <c r="D1394" t="s">
        <v>2489</v>
      </c>
      <c r="E1394" t="s">
        <v>2490</v>
      </c>
      <c r="F1394" t="s">
        <v>12</v>
      </c>
      <c r="G1394" t="s">
        <v>13</v>
      </c>
      <c r="H1394">
        <v>35000000</v>
      </c>
      <c r="I1394">
        <v>6</v>
      </c>
    </row>
    <row r="1395" spans="1:9">
      <c r="A1395" t="s">
        <v>2491</v>
      </c>
      <c r="B1395">
        <v>100</v>
      </c>
      <c r="C1395">
        <v>10991381</v>
      </c>
      <c r="D1395" t="s">
        <v>2014</v>
      </c>
      <c r="E1395" t="s">
        <v>2492</v>
      </c>
      <c r="F1395" t="s">
        <v>12</v>
      </c>
      <c r="G1395" t="s">
        <v>20</v>
      </c>
      <c r="H1395">
        <v>35000000</v>
      </c>
      <c r="I1395">
        <v>7.3</v>
      </c>
    </row>
    <row r="1396" spans="1:9">
      <c r="A1396" t="s">
        <v>563</v>
      </c>
      <c r="B1396">
        <v>101</v>
      </c>
      <c r="C1396">
        <v>10268846</v>
      </c>
      <c r="D1396" t="s">
        <v>400</v>
      </c>
      <c r="E1396" t="s">
        <v>2493</v>
      </c>
      <c r="F1396" t="s">
        <v>12</v>
      </c>
      <c r="G1396" t="s">
        <v>13</v>
      </c>
      <c r="H1396">
        <v>35000000</v>
      </c>
      <c r="I1396">
        <v>5.5</v>
      </c>
    </row>
    <row r="1397" spans="1:9">
      <c r="A1397" t="s">
        <v>1643</v>
      </c>
      <c r="B1397">
        <v>139</v>
      </c>
      <c r="C1397">
        <v>13303319</v>
      </c>
      <c r="D1397" t="s">
        <v>1765</v>
      </c>
      <c r="E1397" t="s">
        <v>2494</v>
      </c>
      <c r="F1397" t="s">
        <v>12</v>
      </c>
      <c r="G1397" t="s">
        <v>13</v>
      </c>
      <c r="H1397">
        <v>32000000</v>
      </c>
      <c r="I1397">
        <v>6.7</v>
      </c>
    </row>
    <row r="1398" spans="1:9">
      <c r="A1398" t="s">
        <v>2495</v>
      </c>
      <c r="B1398">
        <v>91</v>
      </c>
      <c r="C1398">
        <v>10076136</v>
      </c>
      <c r="D1398" t="s">
        <v>576</v>
      </c>
      <c r="E1398" t="s">
        <v>2496</v>
      </c>
      <c r="F1398" t="s">
        <v>12</v>
      </c>
      <c r="G1398" t="s">
        <v>2497</v>
      </c>
      <c r="H1398">
        <v>35000000</v>
      </c>
      <c r="I1398">
        <v>4.8</v>
      </c>
    </row>
    <row r="1399" spans="1:9">
      <c r="A1399" t="s">
        <v>167</v>
      </c>
      <c r="B1399">
        <v>109</v>
      </c>
      <c r="C1399">
        <v>10499968</v>
      </c>
      <c r="D1399" t="s">
        <v>149</v>
      </c>
      <c r="E1399" t="s">
        <v>2498</v>
      </c>
      <c r="F1399" t="s">
        <v>12</v>
      </c>
      <c r="G1399" t="s">
        <v>13</v>
      </c>
      <c r="H1399">
        <v>35000000</v>
      </c>
      <c r="I1399">
        <v>5.7</v>
      </c>
    </row>
    <row r="1400" spans="1:9">
      <c r="A1400" t="s">
        <v>1687</v>
      </c>
      <c r="B1400">
        <v>102</v>
      </c>
      <c r="C1400">
        <v>7659747</v>
      </c>
      <c r="D1400" t="s">
        <v>385</v>
      </c>
      <c r="E1400" t="s">
        <v>2499</v>
      </c>
      <c r="F1400" t="s">
        <v>12</v>
      </c>
      <c r="G1400" t="s">
        <v>13</v>
      </c>
      <c r="H1400">
        <v>38000000</v>
      </c>
      <c r="I1400">
        <v>5.0999999999999996</v>
      </c>
    </row>
    <row r="1401" spans="1:9">
      <c r="A1401" t="s">
        <v>2500</v>
      </c>
      <c r="B1401">
        <v>103</v>
      </c>
      <c r="C1401">
        <v>7948159</v>
      </c>
      <c r="D1401" t="s">
        <v>149</v>
      </c>
      <c r="E1401" t="s">
        <v>2501</v>
      </c>
      <c r="F1401" t="s">
        <v>12</v>
      </c>
      <c r="G1401" t="s">
        <v>13</v>
      </c>
      <c r="H1401">
        <v>35000000</v>
      </c>
      <c r="I1401">
        <v>6</v>
      </c>
    </row>
    <row r="1402" spans="1:9">
      <c r="A1402" t="s">
        <v>1694</v>
      </c>
      <c r="B1402">
        <v>83</v>
      </c>
      <c r="C1402">
        <v>11631245</v>
      </c>
      <c r="D1402" t="s">
        <v>2502</v>
      </c>
      <c r="E1402" t="s">
        <v>2503</v>
      </c>
      <c r="F1402" t="s">
        <v>12</v>
      </c>
      <c r="G1402" t="s">
        <v>13</v>
      </c>
      <c r="H1402">
        <v>35000000</v>
      </c>
      <c r="I1402">
        <v>4.2</v>
      </c>
    </row>
    <row r="1403" spans="1:9">
      <c r="A1403" t="s">
        <v>141</v>
      </c>
      <c r="B1403">
        <v>123</v>
      </c>
      <c r="C1403">
        <v>10137502</v>
      </c>
      <c r="D1403" t="s">
        <v>2504</v>
      </c>
      <c r="E1403" t="s">
        <v>2505</v>
      </c>
      <c r="F1403" t="s">
        <v>12</v>
      </c>
      <c r="G1403" t="s">
        <v>13</v>
      </c>
      <c r="H1403">
        <v>35000000</v>
      </c>
      <c r="I1403">
        <v>7.4</v>
      </c>
    </row>
    <row r="1404" spans="1:9">
      <c r="A1404" t="s">
        <v>2506</v>
      </c>
      <c r="B1404">
        <v>101</v>
      </c>
      <c r="C1404">
        <v>6448817</v>
      </c>
      <c r="D1404" t="s">
        <v>15</v>
      </c>
      <c r="E1404" t="s">
        <v>2507</v>
      </c>
      <c r="F1404" t="s">
        <v>12</v>
      </c>
      <c r="G1404" t="s">
        <v>13</v>
      </c>
      <c r="H1404">
        <v>35000000</v>
      </c>
      <c r="I1404">
        <v>4.5999999999999996</v>
      </c>
    </row>
    <row r="1405" spans="1:9">
      <c r="A1405" t="s">
        <v>64</v>
      </c>
      <c r="B1405">
        <v>117</v>
      </c>
      <c r="C1405">
        <v>7458269</v>
      </c>
      <c r="D1405" t="s">
        <v>474</v>
      </c>
      <c r="E1405" t="s">
        <v>2508</v>
      </c>
      <c r="F1405" t="s">
        <v>12</v>
      </c>
      <c r="G1405" t="s">
        <v>13</v>
      </c>
      <c r="H1405">
        <v>35000000</v>
      </c>
      <c r="I1405">
        <v>6.9</v>
      </c>
    </row>
    <row r="1406" spans="1:9">
      <c r="A1406" t="s">
        <v>351</v>
      </c>
      <c r="B1406">
        <v>114</v>
      </c>
      <c r="C1406">
        <v>4651977</v>
      </c>
      <c r="D1406" t="s">
        <v>1140</v>
      </c>
      <c r="E1406" t="s">
        <v>2509</v>
      </c>
      <c r="F1406" t="s">
        <v>12</v>
      </c>
      <c r="G1406" t="s">
        <v>13</v>
      </c>
      <c r="H1406">
        <v>35000000</v>
      </c>
      <c r="I1406">
        <v>6.9</v>
      </c>
    </row>
    <row r="1407" spans="1:9">
      <c r="A1407" t="s">
        <v>1263</v>
      </c>
      <c r="B1407">
        <v>330</v>
      </c>
      <c r="C1407">
        <v>4496583</v>
      </c>
      <c r="D1407" t="s">
        <v>654</v>
      </c>
      <c r="E1407" t="s">
        <v>2510</v>
      </c>
      <c r="F1407" t="s">
        <v>12</v>
      </c>
      <c r="G1407" t="s">
        <v>13</v>
      </c>
      <c r="H1407">
        <v>35000000</v>
      </c>
      <c r="I1407">
        <v>8</v>
      </c>
    </row>
    <row r="1408" spans="1:9">
      <c r="A1408" t="s">
        <v>2511</v>
      </c>
      <c r="B1408">
        <v>121</v>
      </c>
      <c r="C1408">
        <v>2221994</v>
      </c>
      <c r="D1408" t="s">
        <v>464</v>
      </c>
      <c r="E1408" t="s">
        <v>2512</v>
      </c>
      <c r="F1408" t="s">
        <v>12</v>
      </c>
      <c r="G1408" t="s">
        <v>2513</v>
      </c>
      <c r="H1408">
        <v>35000000</v>
      </c>
      <c r="I1408">
        <v>6.4</v>
      </c>
    </row>
    <row r="1409" spans="1:9">
      <c r="A1409" t="s">
        <v>763</v>
      </c>
      <c r="B1409">
        <v>114</v>
      </c>
      <c r="C1409">
        <v>6592103</v>
      </c>
      <c r="D1409" t="s">
        <v>730</v>
      </c>
      <c r="E1409" t="s">
        <v>2514</v>
      </c>
      <c r="F1409" t="s">
        <v>12</v>
      </c>
      <c r="G1409" t="s">
        <v>646</v>
      </c>
      <c r="H1409">
        <v>35000000</v>
      </c>
      <c r="I1409">
        <v>6.3</v>
      </c>
    </row>
    <row r="1410" spans="1:9">
      <c r="A1410" t="s">
        <v>353</v>
      </c>
      <c r="B1410">
        <v>148</v>
      </c>
      <c r="C1410">
        <v>630779</v>
      </c>
      <c r="D1410" t="s">
        <v>2515</v>
      </c>
      <c r="E1410" t="s">
        <v>2516</v>
      </c>
      <c r="F1410" t="s">
        <v>12</v>
      </c>
      <c r="G1410" t="s">
        <v>13</v>
      </c>
      <c r="H1410">
        <v>35000000</v>
      </c>
      <c r="I1410">
        <v>6.8</v>
      </c>
    </row>
    <row r="1411" spans="1:9">
      <c r="A1411" t="s">
        <v>1341</v>
      </c>
      <c r="B1411">
        <v>113</v>
      </c>
      <c r="C1411">
        <v>102413606</v>
      </c>
      <c r="D1411" t="s">
        <v>549</v>
      </c>
      <c r="E1411" t="s">
        <v>2517</v>
      </c>
      <c r="F1411" t="s">
        <v>12</v>
      </c>
      <c r="G1411" t="s">
        <v>13</v>
      </c>
      <c r="H1411">
        <v>34000000</v>
      </c>
      <c r="I1411">
        <v>6.8</v>
      </c>
    </row>
    <row r="1412" spans="1:9">
      <c r="A1412" t="s">
        <v>2518</v>
      </c>
      <c r="B1412">
        <v>91</v>
      </c>
      <c r="C1412">
        <v>10214013</v>
      </c>
      <c r="D1412" t="s">
        <v>669</v>
      </c>
      <c r="E1412" t="s">
        <v>2519</v>
      </c>
      <c r="F1412" t="s">
        <v>12</v>
      </c>
      <c r="G1412" t="s">
        <v>13</v>
      </c>
      <c r="H1412">
        <v>35000000</v>
      </c>
      <c r="I1412">
        <v>5.4</v>
      </c>
    </row>
    <row r="1413" spans="1:9">
      <c r="A1413" t="s">
        <v>159</v>
      </c>
      <c r="B1413">
        <v>139</v>
      </c>
      <c r="C1413">
        <v>32000000</v>
      </c>
      <c r="D1413" t="s">
        <v>73</v>
      </c>
      <c r="E1413" t="s">
        <v>2520</v>
      </c>
      <c r="F1413" t="s">
        <v>12</v>
      </c>
      <c r="G1413" t="s">
        <v>13</v>
      </c>
      <c r="H1413">
        <v>30000000</v>
      </c>
      <c r="I1413">
        <v>7.2</v>
      </c>
    </row>
    <row r="1414" spans="1:9">
      <c r="A1414" t="s">
        <v>402</v>
      </c>
      <c r="B1414">
        <v>96</v>
      </c>
      <c r="C1414">
        <v>10139254</v>
      </c>
      <c r="D1414" t="s">
        <v>620</v>
      </c>
      <c r="E1414" t="s">
        <v>2521</v>
      </c>
      <c r="F1414" t="s">
        <v>12</v>
      </c>
      <c r="G1414" t="s">
        <v>13</v>
      </c>
      <c r="H1414">
        <v>35000000</v>
      </c>
      <c r="I1414">
        <v>7.3</v>
      </c>
    </row>
    <row r="1415" spans="1:9">
      <c r="A1415" t="s">
        <v>2522</v>
      </c>
      <c r="B1415">
        <v>102</v>
      </c>
      <c r="C1415">
        <v>11227940</v>
      </c>
      <c r="D1415" t="s">
        <v>2523</v>
      </c>
      <c r="E1415" t="s">
        <v>2524</v>
      </c>
      <c r="F1415" t="s">
        <v>12</v>
      </c>
      <c r="G1415" t="s">
        <v>13</v>
      </c>
      <c r="H1415">
        <v>34000000</v>
      </c>
      <c r="I1415">
        <v>5.2</v>
      </c>
    </row>
    <row r="1416" spans="1:9">
      <c r="A1416" t="s">
        <v>596</v>
      </c>
      <c r="B1416">
        <v>96</v>
      </c>
      <c r="C1416">
        <v>183125</v>
      </c>
      <c r="D1416" t="s">
        <v>149</v>
      </c>
      <c r="E1416" t="s">
        <v>2525</v>
      </c>
      <c r="F1416" t="s">
        <v>12</v>
      </c>
      <c r="G1416" t="s">
        <v>13</v>
      </c>
      <c r="H1416">
        <v>35000000</v>
      </c>
      <c r="I1416">
        <v>5.5</v>
      </c>
    </row>
    <row r="1417" spans="1:9">
      <c r="A1417" t="s">
        <v>2526</v>
      </c>
      <c r="B1417">
        <v>101</v>
      </c>
      <c r="C1417">
        <v>15081783</v>
      </c>
      <c r="D1417" t="s">
        <v>207</v>
      </c>
      <c r="E1417" t="s">
        <v>2527</v>
      </c>
      <c r="F1417" t="s">
        <v>2528</v>
      </c>
      <c r="G1417" t="s">
        <v>992</v>
      </c>
      <c r="H1417">
        <v>34000000</v>
      </c>
      <c r="I1417">
        <v>7.7</v>
      </c>
    </row>
    <row r="1418" spans="1:9">
      <c r="A1418" t="s">
        <v>2529</v>
      </c>
      <c r="B1418">
        <v>128</v>
      </c>
      <c r="C1418">
        <v>37432299</v>
      </c>
      <c r="D1418" t="s">
        <v>73</v>
      </c>
      <c r="E1418" t="s">
        <v>2530</v>
      </c>
      <c r="F1418" t="s">
        <v>12</v>
      </c>
      <c r="G1418" t="s">
        <v>13</v>
      </c>
      <c r="H1418">
        <v>34000000</v>
      </c>
      <c r="I1418">
        <v>7.1</v>
      </c>
    </row>
    <row r="1419" spans="1:9">
      <c r="A1419" t="s">
        <v>2531</v>
      </c>
      <c r="B1419">
        <v>109</v>
      </c>
      <c r="C1419">
        <v>10654581</v>
      </c>
      <c r="D1419" t="s">
        <v>902</v>
      </c>
      <c r="E1419" t="s">
        <v>2532</v>
      </c>
      <c r="F1419" t="s">
        <v>12</v>
      </c>
      <c r="G1419" t="s">
        <v>13</v>
      </c>
      <c r="H1419">
        <v>34000000</v>
      </c>
      <c r="I1419">
        <v>5.3</v>
      </c>
    </row>
    <row r="1420" spans="1:9">
      <c r="A1420" t="s">
        <v>2533</v>
      </c>
      <c r="B1420">
        <v>114</v>
      </c>
      <c r="C1420">
        <v>6543194</v>
      </c>
      <c r="D1420" t="s">
        <v>784</v>
      </c>
      <c r="E1420" t="s">
        <v>2534</v>
      </c>
      <c r="F1420" t="s">
        <v>12</v>
      </c>
      <c r="G1420" t="s">
        <v>13</v>
      </c>
      <c r="H1420">
        <v>34000000</v>
      </c>
      <c r="I1420">
        <v>5.6</v>
      </c>
    </row>
    <row r="1421" spans="1:9">
      <c r="A1421" t="s">
        <v>1542</v>
      </c>
      <c r="B1421">
        <v>105</v>
      </c>
      <c r="C1421">
        <v>13101142</v>
      </c>
      <c r="D1421" t="s">
        <v>1303</v>
      </c>
      <c r="E1421" t="s">
        <v>2535</v>
      </c>
      <c r="F1421" t="s">
        <v>12</v>
      </c>
      <c r="G1421" t="s">
        <v>13</v>
      </c>
      <c r="H1421">
        <v>35000000</v>
      </c>
      <c r="I1421">
        <v>5.7</v>
      </c>
    </row>
    <row r="1422" spans="1:9">
      <c r="A1422" t="s">
        <v>2184</v>
      </c>
      <c r="B1422">
        <v>141</v>
      </c>
      <c r="C1422">
        <v>8324748</v>
      </c>
      <c r="D1422" t="s">
        <v>1960</v>
      </c>
      <c r="E1422" t="s">
        <v>2536</v>
      </c>
      <c r="F1422" t="s">
        <v>12</v>
      </c>
      <c r="G1422" t="s">
        <v>20</v>
      </c>
      <c r="H1422">
        <v>35000000</v>
      </c>
      <c r="I1422">
        <v>7.1</v>
      </c>
    </row>
    <row r="1423" spans="1:9">
      <c r="A1423" t="s">
        <v>1300</v>
      </c>
      <c r="B1423">
        <v>138</v>
      </c>
      <c r="C1423">
        <v>141340178</v>
      </c>
      <c r="D1423" t="s">
        <v>1360</v>
      </c>
      <c r="E1423" t="s">
        <v>2537</v>
      </c>
      <c r="F1423" t="s">
        <v>12</v>
      </c>
      <c r="G1423" t="s">
        <v>13</v>
      </c>
      <c r="H1423">
        <v>40000000</v>
      </c>
      <c r="I1423">
        <v>7.6</v>
      </c>
    </row>
    <row r="1424" spans="1:9">
      <c r="A1424" t="s">
        <v>1152</v>
      </c>
      <c r="B1424">
        <v>101</v>
      </c>
      <c r="C1424">
        <v>51758599</v>
      </c>
      <c r="D1424" t="s">
        <v>1192</v>
      </c>
      <c r="E1424" t="s">
        <v>2538</v>
      </c>
      <c r="F1424" t="s">
        <v>12</v>
      </c>
      <c r="G1424" t="s">
        <v>13</v>
      </c>
      <c r="H1424">
        <v>33000000</v>
      </c>
      <c r="I1424">
        <v>5.5</v>
      </c>
    </row>
    <row r="1425" spans="1:9">
      <c r="A1425" t="s">
        <v>524</v>
      </c>
      <c r="B1425">
        <v>99</v>
      </c>
      <c r="C1425">
        <v>117559438</v>
      </c>
      <c r="D1425" t="s">
        <v>583</v>
      </c>
      <c r="E1425" t="s">
        <v>2539</v>
      </c>
      <c r="F1425" t="s">
        <v>12</v>
      </c>
      <c r="G1425" t="s">
        <v>13</v>
      </c>
      <c r="H1425">
        <v>30000000</v>
      </c>
      <c r="I1425">
        <v>5.0999999999999996</v>
      </c>
    </row>
    <row r="1426" spans="1:9">
      <c r="A1426" t="s">
        <v>2540</v>
      </c>
      <c r="B1426">
        <v>85</v>
      </c>
      <c r="C1426">
        <v>4091</v>
      </c>
      <c r="D1426" t="s">
        <v>94</v>
      </c>
      <c r="E1426" t="s">
        <v>2541</v>
      </c>
      <c r="F1426" t="s">
        <v>12</v>
      </c>
      <c r="G1426" t="s">
        <v>2542</v>
      </c>
      <c r="H1426">
        <v>34000000</v>
      </c>
      <c r="I1426">
        <v>6.3</v>
      </c>
    </row>
    <row r="1427" spans="1:9">
      <c r="A1427" t="s">
        <v>2543</v>
      </c>
      <c r="B1427">
        <v>89</v>
      </c>
      <c r="C1427">
        <v>21426805</v>
      </c>
      <c r="D1427" t="s">
        <v>115</v>
      </c>
      <c r="E1427" t="s">
        <v>2544</v>
      </c>
      <c r="F1427" t="s">
        <v>12</v>
      </c>
      <c r="G1427" t="s">
        <v>13</v>
      </c>
      <c r="H1427">
        <v>30000000</v>
      </c>
      <c r="I1427">
        <v>4.9000000000000004</v>
      </c>
    </row>
    <row r="1428" spans="1:9">
      <c r="A1428" t="s">
        <v>2545</v>
      </c>
      <c r="B1428">
        <v>99</v>
      </c>
      <c r="C1428">
        <v>35057332</v>
      </c>
      <c r="D1428" t="s">
        <v>2546</v>
      </c>
      <c r="E1428" t="s">
        <v>2547</v>
      </c>
      <c r="F1428" t="s">
        <v>12</v>
      </c>
      <c r="G1428" t="s">
        <v>13</v>
      </c>
      <c r="H1428">
        <v>33000000</v>
      </c>
      <c r="I1428">
        <v>6.5</v>
      </c>
    </row>
    <row r="1429" spans="1:9">
      <c r="A1429" t="s">
        <v>1930</v>
      </c>
      <c r="B1429">
        <v>105</v>
      </c>
      <c r="C1429">
        <v>34014398</v>
      </c>
      <c r="D1429" t="s">
        <v>2548</v>
      </c>
      <c r="E1429" t="s">
        <v>2549</v>
      </c>
      <c r="F1429" t="s">
        <v>12</v>
      </c>
      <c r="G1429" t="s">
        <v>251</v>
      </c>
      <c r="H1429">
        <v>33000000</v>
      </c>
      <c r="I1429">
        <v>5.6</v>
      </c>
    </row>
    <row r="1430" spans="1:9">
      <c r="A1430" t="s">
        <v>2550</v>
      </c>
      <c r="B1430">
        <v>97</v>
      </c>
      <c r="C1430">
        <v>28927720</v>
      </c>
      <c r="D1430" t="s">
        <v>2551</v>
      </c>
      <c r="E1430" t="s">
        <v>2552</v>
      </c>
      <c r="F1430" t="s">
        <v>12</v>
      </c>
      <c r="G1430" t="s">
        <v>13</v>
      </c>
      <c r="H1430">
        <v>33000000</v>
      </c>
      <c r="I1430">
        <v>5.3</v>
      </c>
    </row>
    <row r="1431" spans="1:9">
      <c r="A1431" t="s">
        <v>2553</v>
      </c>
      <c r="B1431">
        <v>140</v>
      </c>
      <c r="C1431">
        <v>33682273</v>
      </c>
      <c r="D1431" t="s">
        <v>149</v>
      </c>
      <c r="E1431" t="s">
        <v>2554</v>
      </c>
      <c r="F1431" t="s">
        <v>12</v>
      </c>
      <c r="G1431" t="s">
        <v>13</v>
      </c>
      <c r="H1431">
        <v>33000000</v>
      </c>
      <c r="I1431">
        <v>6.5</v>
      </c>
    </row>
    <row r="1432" spans="1:9">
      <c r="A1432" t="s">
        <v>2555</v>
      </c>
      <c r="B1432">
        <v>118</v>
      </c>
      <c r="C1432">
        <v>4280577</v>
      </c>
      <c r="D1432" t="s">
        <v>1632</v>
      </c>
      <c r="E1432" t="s">
        <v>2556</v>
      </c>
      <c r="F1432" t="s">
        <v>12</v>
      </c>
      <c r="G1432" t="s">
        <v>13</v>
      </c>
      <c r="H1432">
        <v>10000000</v>
      </c>
      <c r="I1432">
        <v>6.8</v>
      </c>
    </row>
    <row r="1433" spans="1:9">
      <c r="A1433" t="s">
        <v>2557</v>
      </c>
      <c r="B1433">
        <v>94</v>
      </c>
      <c r="C1433">
        <v>17120019</v>
      </c>
      <c r="D1433" t="s">
        <v>113</v>
      </c>
      <c r="E1433" t="s">
        <v>2558</v>
      </c>
      <c r="F1433" t="s">
        <v>12</v>
      </c>
      <c r="G1433" t="s">
        <v>13</v>
      </c>
      <c r="H1433">
        <v>30000000</v>
      </c>
      <c r="I1433">
        <v>6.5</v>
      </c>
    </row>
    <row r="1434" spans="1:9">
      <c r="A1434" t="s">
        <v>124</v>
      </c>
      <c r="B1434">
        <v>124</v>
      </c>
      <c r="C1434">
        <v>8406264</v>
      </c>
      <c r="D1434" t="s">
        <v>474</v>
      </c>
      <c r="E1434" t="s">
        <v>2559</v>
      </c>
      <c r="F1434" t="s">
        <v>12</v>
      </c>
      <c r="G1434" t="s">
        <v>13</v>
      </c>
      <c r="H1434">
        <v>38000000</v>
      </c>
      <c r="I1434">
        <v>6</v>
      </c>
    </row>
    <row r="1435" spans="1:9">
      <c r="A1435" t="s">
        <v>2560</v>
      </c>
      <c r="B1435">
        <v>134</v>
      </c>
      <c r="C1435">
        <v>309125409</v>
      </c>
      <c r="D1435" t="s">
        <v>10</v>
      </c>
      <c r="E1435" t="s">
        <v>2561</v>
      </c>
      <c r="F1435" t="s">
        <v>12</v>
      </c>
      <c r="G1435" t="s">
        <v>13</v>
      </c>
      <c r="H1435">
        <v>32500000</v>
      </c>
      <c r="I1435">
        <v>8.4</v>
      </c>
    </row>
    <row r="1436" spans="1:9">
      <c r="A1436" t="s">
        <v>2562</v>
      </c>
      <c r="B1436">
        <v>113</v>
      </c>
      <c r="C1436">
        <v>10955425</v>
      </c>
      <c r="D1436" t="s">
        <v>941</v>
      </c>
      <c r="E1436" t="s">
        <v>2563</v>
      </c>
      <c r="F1436" t="s">
        <v>12</v>
      </c>
      <c r="G1436" t="s">
        <v>20</v>
      </c>
      <c r="H1436">
        <v>30000000</v>
      </c>
      <c r="I1436">
        <v>6</v>
      </c>
    </row>
    <row r="1437" spans="1:9">
      <c r="A1437" t="s">
        <v>2170</v>
      </c>
      <c r="B1437">
        <v>124</v>
      </c>
      <c r="C1437">
        <v>34180954</v>
      </c>
      <c r="D1437" t="s">
        <v>73</v>
      </c>
      <c r="E1437" t="s">
        <v>2564</v>
      </c>
      <c r="F1437" t="s">
        <v>12</v>
      </c>
      <c r="G1437" t="s">
        <v>13</v>
      </c>
      <c r="H1437">
        <v>32000000</v>
      </c>
      <c r="I1437">
        <v>7.6</v>
      </c>
    </row>
    <row r="1438" spans="1:9">
      <c r="A1438" t="s">
        <v>157</v>
      </c>
      <c r="B1438">
        <v>97</v>
      </c>
      <c r="C1438">
        <v>173381405</v>
      </c>
      <c r="D1438" t="s">
        <v>879</v>
      </c>
      <c r="E1438" t="s">
        <v>2565</v>
      </c>
      <c r="F1438" t="s">
        <v>12</v>
      </c>
      <c r="G1438" t="s">
        <v>13</v>
      </c>
      <c r="H1438">
        <v>33000000</v>
      </c>
      <c r="I1438">
        <v>6.9</v>
      </c>
    </row>
    <row r="1439" spans="1:9">
      <c r="A1439" t="s">
        <v>230</v>
      </c>
      <c r="B1439">
        <v>123</v>
      </c>
      <c r="C1439">
        <v>104632573</v>
      </c>
      <c r="D1439" t="s">
        <v>2273</v>
      </c>
      <c r="E1439" t="s">
        <v>2566</v>
      </c>
      <c r="F1439" t="s">
        <v>12</v>
      </c>
      <c r="G1439" t="s">
        <v>13</v>
      </c>
      <c r="H1439">
        <v>32000000</v>
      </c>
      <c r="I1439">
        <v>6.4</v>
      </c>
    </row>
    <row r="1440" spans="1:9">
      <c r="A1440" t="s">
        <v>1371</v>
      </c>
      <c r="B1440">
        <v>99</v>
      </c>
      <c r="C1440">
        <v>81150692</v>
      </c>
      <c r="D1440" t="s">
        <v>2567</v>
      </c>
      <c r="E1440" t="s">
        <v>2568</v>
      </c>
      <c r="F1440" t="s">
        <v>12</v>
      </c>
      <c r="G1440" t="s">
        <v>92</v>
      </c>
      <c r="H1440">
        <v>35000000</v>
      </c>
      <c r="I1440">
        <v>5.0999999999999996</v>
      </c>
    </row>
    <row r="1441" spans="1:9">
      <c r="A1441" t="s">
        <v>351</v>
      </c>
      <c r="B1441">
        <v>101</v>
      </c>
      <c r="C1441">
        <v>60328558</v>
      </c>
      <c r="D1441" t="s">
        <v>2569</v>
      </c>
      <c r="E1441" t="s">
        <v>2570</v>
      </c>
      <c r="F1441" t="s">
        <v>12</v>
      </c>
      <c r="G1441" t="s">
        <v>13</v>
      </c>
      <c r="H1441">
        <v>32000000</v>
      </c>
      <c r="I1441">
        <v>7</v>
      </c>
    </row>
    <row r="1442" spans="1:9">
      <c r="A1442" t="s">
        <v>2571</v>
      </c>
      <c r="B1442">
        <v>92</v>
      </c>
      <c r="C1442">
        <v>80197993</v>
      </c>
      <c r="D1442" t="s">
        <v>2572</v>
      </c>
      <c r="E1442" t="s">
        <v>2573</v>
      </c>
      <c r="F1442" t="s">
        <v>12</v>
      </c>
      <c r="G1442" t="s">
        <v>251</v>
      </c>
      <c r="H1442">
        <v>32000000</v>
      </c>
      <c r="I1442">
        <v>5.7</v>
      </c>
    </row>
    <row r="1443" spans="1:9">
      <c r="A1443" t="s">
        <v>321</v>
      </c>
      <c r="B1443">
        <v>131</v>
      </c>
      <c r="C1443">
        <v>169076745</v>
      </c>
      <c r="D1443" t="s">
        <v>560</v>
      </c>
      <c r="E1443" t="s">
        <v>2574</v>
      </c>
      <c r="F1443" t="s">
        <v>12</v>
      </c>
      <c r="G1443" t="s">
        <v>13</v>
      </c>
      <c r="H1443">
        <v>32500000</v>
      </c>
      <c r="I1443">
        <v>6.8</v>
      </c>
    </row>
    <row r="1444" spans="1:9">
      <c r="A1444" t="s">
        <v>2036</v>
      </c>
      <c r="B1444">
        <v>107</v>
      </c>
      <c r="C1444">
        <v>101470202</v>
      </c>
      <c r="D1444" t="s">
        <v>935</v>
      </c>
      <c r="E1444" t="s">
        <v>2575</v>
      </c>
      <c r="F1444" t="s">
        <v>12</v>
      </c>
      <c r="G1444" t="s">
        <v>13</v>
      </c>
      <c r="H1444">
        <v>32000000</v>
      </c>
      <c r="I1444">
        <v>6.7</v>
      </c>
    </row>
    <row r="1445" spans="1:9">
      <c r="A1445" t="s">
        <v>2576</v>
      </c>
      <c r="B1445">
        <v>103</v>
      </c>
      <c r="C1445">
        <v>50041732</v>
      </c>
      <c r="D1445" t="s">
        <v>2108</v>
      </c>
      <c r="E1445" t="s">
        <v>2577</v>
      </c>
      <c r="F1445" t="s">
        <v>12</v>
      </c>
      <c r="G1445" t="s">
        <v>13</v>
      </c>
      <c r="H1445">
        <v>29000000</v>
      </c>
      <c r="I1445">
        <v>6.2</v>
      </c>
    </row>
    <row r="1446" spans="1:9">
      <c r="A1446" t="s">
        <v>2529</v>
      </c>
      <c r="B1446">
        <v>129</v>
      </c>
      <c r="C1446">
        <v>48814909</v>
      </c>
      <c r="D1446" t="s">
        <v>515</v>
      </c>
      <c r="E1446" t="s">
        <v>2578</v>
      </c>
      <c r="F1446" t="s">
        <v>12</v>
      </c>
      <c r="G1446" t="s">
        <v>13</v>
      </c>
      <c r="H1446">
        <v>32000000</v>
      </c>
      <c r="I1446">
        <v>7.2</v>
      </c>
    </row>
    <row r="1447" spans="1:9">
      <c r="A1447" t="s">
        <v>2579</v>
      </c>
      <c r="B1447">
        <v>107</v>
      </c>
      <c r="C1447">
        <v>57744720</v>
      </c>
      <c r="D1447" t="s">
        <v>113</v>
      </c>
      <c r="E1447" t="s">
        <v>2580</v>
      </c>
      <c r="F1447" t="s">
        <v>12</v>
      </c>
      <c r="G1447" t="s">
        <v>13</v>
      </c>
      <c r="H1447">
        <v>20000000</v>
      </c>
      <c r="I1447">
        <v>6.2</v>
      </c>
    </row>
    <row r="1448" spans="1:9">
      <c r="A1448" t="s">
        <v>2581</v>
      </c>
      <c r="B1448">
        <v>89</v>
      </c>
      <c r="C1448">
        <v>21784432</v>
      </c>
      <c r="D1448" t="s">
        <v>669</v>
      </c>
      <c r="E1448" t="s">
        <v>2582</v>
      </c>
      <c r="F1448" t="s">
        <v>12</v>
      </c>
      <c r="G1448" t="s">
        <v>13</v>
      </c>
      <c r="H1448">
        <v>35000000</v>
      </c>
      <c r="I1448">
        <v>5.6</v>
      </c>
    </row>
    <row r="1449" spans="1:9">
      <c r="A1449" t="s">
        <v>2100</v>
      </c>
      <c r="B1449">
        <v>113</v>
      </c>
      <c r="C1449">
        <v>37911876</v>
      </c>
      <c r="D1449" t="s">
        <v>583</v>
      </c>
      <c r="E1449" t="s">
        <v>2583</v>
      </c>
      <c r="F1449" t="s">
        <v>12</v>
      </c>
      <c r="G1449" t="s">
        <v>13</v>
      </c>
      <c r="H1449">
        <v>32000000</v>
      </c>
      <c r="I1449">
        <v>4.4000000000000004</v>
      </c>
    </row>
    <row r="1450" spans="1:9">
      <c r="A1450" t="s">
        <v>239</v>
      </c>
      <c r="B1450">
        <v>93</v>
      </c>
      <c r="C1450">
        <v>54696902</v>
      </c>
      <c r="D1450" t="s">
        <v>1670</v>
      </c>
      <c r="E1450" t="s">
        <v>2584</v>
      </c>
      <c r="F1450" t="s">
        <v>12</v>
      </c>
      <c r="G1450" t="s">
        <v>13</v>
      </c>
      <c r="H1450">
        <v>32000000</v>
      </c>
      <c r="I1450">
        <v>7.5</v>
      </c>
    </row>
    <row r="1451" spans="1:9">
      <c r="A1451" t="s">
        <v>1689</v>
      </c>
      <c r="B1451">
        <v>120</v>
      </c>
      <c r="C1451">
        <v>36733909</v>
      </c>
      <c r="D1451" t="s">
        <v>2504</v>
      </c>
      <c r="E1451" t="s">
        <v>2585</v>
      </c>
      <c r="F1451" t="s">
        <v>12</v>
      </c>
      <c r="G1451" t="s">
        <v>13</v>
      </c>
      <c r="H1451">
        <v>32000000</v>
      </c>
      <c r="I1451">
        <v>7.1</v>
      </c>
    </row>
    <row r="1452" spans="1:9">
      <c r="A1452" t="s">
        <v>442</v>
      </c>
      <c r="B1452">
        <v>98</v>
      </c>
      <c r="C1452">
        <v>35063732</v>
      </c>
      <c r="D1452" t="s">
        <v>279</v>
      </c>
      <c r="E1452" t="s">
        <v>2586</v>
      </c>
      <c r="F1452" t="s">
        <v>12</v>
      </c>
      <c r="G1452" t="s">
        <v>13</v>
      </c>
      <c r="H1452">
        <v>32000000</v>
      </c>
      <c r="I1452">
        <v>6.4</v>
      </c>
    </row>
    <row r="1453" spans="1:9">
      <c r="A1453" t="s">
        <v>1395</v>
      </c>
      <c r="B1453">
        <v>105</v>
      </c>
      <c r="C1453">
        <v>99462</v>
      </c>
      <c r="D1453" t="s">
        <v>2587</v>
      </c>
      <c r="E1453" t="s">
        <v>2588</v>
      </c>
      <c r="F1453" t="s">
        <v>12</v>
      </c>
      <c r="G1453" t="s">
        <v>646</v>
      </c>
      <c r="H1453">
        <v>33000000</v>
      </c>
      <c r="I1453">
        <v>7.1</v>
      </c>
    </row>
    <row r="1454" spans="1:9">
      <c r="A1454" t="s">
        <v>2589</v>
      </c>
      <c r="B1454">
        <v>98</v>
      </c>
      <c r="C1454">
        <v>32701088</v>
      </c>
      <c r="D1454" t="s">
        <v>2590</v>
      </c>
      <c r="E1454" t="s">
        <v>2591</v>
      </c>
      <c r="F1454" t="s">
        <v>12</v>
      </c>
      <c r="G1454" t="s">
        <v>13</v>
      </c>
      <c r="H1454">
        <v>32000000</v>
      </c>
      <c r="I1454">
        <v>6.9</v>
      </c>
    </row>
    <row r="1455" spans="1:9">
      <c r="A1455" t="s">
        <v>1789</v>
      </c>
      <c r="B1455">
        <v>96</v>
      </c>
      <c r="C1455">
        <v>31493782</v>
      </c>
      <c r="D1455" t="s">
        <v>723</v>
      </c>
      <c r="E1455" t="s">
        <v>2592</v>
      </c>
      <c r="F1455" t="s">
        <v>12</v>
      </c>
      <c r="G1455" t="s">
        <v>13</v>
      </c>
      <c r="H1455">
        <v>32000000</v>
      </c>
      <c r="I1455">
        <v>7.5</v>
      </c>
    </row>
    <row r="1456" spans="1:9">
      <c r="A1456" t="s">
        <v>373</v>
      </c>
      <c r="B1456">
        <v>87</v>
      </c>
      <c r="C1456">
        <v>43095600</v>
      </c>
      <c r="D1456" t="s">
        <v>113</v>
      </c>
      <c r="E1456" t="s">
        <v>2593</v>
      </c>
      <c r="F1456" t="s">
        <v>12</v>
      </c>
      <c r="G1456" t="s">
        <v>646</v>
      </c>
      <c r="H1456">
        <v>32000000</v>
      </c>
      <c r="I1456">
        <v>6.3</v>
      </c>
    </row>
    <row r="1457" spans="1:9">
      <c r="A1457" t="s">
        <v>27</v>
      </c>
      <c r="B1457">
        <v>107</v>
      </c>
      <c r="C1457">
        <v>18636537</v>
      </c>
      <c r="D1457" t="s">
        <v>2594</v>
      </c>
      <c r="E1457" t="s">
        <v>2595</v>
      </c>
      <c r="F1457" t="s">
        <v>12</v>
      </c>
      <c r="G1457" t="s">
        <v>992</v>
      </c>
      <c r="H1457">
        <v>32000000</v>
      </c>
      <c r="I1457">
        <v>6.4</v>
      </c>
    </row>
    <row r="1458" spans="1:9">
      <c r="A1458" t="s">
        <v>1932</v>
      </c>
      <c r="B1458">
        <v>90</v>
      </c>
      <c r="C1458">
        <v>17848322</v>
      </c>
      <c r="D1458" t="s">
        <v>560</v>
      </c>
      <c r="E1458" t="s">
        <v>2596</v>
      </c>
      <c r="F1458" t="s">
        <v>12</v>
      </c>
      <c r="G1458" t="s">
        <v>2597</v>
      </c>
      <c r="H1458">
        <v>28000000</v>
      </c>
      <c r="I1458">
        <v>5.9</v>
      </c>
    </row>
    <row r="1459" spans="1:9">
      <c r="A1459" t="s">
        <v>159</v>
      </c>
      <c r="B1459">
        <v>121</v>
      </c>
      <c r="C1459">
        <v>16640210</v>
      </c>
      <c r="D1459" t="s">
        <v>1360</v>
      </c>
      <c r="E1459" t="s">
        <v>2598</v>
      </c>
      <c r="F1459" t="s">
        <v>12</v>
      </c>
      <c r="G1459" t="s">
        <v>13</v>
      </c>
      <c r="H1459">
        <v>55000000</v>
      </c>
      <c r="I1459">
        <v>6.8</v>
      </c>
    </row>
    <row r="1460" spans="1:9">
      <c r="A1460" t="s">
        <v>2599</v>
      </c>
      <c r="B1460">
        <v>119</v>
      </c>
      <c r="C1460">
        <v>13763130</v>
      </c>
      <c r="D1460" t="s">
        <v>469</v>
      </c>
      <c r="E1460" t="s">
        <v>2600</v>
      </c>
      <c r="F1460" t="s">
        <v>12</v>
      </c>
      <c r="G1460" t="s">
        <v>13</v>
      </c>
      <c r="H1460">
        <v>32000000</v>
      </c>
      <c r="I1460">
        <v>6.3</v>
      </c>
    </row>
    <row r="1461" spans="1:9">
      <c r="A1461" t="s">
        <v>2601</v>
      </c>
      <c r="B1461">
        <v>107</v>
      </c>
      <c r="C1461">
        <v>10956379</v>
      </c>
      <c r="D1461" t="s">
        <v>2602</v>
      </c>
      <c r="E1461" t="s">
        <v>2603</v>
      </c>
      <c r="F1461" t="s">
        <v>12</v>
      </c>
      <c r="G1461" t="s">
        <v>2265</v>
      </c>
      <c r="H1461">
        <v>35000000</v>
      </c>
      <c r="I1461">
        <v>3.6</v>
      </c>
    </row>
    <row r="1462" spans="1:9">
      <c r="A1462" t="s">
        <v>2295</v>
      </c>
      <c r="B1462">
        <v>110</v>
      </c>
      <c r="C1462">
        <v>4357000</v>
      </c>
      <c r="D1462" t="s">
        <v>171</v>
      </c>
      <c r="E1462" t="s">
        <v>2604</v>
      </c>
      <c r="F1462" t="s">
        <v>12</v>
      </c>
      <c r="G1462" t="s">
        <v>13</v>
      </c>
      <c r="H1462">
        <v>30000000</v>
      </c>
      <c r="I1462">
        <v>5.3</v>
      </c>
    </row>
    <row r="1463" spans="1:9">
      <c r="A1463" t="s">
        <v>2605</v>
      </c>
      <c r="B1463">
        <v>100</v>
      </c>
      <c r="C1463">
        <v>22525921</v>
      </c>
      <c r="D1463" t="s">
        <v>669</v>
      </c>
      <c r="E1463" t="s">
        <v>2606</v>
      </c>
      <c r="F1463" t="s">
        <v>12</v>
      </c>
      <c r="G1463" t="s">
        <v>13</v>
      </c>
      <c r="H1463">
        <v>30000000</v>
      </c>
      <c r="I1463">
        <v>5.9</v>
      </c>
    </row>
    <row r="1464" spans="1:9">
      <c r="A1464" t="s">
        <v>594</v>
      </c>
      <c r="B1464">
        <v>75</v>
      </c>
      <c r="C1464">
        <v>3562749</v>
      </c>
      <c r="D1464" t="s">
        <v>2607</v>
      </c>
      <c r="E1464" t="s">
        <v>2608</v>
      </c>
      <c r="F1464" t="s">
        <v>12</v>
      </c>
      <c r="G1464" t="s">
        <v>13</v>
      </c>
      <c r="H1464">
        <v>32000000</v>
      </c>
      <c r="I1464">
        <v>6.9</v>
      </c>
    </row>
    <row r="1465" spans="1:9">
      <c r="A1465" t="s">
        <v>2609</v>
      </c>
      <c r="B1465">
        <v>132</v>
      </c>
      <c r="C1465">
        <v>2899970</v>
      </c>
      <c r="D1465" t="s">
        <v>1140</v>
      </c>
      <c r="E1465" t="s">
        <v>2610</v>
      </c>
      <c r="F1465" t="s">
        <v>12</v>
      </c>
      <c r="G1465" t="s">
        <v>13</v>
      </c>
      <c r="H1465">
        <v>32000000</v>
      </c>
      <c r="I1465">
        <v>6.9</v>
      </c>
    </row>
    <row r="1466" spans="1:9">
      <c r="A1466" t="s">
        <v>509</v>
      </c>
      <c r="B1466">
        <v>105</v>
      </c>
      <c r="C1466">
        <v>1304837</v>
      </c>
      <c r="D1466" t="s">
        <v>650</v>
      </c>
      <c r="E1466" t="s">
        <v>2611</v>
      </c>
      <c r="F1466" t="s">
        <v>12</v>
      </c>
      <c r="G1466" t="s">
        <v>13</v>
      </c>
      <c r="H1466">
        <v>32000000</v>
      </c>
      <c r="I1466">
        <v>6.1</v>
      </c>
    </row>
    <row r="1467" spans="1:9">
      <c r="A1467" t="s">
        <v>1608</v>
      </c>
      <c r="B1467">
        <v>289</v>
      </c>
      <c r="C1467">
        <v>78800000</v>
      </c>
      <c r="D1467" t="s">
        <v>1135</v>
      </c>
      <c r="E1467" t="s">
        <v>2612</v>
      </c>
      <c r="F1467" t="s">
        <v>12</v>
      </c>
      <c r="G1467" t="s">
        <v>13</v>
      </c>
      <c r="H1467">
        <v>31500000</v>
      </c>
      <c r="I1467">
        <v>8.5</v>
      </c>
    </row>
    <row r="1468" spans="1:9">
      <c r="A1468" t="s">
        <v>2613</v>
      </c>
      <c r="B1468">
        <v>102</v>
      </c>
      <c r="C1468">
        <v>17797316</v>
      </c>
      <c r="D1468" t="s">
        <v>560</v>
      </c>
      <c r="E1468" t="s">
        <v>2614</v>
      </c>
      <c r="F1468" t="s">
        <v>12</v>
      </c>
      <c r="G1468" t="s">
        <v>13</v>
      </c>
      <c r="H1468">
        <v>32000000</v>
      </c>
      <c r="I1468">
        <v>6.3</v>
      </c>
    </row>
    <row r="1469" spans="1:9">
      <c r="A1469" t="s">
        <v>1485</v>
      </c>
      <c r="B1469">
        <v>143</v>
      </c>
      <c r="C1469">
        <v>82528097</v>
      </c>
      <c r="D1469" t="s">
        <v>2042</v>
      </c>
      <c r="E1469" t="s">
        <v>2615</v>
      </c>
      <c r="F1469" t="s">
        <v>12</v>
      </c>
      <c r="G1469" t="s">
        <v>13</v>
      </c>
      <c r="H1469">
        <v>6500000</v>
      </c>
      <c r="I1469">
        <v>7.3</v>
      </c>
    </row>
    <row r="1470" spans="1:9">
      <c r="A1470" t="s">
        <v>2616</v>
      </c>
      <c r="B1470">
        <v>113</v>
      </c>
      <c r="C1470">
        <v>14268533</v>
      </c>
      <c r="D1470" t="s">
        <v>2617</v>
      </c>
      <c r="E1470" t="s">
        <v>2618</v>
      </c>
      <c r="F1470" t="s">
        <v>12</v>
      </c>
      <c r="G1470" t="s">
        <v>20</v>
      </c>
      <c r="H1470">
        <v>31500000</v>
      </c>
      <c r="I1470">
        <v>6.3</v>
      </c>
    </row>
    <row r="1471" spans="1:9">
      <c r="A1471" t="s">
        <v>752</v>
      </c>
      <c r="B1471">
        <v>161</v>
      </c>
      <c r="C1471">
        <v>87100000</v>
      </c>
      <c r="D1471" t="s">
        <v>2084</v>
      </c>
      <c r="E1471" t="s">
        <v>2619</v>
      </c>
      <c r="F1471" t="s">
        <v>12</v>
      </c>
      <c r="G1471" t="s">
        <v>13</v>
      </c>
      <c r="H1471">
        <v>31000000</v>
      </c>
      <c r="I1471">
        <v>7.2</v>
      </c>
    </row>
    <row r="1472" spans="1:9">
      <c r="A1472" t="s">
        <v>141</v>
      </c>
      <c r="B1472">
        <v>138</v>
      </c>
      <c r="C1472">
        <v>93749203</v>
      </c>
      <c r="D1472" t="s">
        <v>1360</v>
      </c>
      <c r="E1472" t="s">
        <v>2620</v>
      </c>
      <c r="F1472" t="s">
        <v>12</v>
      </c>
      <c r="G1472" t="s">
        <v>13</v>
      </c>
      <c r="H1472">
        <v>31000000</v>
      </c>
      <c r="I1472">
        <v>7.3</v>
      </c>
    </row>
    <row r="1473" spans="1:9">
      <c r="A1473" t="s">
        <v>2621</v>
      </c>
      <c r="B1473">
        <v>126</v>
      </c>
      <c r="C1473">
        <v>62700000</v>
      </c>
      <c r="D1473" t="s">
        <v>78</v>
      </c>
      <c r="E1473" t="s">
        <v>2622</v>
      </c>
      <c r="F1473" t="s">
        <v>12</v>
      </c>
      <c r="G1473" t="s">
        <v>20</v>
      </c>
      <c r="H1473">
        <v>34000000</v>
      </c>
      <c r="I1473">
        <v>6.3</v>
      </c>
    </row>
    <row r="1474" spans="1:9">
      <c r="A1474" t="s">
        <v>1781</v>
      </c>
      <c r="B1474">
        <v>99</v>
      </c>
      <c r="C1474">
        <v>59073773</v>
      </c>
      <c r="D1474" t="s">
        <v>2623</v>
      </c>
      <c r="E1474" t="s">
        <v>2624</v>
      </c>
      <c r="F1474" t="s">
        <v>12</v>
      </c>
      <c r="G1474" t="s">
        <v>13</v>
      </c>
      <c r="H1474">
        <v>25000000</v>
      </c>
      <c r="I1474">
        <v>8.1</v>
      </c>
    </row>
    <row r="1475" spans="1:9">
      <c r="A1475" t="s">
        <v>2360</v>
      </c>
      <c r="B1475">
        <v>101</v>
      </c>
      <c r="C1475">
        <v>24185781</v>
      </c>
      <c r="D1475" t="s">
        <v>2625</v>
      </c>
      <c r="E1475" t="s">
        <v>2626</v>
      </c>
      <c r="F1475" t="s">
        <v>12</v>
      </c>
      <c r="G1475" t="s">
        <v>13</v>
      </c>
      <c r="H1475">
        <v>31000000</v>
      </c>
      <c r="I1475">
        <v>6.9</v>
      </c>
    </row>
    <row r="1476" spans="1:9">
      <c r="A1476" t="s">
        <v>1689</v>
      </c>
      <c r="B1476">
        <v>103</v>
      </c>
      <c r="C1476">
        <v>53133888</v>
      </c>
      <c r="D1476" t="s">
        <v>2627</v>
      </c>
      <c r="E1476" t="s">
        <v>2628</v>
      </c>
      <c r="F1476" t="s">
        <v>12</v>
      </c>
      <c r="G1476" t="s">
        <v>13</v>
      </c>
      <c r="H1476">
        <v>31000000</v>
      </c>
      <c r="I1476">
        <v>6.3</v>
      </c>
    </row>
    <row r="1477" spans="1:9">
      <c r="A1477" t="s">
        <v>1161</v>
      </c>
      <c r="B1477">
        <v>118</v>
      </c>
      <c r="C1477">
        <v>44983704</v>
      </c>
      <c r="D1477" t="s">
        <v>2629</v>
      </c>
      <c r="E1477" t="s">
        <v>2630</v>
      </c>
      <c r="F1477" t="s">
        <v>12</v>
      </c>
      <c r="G1477" t="s">
        <v>13</v>
      </c>
      <c r="H1477">
        <v>31000000</v>
      </c>
      <c r="I1477">
        <v>7.3</v>
      </c>
    </row>
    <row r="1478" spans="1:9">
      <c r="A1478" t="s">
        <v>2631</v>
      </c>
      <c r="B1478">
        <v>99</v>
      </c>
      <c r="C1478">
        <v>58879132</v>
      </c>
      <c r="D1478" t="s">
        <v>1410</v>
      </c>
      <c r="E1478" t="s">
        <v>2632</v>
      </c>
      <c r="F1478" t="s">
        <v>12</v>
      </c>
      <c r="G1478" t="s">
        <v>13</v>
      </c>
      <c r="H1478">
        <v>31000000</v>
      </c>
      <c r="I1478">
        <v>6.1</v>
      </c>
    </row>
    <row r="1479" spans="1:9">
      <c r="A1479" t="s">
        <v>55</v>
      </c>
      <c r="B1479">
        <v>105</v>
      </c>
      <c r="C1479">
        <v>72077000</v>
      </c>
      <c r="D1479" t="s">
        <v>1969</v>
      </c>
      <c r="E1479" t="s">
        <v>2633</v>
      </c>
      <c r="F1479" t="s">
        <v>12</v>
      </c>
      <c r="G1479" t="s">
        <v>13</v>
      </c>
      <c r="H1479">
        <v>30250000</v>
      </c>
      <c r="I1479">
        <v>6.9</v>
      </c>
    </row>
    <row r="1480" spans="1:9">
      <c r="A1480" t="s">
        <v>53</v>
      </c>
      <c r="B1480">
        <v>113</v>
      </c>
      <c r="C1480">
        <v>170684505</v>
      </c>
      <c r="D1480" t="s">
        <v>2634</v>
      </c>
      <c r="E1480" t="s">
        <v>2635</v>
      </c>
      <c r="F1480" t="s">
        <v>12</v>
      </c>
      <c r="G1480" t="s">
        <v>13</v>
      </c>
      <c r="H1480">
        <v>45000000</v>
      </c>
      <c r="I1480">
        <v>7.2</v>
      </c>
    </row>
    <row r="1481" spans="1:9">
      <c r="A1481" t="s">
        <v>741</v>
      </c>
      <c r="B1481">
        <v>93</v>
      </c>
      <c r="C1481">
        <v>163479795</v>
      </c>
      <c r="D1481" t="s">
        <v>851</v>
      </c>
      <c r="E1481" t="s">
        <v>2636</v>
      </c>
      <c r="F1481" t="s">
        <v>12</v>
      </c>
      <c r="G1481" t="s">
        <v>13</v>
      </c>
      <c r="H1481">
        <v>34200000</v>
      </c>
      <c r="I1481">
        <v>6.4</v>
      </c>
    </row>
    <row r="1482" spans="1:9">
      <c r="A1482" t="s">
        <v>2637</v>
      </c>
      <c r="B1482">
        <v>108</v>
      </c>
      <c r="C1482">
        <v>145096820</v>
      </c>
      <c r="D1482" t="s">
        <v>669</v>
      </c>
      <c r="E1482" t="s">
        <v>2638</v>
      </c>
      <c r="F1482" t="s">
        <v>12</v>
      </c>
      <c r="G1482" t="s">
        <v>13</v>
      </c>
      <c r="H1482">
        <v>30000000</v>
      </c>
      <c r="I1482">
        <v>6.4</v>
      </c>
    </row>
    <row r="1483" spans="1:9">
      <c r="A1483" t="s">
        <v>103</v>
      </c>
      <c r="B1483">
        <v>74</v>
      </c>
      <c r="C1483">
        <v>191796233</v>
      </c>
      <c r="D1483" t="s">
        <v>94</v>
      </c>
      <c r="E1483" t="s">
        <v>2639</v>
      </c>
      <c r="F1483" t="s">
        <v>12</v>
      </c>
      <c r="G1483" t="s">
        <v>13</v>
      </c>
      <c r="H1483">
        <v>30000000</v>
      </c>
      <c r="I1483">
        <v>8.3000000000000007</v>
      </c>
    </row>
    <row r="1484" spans="1:9">
      <c r="A1484" t="s">
        <v>534</v>
      </c>
      <c r="B1484">
        <v>116</v>
      </c>
      <c r="C1484">
        <v>121248145</v>
      </c>
      <c r="D1484" t="s">
        <v>1116</v>
      </c>
      <c r="E1484" t="s">
        <v>2640</v>
      </c>
      <c r="F1484" t="s">
        <v>12</v>
      </c>
      <c r="G1484" t="s">
        <v>13</v>
      </c>
      <c r="H1484">
        <v>25000000</v>
      </c>
      <c r="I1484">
        <v>7.2</v>
      </c>
    </row>
    <row r="1485" spans="1:9">
      <c r="A1485" t="s">
        <v>2641</v>
      </c>
      <c r="B1485">
        <v>104</v>
      </c>
      <c r="C1485">
        <v>125014030</v>
      </c>
      <c r="D1485" t="s">
        <v>73</v>
      </c>
      <c r="E1485" t="s">
        <v>2642</v>
      </c>
      <c r="F1485" t="s">
        <v>12</v>
      </c>
      <c r="G1485" t="s">
        <v>13</v>
      </c>
      <c r="H1485">
        <v>30000000</v>
      </c>
      <c r="I1485">
        <v>6.8</v>
      </c>
    </row>
    <row r="1486" spans="1:9">
      <c r="A1486" t="s">
        <v>2643</v>
      </c>
      <c r="B1486">
        <v>106</v>
      </c>
      <c r="C1486">
        <v>11854694</v>
      </c>
      <c r="D1486" t="s">
        <v>1140</v>
      </c>
      <c r="E1486" t="s">
        <v>2644</v>
      </c>
      <c r="F1486" t="s">
        <v>12</v>
      </c>
      <c r="G1486" t="s">
        <v>13</v>
      </c>
      <c r="H1486">
        <v>31000000</v>
      </c>
      <c r="I1486">
        <v>6.5</v>
      </c>
    </row>
    <row r="1487" spans="1:9">
      <c r="A1487" t="s">
        <v>2557</v>
      </c>
      <c r="B1487">
        <v>120</v>
      </c>
      <c r="C1487">
        <v>115648585</v>
      </c>
      <c r="D1487" t="s">
        <v>545</v>
      </c>
      <c r="E1487" t="s">
        <v>2645</v>
      </c>
      <c r="F1487" t="s">
        <v>12</v>
      </c>
      <c r="G1487" t="s">
        <v>13</v>
      </c>
      <c r="H1487">
        <v>30000000</v>
      </c>
      <c r="I1487">
        <v>7.8</v>
      </c>
    </row>
    <row r="1488" spans="1:9">
      <c r="A1488" t="s">
        <v>437</v>
      </c>
      <c r="B1488">
        <v>135</v>
      </c>
      <c r="C1488">
        <v>122012643</v>
      </c>
      <c r="D1488" t="s">
        <v>18</v>
      </c>
      <c r="E1488" t="s">
        <v>2646</v>
      </c>
      <c r="F1488" t="s">
        <v>12</v>
      </c>
      <c r="G1488" t="s">
        <v>13</v>
      </c>
      <c r="H1488">
        <v>30000000</v>
      </c>
      <c r="I1488">
        <v>7.6</v>
      </c>
    </row>
    <row r="1489" spans="1:9">
      <c r="A1489" t="s">
        <v>2307</v>
      </c>
      <c r="B1489">
        <v>132</v>
      </c>
      <c r="C1489">
        <v>116631310</v>
      </c>
      <c r="D1489" t="s">
        <v>515</v>
      </c>
      <c r="E1489" t="s">
        <v>2647</v>
      </c>
      <c r="F1489" t="s">
        <v>12</v>
      </c>
      <c r="G1489" t="s">
        <v>13</v>
      </c>
      <c r="H1489">
        <v>30000000</v>
      </c>
      <c r="I1489">
        <v>7.2</v>
      </c>
    </row>
    <row r="1490" spans="1:9">
      <c r="A1490" t="s">
        <v>1679</v>
      </c>
      <c r="B1490">
        <v>92</v>
      </c>
      <c r="C1490">
        <v>114324072</v>
      </c>
      <c r="D1490" t="s">
        <v>1310</v>
      </c>
      <c r="E1490" t="s">
        <v>2648</v>
      </c>
      <c r="F1490" t="s">
        <v>12</v>
      </c>
      <c r="G1490" t="s">
        <v>13</v>
      </c>
      <c r="H1490">
        <v>20000000</v>
      </c>
      <c r="I1490">
        <v>6.7</v>
      </c>
    </row>
    <row r="1491" spans="1:9">
      <c r="A1491" t="s">
        <v>55</v>
      </c>
      <c r="B1491">
        <v>99</v>
      </c>
      <c r="C1491">
        <v>113502246</v>
      </c>
      <c r="D1491" t="s">
        <v>935</v>
      </c>
      <c r="E1491" t="s">
        <v>2649</v>
      </c>
      <c r="F1491" t="s">
        <v>12</v>
      </c>
      <c r="G1491" t="s">
        <v>13</v>
      </c>
      <c r="H1491">
        <v>38000000</v>
      </c>
      <c r="I1491">
        <v>6.8</v>
      </c>
    </row>
    <row r="1492" spans="1:9">
      <c r="A1492" t="s">
        <v>1655</v>
      </c>
      <c r="B1492">
        <v>90</v>
      </c>
      <c r="C1492">
        <v>108360000</v>
      </c>
      <c r="D1492" t="s">
        <v>1410</v>
      </c>
      <c r="E1492" t="s">
        <v>2650</v>
      </c>
      <c r="F1492" t="s">
        <v>12</v>
      </c>
      <c r="G1492" t="s">
        <v>13</v>
      </c>
      <c r="H1492">
        <v>30000000</v>
      </c>
      <c r="I1492">
        <v>6.3</v>
      </c>
    </row>
    <row r="1493" spans="1:9">
      <c r="A1493" t="s">
        <v>1105</v>
      </c>
      <c r="B1493">
        <v>111</v>
      </c>
      <c r="C1493">
        <v>108244774</v>
      </c>
      <c r="D1493" t="s">
        <v>915</v>
      </c>
      <c r="E1493" t="s">
        <v>2651</v>
      </c>
      <c r="F1493" t="s">
        <v>12</v>
      </c>
      <c r="G1493" t="s">
        <v>13</v>
      </c>
      <c r="H1493">
        <v>37000000</v>
      </c>
      <c r="I1493">
        <v>6.2</v>
      </c>
    </row>
    <row r="1494" spans="1:9">
      <c r="A1494" t="s">
        <v>2449</v>
      </c>
      <c r="B1494">
        <v>103</v>
      </c>
      <c r="C1494">
        <v>105444419</v>
      </c>
      <c r="D1494" t="s">
        <v>669</v>
      </c>
      <c r="E1494" t="s">
        <v>2652</v>
      </c>
      <c r="F1494" t="s">
        <v>12</v>
      </c>
      <c r="G1494" t="s">
        <v>13</v>
      </c>
      <c r="H1494">
        <v>26000000</v>
      </c>
      <c r="I1494">
        <v>6.2</v>
      </c>
    </row>
    <row r="1495" spans="1:9">
      <c r="A1495" t="s">
        <v>222</v>
      </c>
      <c r="B1495">
        <v>127</v>
      </c>
      <c r="C1495">
        <v>100125340</v>
      </c>
      <c r="D1495" t="s">
        <v>730</v>
      </c>
      <c r="E1495" t="s">
        <v>2653</v>
      </c>
      <c r="F1495" t="s">
        <v>12</v>
      </c>
      <c r="G1495" t="s">
        <v>13</v>
      </c>
      <c r="H1495">
        <v>33000000</v>
      </c>
      <c r="I1495">
        <v>8.6</v>
      </c>
    </row>
    <row r="1496" spans="1:9">
      <c r="A1496" t="s">
        <v>463</v>
      </c>
      <c r="B1496">
        <v>112</v>
      </c>
      <c r="C1496">
        <v>115646235</v>
      </c>
      <c r="D1496" t="s">
        <v>941</v>
      </c>
      <c r="E1496" t="s">
        <v>2654</v>
      </c>
      <c r="F1496" t="s">
        <v>12</v>
      </c>
      <c r="G1496" t="s">
        <v>2655</v>
      </c>
      <c r="H1496">
        <v>30000000</v>
      </c>
      <c r="I1496">
        <v>8</v>
      </c>
    </row>
    <row r="1497" spans="1:9">
      <c r="A1497" t="s">
        <v>2656</v>
      </c>
      <c r="B1497">
        <v>87</v>
      </c>
      <c r="C1497">
        <v>85416609</v>
      </c>
      <c r="D1497" t="s">
        <v>94</v>
      </c>
      <c r="E1497" t="s">
        <v>2657</v>
      </c>
      <c r="F1497" t="s">
        <v>12</v>
      </c>
      <c r="G1497" t="s">
        <v>13</v>
      </c>
      <c r="H1497">
        <v>30000000</v>
      </c>
      <c r="I1497">
        <v>7</v>
      </c>
    </row>
    <row r="1498" spans="1:9">
      <c r="A1498" t="s">
        <v>1239</v>
      </c>
      <c r="B1498">
        <v>138</v>
      </c>
      <c r="C1498">
        <v>90135191</v>
      </c>
      <c r="D1498" t="s">
        <v>730</v>
      </c>
      <c r="E1498" t="s">
        <v>2658</v>
      </c>
      <c r="F1498" t="s">
        <v>12</v>
      </c>
      <c r="G1498" t="s">
        <v>13</v>
      </c>
      <c r="H1498">
        <v>25000000</v>
      </c>
      <c r="I1498">
        <v>8</v>
      </c>
    </row>
    <row r="1499" spans="1:9">
      <c r="A1499" t="s">
        <v>1239</v>
      </c>
      <c r="B1499">
        <v>132</v>
      </c>
      <c r="C1499">
        <v>100422786</v>
      </c>
      <c r="D1499" t="s">
        <v>1267</v>
      </c>
      <c r="E1499" t="s">
        <v>2659</v>
      </c>
      <c r="F1499" t="s">
        <v>12</v>
      </c>
      <c r="G1499" t="s">
        <v>13</v>
      </c>
      <c r="H1499">
        <v>30000000</v>
      </c>
      <c r="I1499">
        <v>8.1</v>
      </c>
    </row>
    <row r="1500" spans="1:9">
      <c r="A1500" t="s">
        <v>1409</v>
      </c>
      <c r="B1500">
        <v>103</v>
      </c>
      <c r="C1500">
        <v>106694016</v>
      </c>
      <c r="D1500" t="s">
        <v>335</v>
      </c>
      <c r="E1500" t="s">
        <v>2660</v>
      </c>
      <c r="F1500" t="s">
        <v>12</v>
      </c>
      <c r="G1500" t="s">
        <v>13</v>
      </c>
      <c r="H1500">
        <v>30000000</v>
      </c>
      <c r="I1500">
        <v>6.7</v>
      </c>
    </row>
    <row r="1501" spans="1:9">
      <c r="A1501" t="s">
        <v>2106</v>
      </c>
      <c r="B1501">
        <v>123</v>
      </c>
      <c r="C1501">
        <v>64286</v>
      </c>
      <c r="D1501" t="s">
        <v>73</v>
      </c>
      <c r="E1501" t="s">
        <v>2661</v>
      </c>
      <c r="F1501" t="s">
        <v>12</v>
      </c>
      <c r="G1501" t="s">
        <v>13</v>
      </c>
      <c r="H1501">
        <v>29000000</v>
      </c>
      <c r="I1501">
        <v>7.9</v>
      </c>
    </row>
    <row r="1502" spans="1:9">
      <c r="A1502" t="s">
        <v>2055</v>
      </c>
      <c r="B1502">
        <v>111</v>
      </c>
      <c r="C1502">
        <v>76806312</v>
      </c>
      <c r="D1502" t="s">
        <v>560</v>
      </c>
      <c r="E1502" t="s">
        <v>2662</v>
      </c>
      <c r="F1502" t="s">
        <v>12</v>
      </c>
      <c r="G1502" t="s">
        <v>13</v>
      </c>
      <c r="H1502">
        <v>30000000</v>
      </c>
      <c r="I1502">
        <v>6.1</v>
      </c>
    </row>
    <row r="1503" spans="1:9">
      <c r="A1503" t="s">
        <v>559</v>
      </c>
      <c r="B1503">
        <v>102</v>
      </c>
      <c r="C1503">
        <v>79566871</v>
      </c>
      <c r="D1503" t="s">
        <v>2663</v>
      </c>
      <c r="E1503" t="s">
        <v>2664</v>
      </c>
      <c r="F1503" t="s">
        <v>12</v>
      </c>
      <c r="G1503" t="s">
        <v>13</v>
      </c>
      <c r="H1503">
        <v>30000000</v>
      </c>
      <c r="I1503">
        <v>4.2</v>
      </c>
    </row>
    <row r="1504" spans="1:9">
      <c r="A1504" t="s">
        <v>2665</v>
      </c>
      <c r="B1504">
        <v>78</v>
      </c>
      <c r="C1504">
        <v>76501438</v>
      </c>
      <c r="D1504" t="s">
        <v>676</v>
      </c>
      <c r="E1504" t="s">
        <v>2666</v>
      </c>
      <c r="F1504" t="s">
        <v>12</v>
      </c>
      <c r="G1504" t="s">
        <v>251</v>
      </c>
      <c r="H1504">
        <v>30000000</v>
      </c>
      <c r="I1504">
        <v>6.1</v>
      </c>
    </row>
    <row r="1505" spans="1:9">
      <c r="A1505" t="s">
        <v>2018</v>
      </c>
      <c r="B1505">
        <v>132</v>
      </c>
      <c r="C1505">
        <v>74787599</v>
      </c>
      <c r="D1505" t="s">
        <v>73</v>
      </c>
      <c r="E1505" t="s">
        <v>2667</v>
      </c>
      <c r="F1505" t="s">
        <v>12</v>
      </c>
      <c r="G1505" t="s">
        <v>13</v>
      </c>
      <c r="H1505">
        <v>30000000</v>
      </c>
      <c r="I1505">
        <v>6.6</v>
      </c>
    </row>
    <row r="1506" spans="1:9">
      <c r="A1506" t="s">
        <v>337</v>
      </c>
      <c r="B1506">
        <v>133</v>
      </c>
      <c r="C1506">
        <v>66528842</v>
      </c>
      <c r="D1506" t="s">
        <v>2515</v>
      </c>
      <c r="E1506" t="s">
        <v>2668</v>
      </c>
      <c r="F1506" t="s">
        <v>12</v>
      </c>
      <c r="G1506" t="s">
        <v>13</v>
      </c>
      <c r="H1506">
        <v>30000000</v>
      </c>
      <c r="I1506">
        <v>7.5</v>
      </c>
    </row>
    <row r="1507" spans="1:9">
      <c r="A1507" t="s">
        <v>2669</v>
      </c>
      <c r="B1507">
        <v>108</v>
      </c>
      <c r="C1507">
        <v>83813460</v>
      </c>
      <c r="D1507" t="s">
        <v>73</v>
      </c>
      <c r="E1507" t="s">
        <v>2670</v>
      </c>
      <c r="F1507" t="s">
        <v>12</v>
      </c>
      <c r="G1507" t="s">
        <v>13</v>
      </c>
      <c r="H1507">
        <v>25000000</v>
      </c>
      <c r="I1507">
        <v>7.4</v>
      </c>
    </row>
    <row r="1508" spans="1:9">
      <c r="A1508" t="s">
        <v>2671</v>
      </c>
      <c r="B1508">
        <v>125</v>
      </c>
      <c r="C1508">
        <v>65010106</v>
      </c>
      <c r="D1508" t="s">
        <v>851</v>
      </c>
      <c r="E1508" t="s">
        <v>2672</v>
      </c>
      <c r="F1508" t="s">
        <v>12</v>
      </c>
      <c r="G1508" t="s">
        <v>13</v>
      </c>
      <c r="H1508">
        <v>30000000</v>
      </c>
      <c r="I1508">
        <v>7.2</v>
      </c>
    </row>
    <row r="1509" spans="1:9">
      <c r="A1509" t="s">
        <v>2673</v>
      </c>
      <c r="B1509">
        <v>98</v>
      </c>
      <c r="C1509">
        <v>66359959</v>
      </c>
      <c r="D1509" t="s">
        <v>2674</v>
      </c>
      <c r="E1509" t="s">
        <v>2675</v>
      </c>
      <c r="F1509" t="s">
        <v>12</v>
      </c>
      <c r="G1509" t="s">
        <v>13</v>
      </c>
      <c r="H1509">
        <v>35000000</v>
      </c>
      <c r="I1509">
        <v>6.9</v>
      </c>
    </row>
    <row r="1510" spans="1:9">
      <c r="A1510" t="s">
        <v>2676</v>
      </c>
      <c r="B1510">
        <v>119</v>
      </c>
      <c r="C1510">
        <v>66468315</v>
      </c>
      <c r="D1510" t="s">
        <v>1829</v>
      </c>
      <c r="E1510" t="s">
        <v>2677</v>
      </c>
      <c r="F1510" t="s">
        <v>12</v>
      </c>
      <c r="G1510" t="s">
        <v>13</v>
      </c>
      <c r="H1510">
        <v>30000000</v>
      </c>
      <c r="I1510">
        <v>7.4</v>
      </c>
    </row>
    <row r="1511" spans="1:9">
      <c r="A1511" t="s">
        <v>68</v>
      </c>
      <c r="B1511">
        <v>87</v>
      </c>
      <c r="C1511">
        <v>64172251</v>
      </c>
      <c r="D1511" t="s">
        <v>935</v>
      </c>
      <c r="E1511" t="s">
        <v>2678</v>
      </c>
      <c r="F1511" t="s">
        <v>12</v>
      </c>
      <c r="G1511" t="s">
        <v>13</v>
      </c>
      <c r="H1511">
        <v>30000000</v>
      </c>
      <c r="I1511">
        <v>5.4</v>
      </c>
    </row>
    <row r="1512" spans="1:9">
      <c r="A1512" t="s">
        <v>2679</v>
      </c>
      <c r="B1512">
        <v>91</v>
      </c>
      <c r="C1512">
        <v>66600000</v>
      </c>
      <c r="D1512" t="s">
        <v>1317</v>
      </c>
      <c r="E1512" t="s">
        <v>2680</v>
      </c>
      <c r="F1512" t="s">
        <v>12</v>
      </c>
      <c r="G1512" t="s">
        <v>123</v>
      </c>
      <c r="H1512">
        <v>30000000</v>
      </c>
      <c r="I1512">
        <v>6.8</v>
      </c>
    </row>
    <row r="1513" spans="1:9">
      <c r="A1513" t="s">
        <v>1316</v>
      </c>
      <c r="B1513">
        <v>100</v>
      </c>
      <c r="C1513">
        <v>63536011</v>
      </c>
      <c r="D1513" t="s">
        <v>474</v>
      </c>
      <c r="E1513" t="s">
        <v>2681</v>
      </c>
      <c r="F1513" t="s">
        <v>12</v>
      </c>
      <c r="G1513" t="s">
        <v>13</v>
      </c>
      <c r="H1513">
        <v>30000000</v>
      </c>
      <c r="I1513">
        <v>6.3</v>
      </c>
    </row>
    <row r="1514" spans="1:9">
      <c r="A1514" t="s">
        <v>2409</v>
      </c>
      <c r="B1514">
        <v>118</v>
      </c>
      <c r="C1514">
        <v>62877175</v>
      </c>
      <c r="D1514" t="s">
        <v>474</v>
      </c>
      <c r="E1514" t="s">
        <v>2682</v>
      </c>
      <c r="F1514" t="s">
        <v>12</v>
      </c>
      <c r="G1514" t="s">
        <v>13</v>
      </c>
      <c r="H1514">
        <v>30000000</v>
      </c>
      <c r="I1514">
        <v>7.2</v>
      </c>
    </row>
    <row r="1515" spans="1:9">
      <c r="A1515" t="s">
        <v>980</v>
      </c>
      <c r="B1515">
        <v>109</v>
      </c>
      <c r="C1515">
        <v>74484168</v>
      </c>
      <c r="D1515" t="s">
        <v>805</v>
      </c>
      <c r="E1515" t="s">
        <v>2683</v>
      </c>
      <c r="F1515" t="s">
        <v>12</v>
      </c>
      <c r="G1515" t="s">
        <v>13</v>
      </c>
      <c r="H1515">
        <v>45000000</v>
      </c>
      <c r="I1515">
        <v>6.9</v>
      </c>
    </row>
    <row r="1516" spans="1:9">
      <c r="A1516" t="s">
        <v>2684</v>
      </c>
      <c r="B1516">
        <v>99</v>
      </c>
      <c r="C1516">
        <v>60269340</v>
      </c>
      <c r="D1516" t="s">
        <v>560</v>
      </c>
      <c r="E1516" t="s">
        <v>2685</v>
      </c>
      <c r="F1516" t="s">
        <v>12</v>
      </c>
      <c r="G1516" t="s">
        <v>13</v>
      </c>
      <c r="H1516">
        <v>30000000</v>
      </c>
      <c r="I1516">
        <v>6</v>
      </c>
    </row>
    <row r="1517" spans="1:9">
      <c r="A1517" t="s">
        <v>2686</v>
      </c>
      <c r="B1517">
        <v>114</v>
      </c>
      <c r="C1517">
        <v>60033780</v>
      </c>
      <c r="D1517" t="s">
        <v>73</v>
      </c>
      <c r="E1517" t="s">
        <v>2687</v>
      </c>
      <c r="F1517" t="s">
        <v>12</v>
      </c>
      <c r="G1517" t="s">
        <v>13</v>
      </c>
      <c r="H1517">
        <v>30000000</v>
      </c>
      <c r="I1517">
        <v>5.9</v>
      </c>
    </row>
    <row r="1518" spans="1:9">
      <c r="A1518" t="s">
        <v>2688</v>
      </c>
      <c r="B1518">
        <v>89</v>
      </c>
      <c r="C1518">
        <v>58715510</v>
      </c>
      <c r="D1518" t="s">
        <v>560</v>
      </c>
      <c r="E1518" t="s">
        <v>2689</v>
      </c>
      <c r="F1518" t="s">
        <v>12</v>
      </c>
      <c r="G1518" t="s">
        <v>13</v>
      </c>
      <c r="H1518">
        <v>30000000</v>
      </c>
      <c r="I1518">
        <v>5.4</v>
      </c>
    </row>
    <row r="1519" spans="1:9">
      <c r="A1519" t="s">
        <v>934</v>
      </c>
      <c r="B1519">
        <v>95</v>
      </c>
      <c r="C1519">
        <v>58156435</v>
      </c>
      <c r="D1519" t="s">
        <v>837</v>
      </c>
      <c r="E1519" t="s">
        <v>2690</v>
      </c>
      <c r="F1519" t="s">
        <v>12</v>
      </c>
      <c r="G1519" t="s">
        <v>13</v>
      </c>
      <c r="H1519">
        <v>19000000</v>
      </c>
      <c r="I1519">
        <v>5.9</v>
      </c>
    </row>
    <row r="1520" spans="1:9">
      <c r="A1520" t="s">
        <v>2688</v>
      </c>
      <c r="B1520">
        <v>98</v>
      </c>
      <c r="C1520">
        <v>56044241</v>
      </c>
      <c r="D1520" t="s">
        <v>1216</v>
      </c>
      <c r="E1520" t="s">
        <v>2691</v>
      </c>
      <c r="F1520" t="s">
        <v>12</v>
      </c>
      <c r="G1520" t="s">
        <v>13</v>
      </c>
      <c r="H1520">
        <v>37000000</v>
      </c>
      <c r="I1520">
        <v>6.1</v>
      </c>
    </row>
    <row r="1521" spans="1:9">
      <c r="A1521" t="s">
        <v>2692</v>
      </c>
      <c r="B1521">
        <v>94</v>
      </c>
      <c r="C1521">
        <v>56816662</v>
      </c>
      <c r="D1521" t="s">
        <v>1216</v>
      </c>
      <c r="E1521" t="s">
        <v>2693</v>
      </c>
      <c r="F1521" t="s">
        <v>12</v>
      </c>
      <c r="G1521" t="s">
        <v>1199</v>
      </c>
      <c r="H1521">
        <v>17000000</v>
      </c>
      <c r="I1521">
        <v>7.7</v>
      </c>
    </row>
    <row r="1522" spans="1:9">
      <c r="A1522" t="s">
        <v>2694</v>
      </c>
      <c r="B1522">
        <v>85</v>
      </c>
      <c r="C1522">
        <v>64238770</v>
      </c>
      <c r="D1522" t="s">
        <v>152</v>
      </c>
      <c r="E1522" t="s">
        <v>2695</v>
      </c>
      <c r="F1522" t="s">
        <v>12</v>
      </c>
      <c r="G1522" t="s">
        <v>92</v>
      </c>
      <c r="H1522">
        <v>42000000</v>
      </c>
      <c r="I1522">
        <v>5.8</v>
      </c>
    </row>
    <row r="1523" spans="1:9">
      <c r="A1523" t="s">
        <v>2696</v>
      </c>
      <c r="B1523">
        <v>124</v>
      </c>
      <c r="C1523">
        <v>52937130</v>
      </c>
      <c r="D1523" t="s">
        <v>574</v>
      </c>
      <c r="E1523" t="s">
        <v>2697</v>
      </c>
      <c r="F1523" t="s">
        <v>12</v>
      </c>
      <c r="G1523" t="s">
        <v>13</v>
      </c>
      <c r="H1523">
        <v>30000000</v>
      </c>
      <c r="I1523">
        <v>7.6</v>
      </c>
    </row>
    <row r="1524" spans="1:9">
      <c r="A1524" t="s">
        <v>2301</v>
      </c>
      <c r="B1524">
        <v>131</v>
      </c>
      <c r="C1524">
        <v>52799004</v>
      </c>
      <c r="D1524" t="s">
        <v>73</v>
      </c>
      <c r="E1524" t="s">
        <v>2698</v>
      </c>
      <c r="F1524" t="s">
        <v>12</v>
      </c>
      <c r="G1524" t="s">
        <v>13</v>
      </c>
      <c r="H1524">
        <v>55000000</v>
      </c>
      <c r="I1524">
        <v>6.1</v>
      </c>
    </row>
    <row r="1525" spans="1:9">
      <c r="A1525" t="s">
        <v>2699</v>
      </c>
      <c r="B1525">
        <v>107</v>
      </c>
      <c r="C1525">
        <v>55210049</v>
      </c>
      <c r="D1525" t="s">
        <v>78</v>
      </c>
      <c r="E1525" t="s">
        <v>2700</v>
      </c>
      <c r="F1525" t="s">
        <v>12</v>
      </c>
      <c r="G1525" t="s">
        <v>13</v>
      </c>
      <c r="H1525">
        <v>27800000</v>
      </c>
      <c r="I1525">
        <v>5.4</v>
      </c>
    </row>
    <row r="1526" spans="1:9">
      <c r="A1526" t="s">
        <v>1948</v>
      </c>
      <c r="B1526">
        <v>99</v>
      </c>
      <c r="C1526">
        <v>51432423</v>
      </c>
      <c r="D1526" t="s">
        <v>2701</v>
      </c>
      <c r="E1526" t="s">
        <v>2702</v>
      </c>
      <c r="F1526" t="s">
        <v>12</v>
      </c>
      <c r="G1526" t="s">
        <v>13</v>
      </c>
      <c r="H1526">
        <v>30000000</v>
      </c>
      <c r="I1526">
        <v>5.0999999999999996</v>
      </c>
    </row>
    <row r="1527" spans="1:9">
      <c r="A1527" t="s">
        <v>834</v>
      </c>
      <c r="B1527">
        <v>83</v>
      </c>
      <c r="C1527">
        <v>51109400</v>
      </c>
      <c r="D1527" t="s">
        <v>335</v>
      </c>
      <c r="E1527" t="s">
        <v>2703</v>
      </c>
      <c r="F1527" t="s">
        <v>12</v>
      </c>
      <c r="G1527" t="s">
        <v>13</v>
      </c>
      <c r="H1527">
        <v>30000000</v>
      </c>
      <c r="I1527">
        <v>6.4</v>
      </c>
    </row>
    <row r="1528" spans="1:9">
      <c r="A1528" t="s">
        <v>2024</v>
      </c>
      <c r="B1528">
        <v>131</v>
      </c>
      <c r="C1528">
        <v>50300000</v>
      </c>
      <c r="D1528" t="s">
        <v>18</v>
      </c>
      <c r="E1528" t="s">
        <v>2704</v>
      </c>
      <c r="F1528" t="s">
        <v>12</v>
      </c>
      <c r="G1528" t="s">
        <v>20</v>
      </c>
      <c r="H1528">
        <v>30000000</v>
      </c>
      <c r="I1528">
        <v>6.3</v>
      </c>
    </row>
    <row r="1529" spans="1:9">
      <c r="A1529" t="s">
        <v>2705</v>
      </c>
      <c r="B1529">
        <v>85</v>
      </c>
      <c r="C1529">
        <v>56068547</v>
      </c>
      <c r="D1529" t="s">
        <v>2706</v>
      </c>
      <c r="E1529" t="s">
        <v>2707</v>
      </c>
      <c r="F1529" t="s">
        <v>12</v>
      </c>
      <c r="G1529" t="s">
        <v>20</v>
      </c>
      <c r="H1529">
        <v>30000000</v>
      </c>
      <c r="I1529">
        <v>7.5</v>
      </c>
    </row>
    <row r="1530" spans="1:9">
      <c r="A1530" t="s">
        <v>1811</v>
      </c>
      <c r="B1530">
        <v>126</v>
      </c>
      <c r="C1530">
        <v>53680848</v>
      </c>
      <c r="D1530" t="s">
        <v>73</v>
      </c>
      <c r="E1530" t="s">
        <v>2708</v>
      </c>
      <c r="F1530" t="s">
        <v>12</v>
      </c>
      <c r="G1530" t="s">
        <v>13</v>
      </c>
      <c r="H1530">
        <v>30000000</v>
      </c>
      <c r="I1530">
        <v>7.1</v>
      </c>
    </row>
    <row r="1531" spans="1:9">
      <c r="A1531" t="s">
        <v>312</v>
      </c>
      <c r="B1531">
        <v>123</v>
      </c>
      <c r="C1531">
        <v>50921738</v>
      </c>
      <c r="D1531" t="s">
        <v>1603</v>
      </c>
      <c r="E1531" t="s">
        <v>2709</v>
      </c>
      <c r="F1531" t="s">
        <v>12</v>
      </c>
      <c r="G1531" t="s">
        <v>20</v>
      </c>
      <c r="H1531">
        <v>30000000</v>
      </c>
      <c r="I1531">
        <v>7.8</v>
      </c>
    </row>
    <row r="1532" spans="1:9">
      <c r="A1532" t="s">
        <v>2688</v>
      </c>
      <c r="B1532">
        <v>105</v>
      </c>
      <c r="C1532">
        <v>53021560</v>
      </c>
      <c r="D1532" t="s">
        <v>474</v>
      </c>
      <c r="E1532" t="s">
        <v>2710</v>
      </c>
      <c r="F1532" t="s">
        <v>12</v>
      </c>
      <c r="G1532" t="s">
        <v>13</v>
      </c>
      <c r="H1532">
        <v>30000000</v>
      </c>
      <c r="I1532">
        <v>6.5</v>
      </c>
    </row>
    <row r="1533" spans="1:9">
      <c r="A1533" t="s">
        <v>64</v>
      </c>
      <c r="B1533">
        <v>125</v>
      </c>
      <c r="C1533">
        <v>45645204</v>
      </c>
      <c r="D1533" t="s">
        <v>113</v>
      </c>
      <c r="E1533" t="s">
        <v>2711</v>
      </c>
      <c r="F1533" t="s">
        <v>12</v>
      </c>
      <c r="G1533" t="s">
        <v>13</v>
      </c>
      <c r="H1533">
        <v>30000000</v>
      </c>
      <c r="I1533">
        <v>6.6</v>
      </c>
    </row>
    <row r="1534" spans="1:9">
      <c r="A1534" t="s">
        <v>87</v>
      </c>
      <c r="B1534">
        <v>77</v>
      </c>
      <c r="C1534">
        <v>53337608</v>
      </c>
      <c r="D1534" t="s">
        <v>2712</v>
      </c>
      <c r="E1534" t="s">
        <v>2713</v>
      </c>
      <c r="F1534" t="s">
        <v>12</v>
      </c>
      <c r="G1534" t="s">
        <v>13</v>
      </c>
      <c r="H1534">
        <v>40000000</v>
      </c>
      <c r="I1534">
        <v>7.4</v>
      </c>
    </row>
    <row r="1535" spans="1:9">
      <c r="A1535" t="s">
        <v>1890</v>
      </c>
      <c r="B1535">
        <v>121</v>
      </c>
      <c r="C1535">
        <v>46875468</v>
      </c>
      <c r="D1535" t="s">
        <v>805</v>
      </c>
      <c r="E1535" t="s">
        <v>2714</v>
      </c>
      <c r="F1535" t="s">
        <v>12</v>
      </c>
      <c r="G1535" t="s">
        <v>13</v>
      </c>
      <c r="H1535">
        <v>30000000</v>
      </c>
      <c r="I1535">
        <v>7.6</v>
      </c>
    </row>
    <row r="1536" spans="1:9">
      <c r="A1536" t="s">
        <v>1031</v>
      </c>
      <c r="B1536">
        <v>124</v>
      </c>
      <c r="C1536">
        <v>52418902</v>
      </c>
      <c r="D1536" t="s">
        <v>1267</v>
      </c>
      <c r="E1536" t="s">
        <v>2715</v>
      </c>
      <c r="F1536" t="s">
        <v>12</v>
      </c>
      <c r="G1536" t="s">
        <v>13</v>
      </c>
      <c r="H1536">
        <v>30000000</v>
      </c>
      <c r="I1536">
        <v>7.5</v>
      </c>
    </row>
    <row r="1537" spans="1:9">
      <c r="A1537" t="s">
        <v>27</v>
      </c>
      <c r="B1537">
        <v>99</v>
      </c>
      <c r="C1537">
        <v>42057340</v>
      </c>
      <c r="D1537" t="s">
        <v>2188</v>
      </c>
      <c r="E1537" t="s">
        <v>2716</v>
      </c>
      <c r="F1537" t="s">
        <v>12</v>
      </c>
      <c r="G1537" t="s">
        <v>13</v>
      </c>
      <c r="H1537">
        <v>30000000</v>
      </c>
      <c r="I1537">
        <v>6.6</v>
      </c>
    </row>
    <row r="1538" spans="1:9">
      <c r="A1538" t="s">
        <v>2717</v>
      </c>
      <c r="B1538">
        <v>112</v>
      </c>
      <c r="C1538">
        <v>42478175</v>
      </c>
      <c r="D1538" t="s">
        <v>223</v>
      </c>
      <c r="E1538" t="s">
        <v>2718</v>
      </c>
      <c r="F1538" t="s">
        <v>12</v>
      </c>
      <c r="G1538" t="s">
        <v>13</v>
      </c>
      <c r="H1538">
        <v>25000000</v>
      </c>
      <c r="I1538">
        <v>7.2</v>
      </c>
    </row>
    <row r="1539" spans="1:9">
      <c r="A1539" t="s">
        <v>2719</v>
      </c>
      <c r="B1539">
        <v>111</v>
      </c>
      <c r="C1539">
        <v>41407470</v>
      </c>
      <c r="D1539" t="s">
        <v>1317</v>
      </c>
      <c r="E1539" t="s">
        <v>2720</v>
      </c>
      <c r="F1539" t="s">
        <v>12</v>
      </c>
      <c r="G1539" t="s">
        <v>13</v>
      </c>
      <c r="H1539">
        <v>30000000</v>
      </c>
      <c r="I1539">
        <v>7.6</v>
      </c>
    </row>
    <row r="1540" spans="1:9">
      <c r="A1540" t="s">
        <v>355</v>
      </c>
      <c r="B1540">
        <v>107</v>
      </c>
      <c r="C1540">
        <v>42385520</v>
      </c>
      <c r="D1540" t="s">
        <v>2546</v>
      </c>
      <c r="E1540" t="s">
        <v>2721</v>
      </c>
      <c r="F1540" t="s">
        <v>12</v>
      </c>
      <c r="G1540" t="s">
        <v>13</v>
      </c>
      <c r="H1540">
        <v>30000000</v>
      </c>
      <c r="I1540">
        <v>6.2</v>
      </c>
    </row>
    <row r="1541" spans="1:9">
      <c r="A1541" t="s">
        <v>1791</v>
      </c>
      <c r="B1541">
        <v>104</v>
      </c>
      <c r="C1541">
        <v>40118420</v>
      </c>
      <c r="D1541" t="s">
        <v>1632</v>
      </c>
      <c r="E1541" t="s">
        <v>2722</v>
      </c>
      <c r="F1541" t="s">
        <v>12</v>
      </c>
      <c r="G1541" t="s">
        <v>13</v>
      </c>
      <c r="H1541">
        <v>30000000</v>
      </c>
      <c r="I1541">
        <v>5.6</v>
      </c>
    </row>
    <row r="1542" spans="1:9">
      <c r="A1542" t="s">
        <v>42</v>
      </c>
      <c r="B1542">
        <v>113</v>
      </c>
      <c r="C1542">
        <v>40137776</v>
      </c>
      <c r="D1542" t="s">
        <v>841</v>
      </c>
      <c r="E1542" t="s">
        <v>2723</v>
      </c>
      <c r="F1542" t="s">
        <v>12</v>
      </c>
      <c r="G1542" t="s">
        <v>13</v>
      </c>
      <c r="H1542">
        <v>38000000</v>
      </c>
      <c r="I1542">
        <v>7.6</v>
      </c>
    </row>
    <row r="1543" spans="1:9">
      <c r="A1543" t="s">
        <v>1187</v>
      </c>
      <c r="B1543">
        <v>113</v>
      </c>
      <c r="C1543">
        <v>39568996</v>
      </c>
      <c r="D1543" t="s">
        <v>2108</v>
      </c>
      <c r="E1543" t="s">
        <v>2724</v>
      </c>
      <c r="F1543" t="s">
        <v>12</v>
      </c>
      <c r="G1543" t="s">
        <v>13</v>
      </c>
      <c r="H1543">
        <v>32000000</v>
      </c>
      <c r="I1543">
        <v>6.6</v>
      </c>
    </row>
    <row r="1544" spans="1:9">
      <c r="A1544" t="s">
        <v>2725</v>
      </c>
      <c r="B1544">
        <v>95</v>
      </c>
      <c r="C1544">
        <v>42043633</v>
      </c>
      <c r="D1544" t="s">
        <v>894</v>
      </c>
      <c r="E1544" t="s">
        <v>2726</v>
      </c>
      <c r="F1544" t="s">
        <v>12</v>
      </c>
      <c r="G1544" t="s">
        <v>13</v>
      </c>
      <c r="H1544">
        <v>30000000</v>
      </c>
      <c r="I1544">
        <v>7</v>
      </c>
    </row>
    <row r="1545" spans="1:9">
      <c r="A1545" t="s">
        <v>2727</v>
      </c>
      <c r="B1545">
        <v>86</v>
      </c>
      <c r="C1545">
        <v>38232624</v>
      </c>
      <c r="D1545" t="s">
        <v>669</v>
      </c>
      <c r="E1545" t="s">
        <v>2728</v>
      </c>
      <c r="F1545" t="s">
        <v>12</v>
      </c>
      <c r="G1545" t="s">
        <v>13</v>
      </c>
      <c r="H1545">
        <v>30000000</v>
      </c>
      <c r="I1545">
        <v>2.7</v>
      </c>
    </row>
    <row r="1546" spans="1:9">
      <c r="A1546" t="s">
        <v>822</v>
      </c>
      <c r="B1546">
        <v>126</v>
      </c>
      <c r="C1546">
        <v>38413606</v>
      </c>
      <c r="D1546" t="s">
        <v>137</v>
      </c>
      <c r="E1546" t="s">
        <v>2729</v>
      </c>
      <c r="F1546" t="s">
        <v>12</v>
      </c>
      <c r="G1546" t="s">
        <v>13</v>
      </c>
      <c r="H1546">
        <v>30000000</v>
      </c>
      <c r="I1546">
        <v>7.6</v>
      </c>
    </row>
    <row r="1547" spans="1:9">
      <c r="A1547" t="s">
        <v>2730</v>
      </c>
      <c r="B1547">
        <v>101</v>
      </c>
      <c r="C1547">
        <v>38122105</v>
      </c>
      <c r="D1547" t="s">
        <v>469</v>
      </c>
      <c r="E1547" t="s">
        <v>2731</v>
      </c>
      <c r="F1547" t="s">
        <v>12</v>
      </c>
      <c r="G1547" t="s">
        <v>13</v>
      </c>
      <c r="H1547">
        <v>27000000</v>
      </c>
      <c r="I1547">
        <v>6.6</v>
      </c>
    </row>
    <row r="1548" spans="1:9">
      <c r="A1548" t="s">
        <v>663</v>
      </c>
      <c r="B1548">
        <v>102</v>
      </c>
      <c r="C1548">
        <v>38747385</v>
      </c>
      <c r="D1548" t="s">
        <v>2732</v>
      </c>
      <c r="E1548" t="s">
        <v>2733</v>
      </c>
      <c r="F1548" t="s">
        <v>12</v>
      </c>
      <c r="G1548" t="s">
        <v>13</v>
      </c>
      <c r="H1548">
        <v>25000000</v>
      </c>
      <c r="I1548">
        <v>6.9</v>
      </c>
    </row>
    <row r="1549" spans="1:9">
      <c r="A1549" t="s">
        <v>312</v>
      </c>
      <c r="B1549">
        <v>111</v>
      </c>
      <c r="C1549">
        <v>40247512</v>
      </c>
      <c r="D1549" t="s">
        <v>306</v>
      </c>
      <c r="E1549" t="s">
        <v>2734</v>
      </c>
      <c r="F1549" t="s">
        <v>12</v>
      </c>
      <c r="G1549" t="s">
        <v>13</v>
      </c>
      <c r="H1549">
        <v>30000000</v>
      </c>
      <c r="I1549">
        <v>6.8</v>
      </c>
    </row>
    <row r="1550" spans="1:9">
      <c r="A1550" t="s">
        <v>2735</v>
      </c>
      <c r="B1550">
        <v>95</v>
      </c>
      <c r="C1550">
        <v>35927406</v>
      </c>
      <c r="D1550" t="s">
        <v>90</v>
      </c>
      <c r="E1550" t="s">
        <v>2736</v>
      </c>
      <c r="F1550" t="s">
        <v>12</v>
      </c>
      <c r="G1550" t="s">
        <v>13</v>
      </c>
      <c r="H1550">
        <v>30000000</v>
      </c>
      <c r="I1550">
        <v>3.7</v>
      </c>
    </row>
    <row r="1551" spans="1:9">
      <c r="A1551" t="s">
        <v>2737</v>
      </c>
      <c r="B1551">
        <v>98</v>
      </c>
      <c r="C1551">
        <v>35565975</v>
      </c>
      <c r="D1551" t="s">
        <v>474</v>
      </c>
      <c r="E1551" t="s">
        <v>2738</v>
      </c>
      <c r="F1551" t="s">
        <v>12</v>
      </c>
      <c r="G1551" t="s">
        <v>13</v>
      </c>
      <c r="H1551">
        <v>30000000</v>
      </c>
      <c r="I1551">
        <v>6.1</v>
      </c>
    </row>
    <row r="1552" spans="1:9">
      <c r="A1552" t="s">
        <v>2739</v>
      </c>
      <c r="B1552">
        <v>100</v>
      </c>
      <c r="C1552">
        <v>35266619</v>
      </c>
      <c r="D1552" t="s">
        <v>1676</v>
      </c>
      <c r="E1552" t="s">
        <v>2740</v>
      </c>
      <c r="F1552" t="s">
        <v>12</v>
      </c>
      <c r="G1552" t="s">
        <v>13</v>
      </c>
      <c r="H1552">
        <v>30000000</v>
      </c>
      <c r="I1552">
        <v>5.9</v>
      </c>
    </row>
    <row r="1553" spans="1:9">
      <c r="A1553" t="s">
        <v>2741</v>
      </c>
      <c r="B1553">
        <v>118</v>
      </c>
      <c r="C1553">
        <v>34703228</v>
      </c>
      <c r="D1553" t="s">
        <v>2042</v>
      </c>
      <c r="E1553" t="s">
        <v>2742</v>
      </c>
      <c r="F1553" t="s">
        <v>12</v>
      </c>
      <c r="G1553" t="s">
        <v>13</v>
      </c>
      <c r="H1553">
        <v>30000000</v>
      </c>
      <c r="I1553">
        <v>6.7</v>
      </c>
    </row>
    <row r="1554" spans="1:9">
      <c r="A1554" t="s">
        <v>2743</v>
      </c>
      <c r="B1554">
        <v>125</v>
      </c>
      <c r="C1554">
        <v>38432823</v>
      </c>
      <c r="D1554" t="s">
        <v>2744</v>
      </c>
      <c r="E1554" t="s">
        <v>2745</v>
      </c>
      <c r="F1554" t="s">
        <v>12</v>
      </c>
      <c r="G1554" t="s">
        <v>13</v>
      </c>
      <c r="H1554">
        <v>30000000</v>
      </c>
      <c r="I1554">
        <v>6.9</v>
      </c>
    </row>
    <row r="1555" spans="1:9">
      <c r="A1555" t="s">
        <v>1530</v>
      </c>
      <c r="B1555">
        <v>94</v>
      </c>
      <c r="C1555">
        <v>32095318</v>
      </c>
      <c r="D1555" t="s">
        <v>335</v>
      </c>
      <c r="E1555" t="s">
        <v>2746</v>
      </c>
      <c r="F1555" t="s">
        <v>12</v>
      </c>
      <c r="G1555" t="s">
        <v>13</v>
      </c>
      <c r="H1555">
        <v>45000000</v>
      </c>
      <c r="I1555">
        <v>5.5</v>
      </c>
    </row>
    <row r="1556" spans="1:9">
      <c r="A1556" t="s">
        <v>2747</v>
      </c>
      <c r="B1556">
        <v>79</v>
      </c>
      <c r="C1556">
        <v>31743332</v>
      </c>
      <c r="D1556" t="s">
        <v>2748</v>
      </c>
      <c r="E1556" t="s">
        <v>2749</v>
      </c>
      <c r="F1556" t="s">
        <v>12</v>
      </c>
      <c r="G1556" t="s">
        <v>13</v>
      </c>
      <c r="H1556">
        <v>30000000</v>
      </c>
      <c r="I1556">
        <v>7.1</v>
      </c>
    </row>
    <row r="1557" spans="1:9">
      <c r="A1557" t="s">
        <v>509</v>
      </c>
      <c r="B1557">
        <v>106</v>
      </c>
      <c r="C1557">
        <v>32154410</v>
      </c>
      <c r="D1557" t="s">
        <v>723</v>
      </c>
      <c r="E1557" t="s">
        <v>2750</v>
      </c>
      <c r="F1557" t="s">
        <v>12</v>
      </c>
      <c r="G1557" t="s">
        <v>13</v>
      </c>
      <c r="H1557">
        <v>30000000</v>
      </c>
      <c r="I1557">
        <v>7.1</v>
      </c>
    </row>
    <row r="1558" spans="1:9">
      <c r="A1558" t="s">
        <v>2751</v>
      </c>
      <c r="B1558">
        <v>63</v>
      </c>
      <c r="C1558">
        <v>26687172</v>
      </c>
      <c r="D1558" t="s">
        <v>427</v>
      </c>
      <c r="E1558" t="s">
        <v>2752</v>
      </c>
      <c r="F1558" t="s">
        <v>12</v>
      </c>
      <c r="G1558" t="s">
        <v>13</v>
      </c>
      <c r="H1558">
        <v>30000000</v>
      </c>
      <c r="I1558">
        <v>7.3</v>
      </c>
    </row>
    <row r="1559" spans="1:9">
      <c r="A1559" t="s">
        <v>2753</v>
      </c>
      <c r="B1559">
        <v>85</v>
      </c>
      <c r="C1559">
        <v>26096584</v>
      </c>
      <c r="D1559" t="s">
        <v>669</v>
      </c>
      <c r="E1559" t="s">
        <v>2754</v>
      </c>
      <c r="F1559" t="s">
        <v>12</v>
      </c>
      <c r="G1559" t="s">
        <v>13</v>
      </c>
      <c r="H1559">
        <v>19000000</v>
      </c>
      <c r="I1559">
        <v>3.4</v>
      </c>
    </row>
    <row r="1560" spans="1:9">
      <c r="A1560" t="s">
        <v>1851</v>
      </c>
      <c r="B1560">
        <v>108</v>
      </c>
      <c r="C1560">
        <v>26525834</v>
      </c>
      <c r="D1560" t="s">
        <v>474</v>
      </c>
      <c r="E1560" t="s">
        <v>2755</v>
      </c>
      <c r="F1560" t="s">
        <v>12</v>
      </c>
      <c r="G1560" t="s">
        <v>13</v>
      </c>
      <c r="H1560">
        <v>30000000</v>
      </c>
      <c r="I1560">
        <v>6.8</v>
      </c>
    </row>
    <row r="1561" spans="1:9">
      <c r="A1561" t="s">
        <v>2756</v>
      </c>
      <c r="B1561">
        <v>139</v>
      </c>
      <c r="C1561">
        <v>30513940</v>
      </c>
      <c r="D1561" t="s">
        <v>1433</v>
      </c>
      <c r="E1561" t="s">
        <v>2757</v>
      </c>
      <c r="F1561" t="s">
        <v>12</v>
      </c>
      <c r="G1561" t="s">
        <v>13</v>
      </c>
      <c r="H1561">
        <v>30000000</v>
      </c>
      <c r="I1561">
        <v>6.9</v>
      </c>
    </row>
    <row r="1562" spans="1:9">
      <c r="A1562" t="s">
        <v>1750</v>
      </c>
      <c r="B1562">
        <v>127</v>
      </c>
      <c r="C1562">
        <v>23209440</v>
      </c>
      <c r="D1562" t="s">
        <v>1140</v>
      </c>
      <c r="E1562" t="s">
        <v>2758</v>
      </c>
      <c r="F1562" t="s">
        <v>12</v>
      </c>
      <c r="G1562" t="s">
        <v>13</v>
      </c>
      <c r="H1562">
        <v>30000000</v>
      </c>
      <c r="I1562">
        <v>7</v>
      </c>
    </row>
    <row r="1563" spans="1:9">
      <c r="A1563" t="s">
        <v>2759</v>
      </c>
      <c r="B1563">
        <v>106</v>
      </c>
      <c r="C1563">
        <v>24048000</v>
      </c>
      <c r="D1563" t="s">
        <v>469</v>
      </c>
      <c r="E1563" t="s">
        <v>2760</v>
      </c>
      <c r="F1563" t="s">
        <v>12</v>
      </c>
      <c r="G1563" t="s">
        <v>13</v>
      </c>
      <c r="H1563">
        <v>30000000</v>
      </c>
      <c r="I1563">
        <v>5.5</v>
      </c>
    </row>
    <row r="1564" spans="1:9">
      <c r="A1564" t="s">
        <v>907</v>
      </c>
      <c r="B1564">
        <v>95</v>
      </c>
      <c r="C1564">
        <v>22526144</v>
      </c>
      <c r="D1564" t="s">
        <v>835</v>
      </c>
      <c r="E1564" t="s">
        <v>2761</v>
      </c>
      <c r="F1564" t="s">
        <v>12</v>
      </c>
      <c r="G1564" t="s">
        <v>13</v>
      </c>
      <c r="H1564">
        <v>30000000</v>
      </c>
      <c r="I1564">
        <v>5.0999999999999996</v>
      </c>
    </row>
    <row r="1565" spans="1:9">
      <c r="A1565" t="s">
        <v>901</v>
      </c>
      <c r="B1565">
        <v>118</v>
      </c>
      <c r="C1565">
        <v>30523568</v>
      </c>
      <c r="D1565" t="s">
        <v>1010</v>
      </c>
      <c r="E1565" t="s">
        <v>2762</v>
      </c>
      <c r="F1565" t="s">
        <v>12</v>
      </c>
      <c r="G1565" t="s">
        <v>13</v>
      </c>
      <c r="H1565">
        <v>30000000</v>
      </c>
      <c r="I1565">
        <v>6.2</v>
      </c>
    </row>
    <row r="1566" spans="1:9">
      <c r="A1566" t="s">
        <v>2763</v>
      </c>
      <c r="B1566">
        <v>108</v>
      </c>
      <c r="C1566">
        <v>23070045</v>
      </c>
      <c r="D1566" t="s">
        <v>612</v>
      </c>
      <c r="E1566" t="s">
        <v>2764</v>
      </c>
      <c r="F1566" t="s">
        <v>12</v>
      </c>
      <c r="G1566" t="s">
        <v>13</v>
      </c>
      <c r="H1566">
        <v>30000000</v>
      </c>
      <c r="I1566">
        <v>5.9</v>
      </c>
    </row>
    <row r="1567" spans="1:9">
      <c r="A1567" t="s">
        <v>2765</v>
      </c>
      <c r="B1567">
        <v>105</v>
      </c>
      <c r="C1567">
        <v>20422207</v>
      </c>
      <c r="D1567" t="s">
        <v>474</v>
      </c>
      <c r="E1567" t="s">
        <v>2766</v>
      </c>
      <c r="F1567" t="s">
        <v>12</v>
      </c>
      <c r="G1567" t="s">
        <v>13</v>
      </c>
      <c r="H1567">
        <v>35000000</v>
      </c>
      <c r="I1567">
        <v>5.2</v>
      </c>
    </row>
    <row r="1568" spans="1:9">
      <c r="A1568" t="s">
        <v>2409</v>
      </c>
      <c r="B1568">
        <v>131</v>
      </c>
      <c r="C1568">
        <v>28644770</v>
      </c>
      <c r="D1568" t="s">
        <v>560</v>
      </c>
      <c r="E1568" t="s">
        <v>2767</v>
      </c>
      <c r="F1568" t="s">
        <v>12</v>
      </c>
      <c r="G1568" t="s">
        <v>13</v>
      </c>
      <c r="H1568">
        <v>30000000</v>
      </c>
      <c r="I1568">
        <v>6.2</v>
      </c>
    </row>
    <row r="1569" spans="1:9">
      <c r="A1569" t="s">
        <v>2768</v>
      </c>
      <c r="B1569">
        <v>104</v>
      </c>
      <c r="C1569">
        <v>21800302</v>
      </c>
      <c r="D1569" t="s">
        <v>1497</v>
      </c>
      <c r="E1569" t="s">
        <v>2769</v>
      </c>
      <c r="F1569" t="s">
        <v>12</v>
      </c>
      <c r="G1569" t="s">
        <v>13</v>
      </c>
      <c r="H1569">
        <v>30000000</v>
      </c>
      <c r="I1569">
        <v>5.5</v>
      </c>
    </row>
    <row r="1570" spans="1:9">
      <c r="A1570" t="s">
        <v>2770</v>
      </c>
      <c r="B1570">
        <v>133</v>
      </c>
      <c r="C1570">
        <v>21129348</v>
      </c>
      <c r="D1570" t="s">
        <v>1751</v>
      </c>
      <c r="E1570" t="s">
        <v>2771</v>
      </c>
      <c r="F1570" t="s">
        <v>12</v>
      </c>
      <c r="G1570" t="s">
        <v>13</v>
      </c>
      <c r="H1570">
        <v>35000000</v>
      </c>
      <c r="I1570">
        <v>7.4</v>
      </c>
    </row>
    <row r="1571" spans="1:9">
      <c r="A1571" t="s">
        <v>2772</v>
      </c>
      <c r="B1571">
        <v>94</v>
      </c>
      <c r="C1571">
        <v>18500966</v>
      </c>
      <c r="D1571" t="s">
        <v>750</v>
      </c>
      <c r="E1571" t="s">
        <v>2773</v>
      </c>
      <c r="F1571" t="s">
        <v>12</v>
      </c>
      <c r="G1571" t="s">
        <v>13</v>
      </c>
      <c r="H1571">
        <v>30000000</v>
      </c>
      <c r="I1571">
        <v>4.4000000000000004</v>
      </c>
    </row>
    <row r="1572" spans="1:9">
      <c r="A1572" t="s">
        <v>2774</v>
      </c>
      <c r="B1572">
        <v>109</v>
      </c>
      <c r="C1572">
        <v>19976073</v>
      </c>
      <c r="D1572" t="s">
        <v>149</v>
      </c>
      <c r="E1572" t="s">
        <v>2775</v>
      </c>
      <c r="F1572" t="s">
        <v>12</v>
      </c>
      <c r="G1572" t="s">
        <v>13</v>
      </c>
      <c r="H1572">
        <v>20000000</v>
      </c>
      <c r="I1572">
        <v>6.3</v>
      </c>
    </row>
    <row r="1573" spans="1:9">
      <c r="A1573" t="s">
        <v>1031</v>
      </c>
      <c r="B1573">
        <v>96</v>
      </c>
      <c r="C1573">
        <v>18967571</v>
      </c>
      <c r="D1573" t="s">
        <v>113</v>
      </c>
      <c r="E1573" t="s">
        <v>2776</v>
      </c>
      <c r="F1573" t="s">
        <v>12</v>
      </c>
      <c r="G1573" t="s">
        <v>13</v>
      </c>
      <c r="H1573">
        <v>30000000</v>
      </c>
      <c r="I1573">
        <v>6.1</v>
      </c>
    </row>
    <row r="1574" spans="1:9">
      <c r="A1574" t="s">
        <v>2777</v>
      </c>
      <c r="B1574">
        <v>105</v>
      </c>
      <c r="C1574">
        <v>17100000</v>
      </c>
      <c r="D1574" t="s">
        <v>2778</v>
      </c>
      <c r="E1574" t="s">
        <v>2779</v>
      </c>
      <c r="F1574" t="s">
        <v>12</v>
      </c>
      <c r="G1574" t="s">
        <v>13</v>
      </c>
      <c r="H1574">
        <v>25000000</v>
      </c>
      <c r="I1574">
        <v>5.3</v>
      </c>
    </row>
    <row r="1575" spans="1:9">
      <c r="A1575" t="s">
        <v>2780</v>
      </c>
      <c r="B1575">
        <v>99</v>
      </c>
      <c r="C1575">
        <v>17266505</v>
      </c>
      <c r="D1575" t="s">
        <v>2781</v>
      </c>
      <c r="E1575" t="s">
        <v>2782</v>
      </c>
      <c r="F1575" t="s">
        <v>12</v>
      </c>
      <c r="G1575" t="s">
        <v>13</v>
      </c>
      <c r="H1575">
        <v>30000000</v>
      </c>
      <c r="I1575">
        <v>5.4</v>
      </c>
    </row>
    <row r="1576" spans="1:9">
      <c r="A1576" t="s">
        <v>337</v>
      </c>
      <c r="B1576">
        <v>112</v>
      </c>
      <c r="C1576">
        <v>32357532</v>
      </c>
      <c r="D1576" t="s">
        <v>474</v>
      </c>
      <c r="E1576" t="s">
        <v>2783</v>
      </c>
      <c r="F1576" t="s">
        <v>12</v>
      </c>
      <c r="G1576" t="s">
        <v>13</v>
      </c>
      <c r="H1576">
        <v>30000000</v>
      </c>
      <c r="I1576">
        <v>6.7</v>
      </c>
    </row>
    <row r="1577" spans="1:9">
      <c r="A1577" t="s">
        <v>1381</v>
      </c>
      <c r="B1577">
        <v>108</v>
      </c>
      <c r="C1577">
        <v>16930884</v>
      </c>
      <c r="D1577" t="s">
        <v>730</v>
      </c>
      <c r="E1577" t="s">
        <v>2784</v>
      </c>
      <c r="F1577" t="s">
        <v>12</v>
      </c>
      <c r="G1577" t="s">
        <v>13</v>
      </c>
      <c r="H1577">
        <v>30000000</v>
      </c>
      <c r="I1577">
        <v>5.9</v>
      </c>
    </row>
    <row r="1578" spans="1:9">
      <c r="A1578" t="s">
        <v>2785</v>
      </c>
      <c r="B1578">
        <v>126</v>
      </c>
      <c r="C1578">
        <v>18324242</v>
      </c>
      <c r="D1578" t="s">
        <v>1140</v>
      </c>
      <c r="E1578" t="s">
        <v>2786</v>
      </c>
      <c r="F1578" t="s">
        <v>12</v>
      </c>
      <c r="G1578" t="s">
        <v>13</v>
      </c>
      <c r="H1578">
        <v>35000000</v>
      </c>
      <c r="I1578">
        <v>7.3</v>
      </c>
    </row>
    <row r="1579" spans="1:9">
      <c r="A1579" t="s">
        <v>1734</v>
      </c>
      <c r="B1579">
        <v>98</v>
      </c>
      <c r="C1579">
        <v>16323969</v>
      </c>
      <c r="D1579" t="s">
        <v>1969</v>
      </c>
      <c r="E1579" t="s">
        <v>2787</v>
      </c>
      <c r="F1579" t="s">
        <v>12</v>
      </c>
      <c r="G1579" t="s">
        <v>13</v>
      </c>
      <c r="H1579">
        <v>40000000</v>
      </c>
      <c r="I1579">
        <v>5.5</v>
      </c>
    </row>
    <row r="1580" spans="1:9">
      <c r="A1580" t="s">
        <v>2788</v>
      </c>
      <c r="B1580">
        <v>104</v>
      </c>
      <c r="C1580">
        <v>16999046</v>
      </c>
      <c r="D1580" t="s">
        <v>256</v>
      </c>
      <c r="E1580" t="s">
        <v>2789</v>
      </c>
      <c r="F1580" t="s">
        <v>12</v>
      </c>
      <c r="G1580" t="s">
        <v>92</v>
      </c>
      <c r="H1580">
        <v>26000000</v>
      </c>
      <c r="I1580">
        <v>5.8</v>
      </c>
    </row>
    <row r="1581" spans="1:9">
      <c r="A1581" t="s">
        <v>2790</v>
      </c>
      <c r="B1581">
        <v>110</v>
      </c>
      <c r="C1581">
        <v>16295774</v>
      </c>
      <c r="D1581" t="s">
        <v>1483</v>
      </c>
      <c r="E1581" t="s">
        <v>2791</v>
      </c>
      <c r="F1581" t="s">
        <v>12</v>
      </c>
      <c r="G1581" t="s">
        <v>13</v>
      </c>
      <c r="H1581">
        <v>35000000</v>
      </c>
      <c r="I1581">
        <v>4.5999999999999996</v>
      </c>
    </row>
    <row r="1582" spans="1:9">
      <c r="A1582" t="s">
        <v>2792</v>
      </c>
      <c r="B1582">
        <v>130</v>
      </c>
      <c r="C1582">
        <v>15709385</v>
      </c>
      <c r="D1582" t="s">
        <v>723</v>
      </c>
      <c r="E1582" t="s">
        <v>2793</v>
      </c>
      <c r="F1582" t="s">
        <v>12</v>
      </c>
      <c r="G1582" t="s">
        <v>13</v>
      </c>
      <c r="H1582">
        <v>30000000</v>
      </c>
      <c r="I1582">
        <v>6.7</v>
      </c>
    </row>
    <row r="1583" spans="1:9">
      <c r="A1583" t="s">
        <v>2794</v>
      </c>
      <c r="B1583">
        <v>93</v>
      </c>
      <c r="C1583">
        <v>14888028</v>
      </c>
      <c r="D1583" t="s">
        <v>2795</v>
      </c>
      <c r="E1583" t="s">
        <v>2796</v>
      </c>
      <c r="F1583" t="s">
        <v>12</v>
      </c>
      <c r="G1583" t="s">
        <v>13</v>
      </c>
      <c r="H1583">
        <v>30000000</v>
      </c>
      <c r="I1583">
        <v>5.0999999999999996</v>
      </c>
    </row>
    <row r="1584" spans="1:9">
      <c r="A1584" t="s">
        <v>1300</v>
      </c>
      <c r="B1584">
        <v>96</v>
      </c>
      <c r="C1584">
        <v>14208384</v>
      </c>
      <c r="D1584" t="s">
        <v>560</v>
      </c>
      <c r="E1584" t="s">
        <v>2797</v>
      </c>
      <c r="F1584" t="s">
        <v>12</v>
      </c>
      <c r="G1584" t="s">
        <v>13</v>
      </c>
      <c r="H1584">
        <v>30000000</v>
      </c>
      <c r="I1584">
        <v>5.6</v>
      </c>
    </row>
    <row r="1585" spans="1:9">
      <c r="A1585" t="s">
        <v>1993</v>
      </c>
      <c r="B1585">
        <v>114</v>
      </c>
      <c r="C1585">
        <v>12831121</v>
      </c>
      <c r="D1585" t="s">
        <v>1097</v>
      </c>
      <c r="E1585" t="s">
        <v>2798</v>
      </c>
      <c r="F1585" t="s">
        <v>12</v>
      </c>
      <c r="G1585" t="s">
        <v>13</v>
      </c>
      <c r="H1585">
        <v>30000000</v>
      </c>
      <c r="I1585">
        <v>7</v>
      </c>
    </row>
    <row r="1586" spans="1:9">
      <c r="A1586" t="s">
        <v>2799</v>
      </c>
      <c r="B1586">
        <v>106</v>
      </c>
      <c r="C1586">
        <v>18298649</v>
      </c>
      <c r="D1586" t="s">
        <v>2474</v>
      </c>
      <c r="E1586" t="s">
        <v>2800</v>
      </c>
      <c r="F1586" t="s">
        <v>12</v>
      </c>
      <c r="G1586" t="s">
        <v>13</v>
      </c>
      <c r="H1586">
        <v>30000000</v>
      </c>
      <c r="I1586">
        <v>6.4</v>
      </c>
    </row>
    <row r="1587" spans="1:9">
      <c r="A1587" t="s">
        <v>1643</v>
      </c>
      <c r="B1587">
        <v>150</v>
      </c>
      <c r="C1587">
        <v>12712093</v>
      </c>
      <c r="D1587" t="s">
        <v>2014</v>
      </c>
      <c r="E1587" t="s">
        <v>2801</v>
      </c>
      <c r="F1587" t="s">
        <v>12</v>
      </c>
      <c r="G1587" t="s">
        <v>13</v>
      </c>
      <c r="H1587">
        <v>30000000</v>
      </c>
      <c r="I1587">
        <v>6.7</v>
      </c>
    </row>
    <row r="1588" spans="1:9">
      <c r="A1588" t="s">
        <v>2802</v>
      </c>
      <c r="B1588">
        <v>100</v>
      </c>
      <c r="C1588">
        <v>11576087</v>
      </c>
      <c r="D1588" t="s">
        <v>25</v>
      </c>
      <c r="E1588" t="s">
        <v>2803</v>
      </c>
      <c r="F1588" t="s">
        <v>12</v>
      </c>
      <c r="G1588" t="s">
        <v>13</v>
      </c>
      <c r="H1588">
        <v>30000000</v>
      </c>
      <c r="I1588">
        <v>4.0999999999999996</v>
      </c>
    </row>
    <row r="1589" spans="1:9">
      <c r="A1589" t="s">
        <v>1675</v>
      </c>
      <c r="B1589">
        <v>100</v>
      </c>
      <c r="C1589">
        <v>11900000</v>
      </c>
      <c r="D1589" t="s">
        <v>681</v>
      </c>
      <c r="E1589" t="s">
        <v>2804</v>
      </c>
      <c r="F1589" t="s">
        <v>12</v>
      </c>
      <c r="G1589" t="s">
        <v>13</v>
      </c>
      <c r="H1589">
        <v>30000000</v>
      </c>
      <c r="I1589">
        <v>5.5</v>
      </c>
    </row>
    <row r="1590" spans="1:9">
      <c r="A1590" t="s">
        <v>1823</v>
      </c>
      <c r="B1590">
        <v>100</v>
      </c>
      <c r="C1590">
        <v>9353573</v>
      </c>
      <c r="D1590" t="s">
        <v>90</v>
      </c>
      <c r="E1590" t="s">
        <v>2805</v>
      </c>
      <c r="F1590" t="s">
        <v>12</v>
      </c>
      <c r="G1590" t="s">
        <v>13</v>
      </c>
      <c r="H1590">
        <v>45000000</v>
      </c>
      <c r="I1590">
        <v>2.7</v>
      </c>
    </row>
    <row r="1591" spans="1:9">
      <c r="A1591" t="s">
        <v>2806</v>
      </c>
      <c r="B1591">
        <v>107</v>
      </c>
      <c r="C1591">
        <v>12026670</v>
      </c>
      <c r="D1591" t="s">
        <v>113</v>
      </c>
      <c r="E1591" t="s">
        <v>2807</v>
      </c>
      <c r="F1591" t="s">
        <v>12</v>
      </c>
      <c r="G1591" t="s">
        <v>13</v>
      </c>
      <c r="H1591">
        <v>45000000</v>
      </c>
      <c r="I1591">
        <v>6.4</v>
      </c>
    </row>
    <row r="1592" spans="1:9">
      <c r="A1592" t="s">
        <v>2808</v>
      </c>
      <c r="B1592">
        <v>102</v>
      </c>
      <c r="C1592">
        <v>14334645</v>
      </c>
      <c r="D1592" t="s">
        <v>1220</v>
      </c>
      <c r="E1592" t="s">
        <v>2809</v>
      </c>
      <c r="F1592" t="s">
        <v>12</v>
      </c>
      <c r="G1592" t="s">
        <v>13</v>
      </c>
      <c r="H1592">
        <v>25000000</v>
      </c>
      <c r="I1592">
        <v>4.8</v>
      </c>
    </row>
    <row r="1593" spans="1:9">
      <c r="A1593" t="s">
        <v>2810</v>
      </c>
      <c r="B1593">
        <v>101</v>
      </c>
      <c r="C1593">
        <v>12189514</v>
      </c>
      <c r="D1593" t="s">
        <v>560</v>
      </c>
      <c r="E1593" t="s">
        <v>2811</v>
      </c>
      <c r="F1593" t="s">
        <v>12</v>
      </c>
      <c r="G1593" t="s">
        <v>13</v>
      </c>
      <c r="H1593">
        <v>23000000</v>
      </c>
      <c r="I1593">
        <v>6.1</v>
      </c>
    </row>
    <row r="1594" spans="1:9">
      <c r="A1594" t="s">
        <v>2812</v>
      </c>
      <c r="B1594">
        <v>86</v>
      </c>
      <c r="C1594">
        <v>10134754</v>
      </c>
      <c r="D1594" t="s">
        <v>990</v>
      </c>
      <c r="E1594" t="s">
        <v>2813</v>
      </c>
      <c r="F1594" t="s">
        <v>12</v>
      </c>
      <c r="G1594" t="s">
        <v>13</v>
      </c>
      <c r="H1594">
        <v>30000000</v>
      </c>
      <c r="I1594">
        <v>4.8</v>
      </c>
    </row>
    <row r="1595" spans="1:9">
      <c r="A1595" t="s">
        <v>2487</v>
      </c>
      <c r="B1595">
        <v>108</v>
      </c>
      <c r="C1595">
        <v>8535575</v>
      </c>
      <c r="D1595" t="s">
        <v>1140</v>
      </c>
      <c r="E1595" t="s">
        <v>2814</v>
      </c>
      <c r="F1595" t="s">
        <v>12</v>
      </c>
      <c r="G1595" t="s">
        <v>13</v>
      </c>
      <c r="H1595">
        <v>30000000</v>
      </c>
      <c r="I1595">
        <v>7</v>
      </c>
    </row>
    <row r="1596" spans="1:9">
      <c r="A1596" t="s">
        <v>937</v>
      </c>
      <c r="B1596">
        <v>123</v>
      </c>
      <c r="C1596">
        <v>7689458</v>
      </c>
      <c r="D1596" t="s">
        <v>2815</v>
      </c>
      <c r="E1596" t="s">
        <v>2816</v>
      </c>
      <c r="F1596" t="s">
        <v>12</v>
      </c>
      <c r="G1596" t="s">
        <v>20</v>
      </c>
      <c r="H1596">
        <v>40000000</v>
      </c>
      <c r="I1596">
        <v>6.8</v>
      </c>
    </row>
    <row r="1597" spans="1:9">
      <c r="A1597" t="s">
        <v>1873</v>
      </c>
      <c r="B1597">
        <v>88</v>
      </c>
      <c r="C1597">
        <v>19316646</v>
      </c>
      <c r="D1597" t="s">
        <v>510</v>
      </c>
      <c r="E1597" t="s">
        <v>2817</v>
      </c>
      <c r="F1597" t="s">
        <v>12</v>
      </c>
      <c r="G1597" t="s">
        <v>13</v>
      </c>
      <c r="H1597">
        <v>30000000</v>
      </c>
      <c r="I1597">
        <v>5.6</v>
      </c>
    </row>
    <row r="1598" spans="1:9">
      <c r="A1598" t="s">
        <v>1932</v>
      </c>
      <c r="B1598">
        <v>109</v>
      </c>
      <c r="C1598">
        <v>10965209</v>
      </c>
      <c r="D1598" t="s">
        <v>149</v>
      </c>
      <c r="E1598" t="s">
        <v>2818</v>
      </c>
      <c r="F1598" t="s">
        <v>12</v>
      </c>
      <c r="G1598" t="s">
        <v>13</v>
      </c>
      <c r="H1598">
        <v>30000000</v>
      </c>
      <c r="I1598">
        <v>6.1</v>
      </c>
    </row>
    <row r="1599" spans="1:9">
      <c r="A1599" t="s">
        <v>337</v>
      </c>
      <c r="B1599">
        <v>122</v>
      </c>
      <c r="C1599">
        <v>26830000</v>
      </c>
      <c r="D1599" t="s">
        <v>666</v>
      </c>
      <c r="E1599" t="s">
        <v>2819</v>
      </c>
      <c r="F1599" t="s">
        <v>12</v>
      </c>
      <c r="G1599" t="s">
        <v>13</v>
      </c>
      <c r="H1599">
        <v>18000000</v>
      </c>
      <c r="I1599">
        <v>7.9</v>
      </c>
    </row>
    <row r="1600" spans="1:9">
      <c r="A1600" t="s">
        <v>2820</v>
      </c>
      <c r="B1600">
        <v>251</v>
      </c>
      <c r="C1600">
        <v>5300000</v>
      </c>
      <c r="D1600" t="s">
        <v>654</v>
      </c>
      <c r="E1600" t="s">
        <v>2821</v>
      </c>
      <c r="F1600" t="s">
        <v>12</v>
      </c>
      <c r="G1600" t="s">
        <v>2822</v>
      </c>
      <c r="H1600">
        <v>30000000</v>
      </c>
      <c r="I1600">
        <v>8.4</v>
      </c>
    </row>
    <row r="1601" spans="1:9">
      <c r="A1601" t="s">
        <v>2823</v>
      </c>
      <c r="B1601">
        <v>118</v>
      </c>
      <c r="C1601">
        <v>10880926</v>
      </c>
      <c r="D1601" t="s">
        <v>149</v>
      </c>
      <c r="E1601" t="s">
        <v>2824</v>
      </c>
      <c r="F1601" t="s">
        <v>12</v>
      </c>
      <c r="G1601" t="s">
        <v>13</v>
      </c>
      <c r="H1601">
        <v>30000000</v>
      </c>
      <c r="I1601">
        <v>6.5</v>
      </c>
    </row>
    <row r="1602" spans="1:9">
      <c r="A1602" t="s">
        <v>2825</v>
      </c>
      <c r="B1602">
        <v>131</v>
      </c>
      <c r="C1602">
        <v>3752725</v>
      </c>
      <c r="D1602" t="s">
        <v>73</v>
      </c>
      <c r="E1602" t="s">
        <v>2826</v>
      </c>
      <c r="F1602" t="s">
        <v>12</v>
      </c>
      <c r="G1602" t="s">
        <v>13</v>
      </c>
      <c r="H1602">
        <v>18000000</v>
      </c>
      <c r="I1602">
        <v>7.1</v>
      </c>
    </row>
    <row r="1603" spans="1:9">
      <c r="A1603" t="s">
        <v>1675</v>
      </c>
      <c r="B1603">
        <v>109</v>
      </c>
      <c r="C1603">
        <v>3517797</v>
      </c>
      <c r="D1603" t="s">
        <v>1912</v>
      </c>
      <c r="E1603" t="s">
        <v>2827</v>
      </c>
      <c r="F1603" t="s">
        <v>12</v>
      </c>
      <c r="G1603" t="s">
        <v>646</v>
      </c>
      <c r="H1603">
        <v>25000000</v>
      </c>
      <c r="I1603">
        <v>6.6</v>
      </c>
    </row>
    <row r="1604" spans="1:9">
      <c r="A1604" t="s">
        <v>2679</v>
      </c>
      <c r="B1604">
        <v>88</v>
      </c>
      <c r="C1604">
        <v>2975649</v>
      </c>
      <c r="D1604" t="s">
        <v>2084</v>
      </c>
      <c r="E1604" t="s">
        <v>2828</v>
      </c>
      <c r="F1604" t="s">
        <v>12</v>
      </c>
      <c r="G1604" t="s">
        <v>20</v>
      </c>
      <c r="H1604">
        <v>30000000</v>
      </c>
      <c r="I1604">
        <v>7</v>
      </c>
    </row>
    <row r="1605" spans="1:9">
      <c r="A1605" t="s">
        <v>2829</v>
      </c>
      <c r="B1605">
        <v>103</v>
      </c>
      <c r="C1605">
        <v>668171</v>
      </c>
      <c r="D1605" t="s">
        <v>2266</v>
      </c>
      <c r="E1605" t="s">
        <v>2830</v>
      </c>
      <c r="F1605" t="s">
        <v>659</v>
      </c>
      <c r="G1605" t="s">
        <v>295</v>
      </c>
      <c r="H1605">
        <v>60000000</v>
      </c>
      <c r="I1605">
        <v>5.6</v>
      </c>
    </row>
    <row r="1606" spans="1:9">
      <c r="A1606" t="s">
        <v>2831</v>
      </c>
      <c r="B1606">
        <v>87</v>
      </c>
      <c r="C1606">
        <v>480314</v>
      </c>
      <c r="D1606" t="s">
        <v>43</v>
      </c>
      <c r="E1606" t="s">
        <v>2832</v>
      </c>
      <c r="F1606" t="s">
        <v>12</v>
      </c>
      <c r="G1606" t="s">
        <v>13</v>
      </c>
      <c r="H1606">
        <v>21000000</v>
      </c>
      <c r="I1606">
        <v>4.8</v>
      </c>
    </row>
    <row r="1607" spans="1:9">
      <c r="A1607" t="s">
        <v>2833</v>
      </c>
      <c r="B1607">
        <v>160</v>
      </c>
      <c r="C1607">
        <v>3904982</v>
      </c>
      <c r="D1607" t="s">
        <v>2834</v>
      </c>
      <c r="E1607" t="s">
        <v>2835</v>
      </c>
      <c r="F1607" t="s">
        <v>12</v>
      </c>
      <c r="G1607" t="s">
        <v>13</v>
      </c>
      <c r="H1607">
        <v>30000000</v>
      </c>
      <c r="I1607">
        <v>7.5</v>
      </c>
    </row>
    <row r="1608" spans="1:9">
      <c r="A1608" t="s">
        <v>2836</v>
      </c>
      <c r="B1608">
        <v>121</v>
      </c>
      <c r="C1608">
        <v>127437</v>
      </c>
      <c r="D1608" t="s">
        <v>366</v>
      </c>
      <c r="E1608" t="s">
        <v>2837</v>
      </c>
      <c r="F1608" t="s">
        <v>659</v>
      </c>
      <c r="G1608" t="s">
        <v>295</v>
      </c>
      <c r="H1608">
        <v>18000000</v>
      </c>
      <c r="I1608">
        <v>6</v>
      </c>
    </row>
    <row r="1609" spans="1:9">
      <c r="A1609" t="s">
        <v>42</v>
      </c>
      <c r="B1609">
        <v>129</v>
      </c>
      <c r="C1609">
        <v>537580</v>
      </c>
      <c r="D1609" t="s">
        <v>2838</v>
      </c>
      <c r="E1609" t="s">
        <v>2839</v>
      </c>
      <c r="F1609" t="s">
        <v>12</v>
      </c>
      <c r="G1609" t="s">
        <v>13</v>
      </c>
      <c r="H1609">
        <v>30000000</v>
      </c>
      <c r="I1609">
        <v>6.8</v>
      </c>
    </row>
    <row r="1610" spans="1:9">
      <c r="A1610" t="s">
        <v>2840</v>
      </c>
      <c r="B1610">
        <v>115</v>
      </c>
      <c r="C1610">
        <v>183436380</v>
      </c>
      <c r="D1610" t="s">
        <v>2485</v>
      </c>
      <c r="E1610" t="s">
        <v>2841</v>
      </c>
      <c r="F1610" t="s">
        <v>12</v>
      </c>
      <c r="G1610" t="s">
        <v>13</v>
      </c>
      <c r="H1610">
        <v>29000000</v>
      </c>
      <c r="I1610">
        <v>6.5</v>
      </c>
    </row>
    <row r="1611" spans="1:9">
      <c r="A1611" t="s">
        <v>476</v>
      </c>
      <c r="B1611">
        <v>153</v>
      </c>
      <c r="C1611">
        <v>119518352</v>
      </c>
      <c r="D1611" t="s">
        <v>2842</v>
      </c>
      <c r="E1611" t="s">
        <v>2843</v>
      </c>
      <c r="F1611" t="s">
        <v>12</v>
      </c>
      <c r="G1611" t="s">
        <v>13</v>
      </c>
      <c r="H1611">
        <v>28000000</v>
      </c>
      <c r="I1611">
        <v>7.9</v>
      </c>
    </row>
    <row r="1612" spans="1:9">
      <c r="A1612" t="s">
        <v>2844</v>
      </c>
      <c r="B1612">
        <v>128</v>
      </c>
      <c r="C1612">
        <v>37036404</v>
      </c>
      <c r="D1612" t="s">
        <v>474</v>
      </c>
      <c r="E1612" t="s">
        <v>2845</v>
      </c>
      <c r="F1612" t="s">
        <v>12</v>
      </c>
      <c r="G1612" t="s">
        <v>13</v>
      </c>
      <c r="H1612">
        <v>30000000</v>
      </c>
      <c r="I1612">
        <v>6.4</v>
      </c>
    </row>
    <row r="1613" spans="1:9">
      <c r="A1613" t="s">
        <v>1694</v>
      </c>
      <c r="B1613">
        <v>89</v>
      </c>
      <c r="C1613">
        <v>22359293</v>
      </c>
      <c r="D1613" t="s">
        <v>258</v>
      </c>
      <c r="E1613" t="s">
        <v>2846</v>
      </c>
      <c r="F1613" t="s">
        <v>12</v>
      </c>
      <c r="G1613" t="s">
        <v>20</v>
      </c>
      <c r="H1613">
        <v>29000000</v>
      </c>
      <c r="I1613">
        <v>5.8</v>
      </c>
    </row>
    <row r="1614" spans="1:9">
      <c r="A1614" t="s">
        <v>278</v>
      </c>
      <c r="B1614">
        <v>122</v>
      </c>
      <c r="C1614">
        <v>18593156</v>
      </c>
      <c r="D1614" t="s">
        <v>1140</v>
      </c>
      <c r="E1614" t="s">
        <v>2847</v>
      </c>
      <c r="F1614" t="s">
        <v>12</v>
      </c>
      <c r="G1614" t="s">
        <v>13</v>
      </c>
      <c r="H1614">
        <v>35000000</v>
      </c>
      <c r="I1614">
        <v>7.7</v>
      </c>
    </row>
    <row r="1615" spans="1:9">
      <c r="A1615" t="s">
        <v>2010</v>
      </c>
      <c r="B1615">
        <v>99</v>
      </c>
      <c r="C1615">
        <v>16930185</v>
      </c>
      <c r="D1615" t="s">
        <v>560</v>
      </c>
      <c r="E1615" t="s">
        <v>2848</v>
      </c>
      <c r="F1615" t="s">
        <v>12</v>
      </c>
      <c r="G1615" t="s">
        <v>251</v>
      </c>
      <c r="H1615">
        <v>29000000</v>
      </c>
      <c r="I1615">
        <v>5.3</v>
      </c>
    </row>
    <row r="1616" spans="1:9">
      <c r="A1616" t="s">
        <v>2849</v>
      </c>
      <c r="B1616">
        <v>99</v>
      </c>
      <c r="C1616">
        <v>63034755</v>
      </c>
      <c r="D1616" t="s">
        <v>669</v>
      </c>
      <c r="E1616" t="s">
        <v>2850</v>
      </c>
      <c r="F1616" t="s">
        <v>12</v>
      </c>
      <c r="G1616" t="s">
        <v>13</v>
      </c>
      <c r="H1616">
        <v>29000000</v>
      </c>
      <c r="I1616">
        <v>5.3</v>
      </c>
    </row>
    <row r="1617" spans="1:9">
      <c r="A1617" t="s">
        <v>2851</v>
      </c>
      <c r="B1617">
        <v>147</v>
      </c>
      <c r="C1617">
        <v>5899797</v>
      </c>
      <c r="D1617" t="s">
        <v>1960</v>
      </c>
      <c r="E1617" t="s">
        <v>2852</v>
      </c>
      <c r="F1617" t="s">
        <v>12</v>
      </c>
      <c r="G1617" t="s">
        <v>20</v>
      </c>
      <c r="H1617">
        <v>29000000</v>
      </c>
      <c r="I1617">
        <v>7.5</v>
      </c>
    </row>
    <row r="1618" spans="1:9">
      <c r="A1618" t="s">
        <v>1219</v>
      </c>
      <c r="B1618">
        <v>112</v>
      </c>
      <c r="C1618">
        <v>4554569</v>
      </c>
      <c r="D1618" t="s">
        <v>851</v>
      </c>
      <c r="E1618" t="s">
        <v>2853</v>
      </c>
      <c r="F1618" t="s">
        <v>12</v>
      </c>
      <c r="G1618" t="s">
        <v>13</v>
      </c>
      <c r="H1618">
        <v>28000000</v>
      </c>
      <c r="I1618">
        <v>6.9</v>
      </c>
    </row>
    <row r="1619" spans="1:9">
      <c r="A1619" t="s">
        <v>2854</v>
      </c>
      <c r="B1619">
        <v>88</v>
      </c>
      <c r="C1619">
        <v>17016190</v>
      </c>
      <c r="D1619" t="s">
        <v>2627</v>
      </c>
      <c r="E1619" t="s">
        <v>2855</v>
      </c>
      <c r="F1619" t="s">
        <v>12</v>
      </c>
      <c r="G1619" t="s">
        <v>2856</v>
      </c>
      <c r="H1619">
        <v>12000000</v>
      </c>
      <c r="I1619">
        <v>4.9000000000000004</v>
      </c>
    </row>
    <row r="1620" spans="1:9">
      <c r="A1620" t="s">
        <v>2857</v>
      </c>
      <c r="B1620">
        <v>94</v>
      </c>
      <c r="C1620">
        <v>6301131</v>
      </c>
      <c r="D1620" t="s">
        <v>748</v>
      </c>
      <c r="E1620" t="s">
        <v>2858</v>
      </c>
      <c r="F1620" t="s">
        <v>12</v>
      </c>
      <c r="G1620" t="s">
        <v>13</v>
      </c>
      <c r="H1620">
        <v>29000000</v>
      </c>
      <c r="I1620">
        <v>7.1</v>
      </c>
    </row>
    <row r="1621" spans="1:9">
      <c r="A1621" t="s">
        <v>553</v>
      </c>
      <c r="B1621">
        <v>90</v>
      </c>
      <c r="C1621">
        <v>217350219</v>
      </c>
      <c r="D1621" t="s">
        <v>31</v>
      </c>
      <c r="E1621" t="s">
        <v>2859</v>
      </c>
      <c r="F1621" t="s">
        <v>12</v>
      </c>
      <c r="G1621" t="s">
        <v>13</v>
      </c>
      <c r="H1621">
        <v>28000000</v>
      </c>
      <c r="I1621">
        <v>8</v>
      </c>
    </row>
    <row r="1622" spans="1:9">
      <c r="A1622" t="s">
        <v>1027</v>
      </c>
      <c r="B1622">
        <v>167</v>
      </c>
      <c r="C1622">
        <v>161029270</v>
      </c>
      <c r="D1622" t="s">
        <v>2860</v>
      </c>
      <c r="E1622" t="s">
        <v>2861</v>
      </c>
      <c r="F1622" t="s">
        <v>12</v>
      </c>
      <c r="G1622" t="s">
        <v>13</v>
      </c>
      <c r="H1622">
        <v>28000000</v>
      </c>
      <c r="I1622">
        <v>7.9</v>
      </c>
    </row>
    <row r="1623" spans="1:9">
      <c r="A1623" t="s">
        <v>129</v>
      </c>
      <c r="B1623">
        <v>118</v>
      </c>
      <c r="C1623">
        <v>179870271</v>
      </c>
      <c r="D1623" t="s">
        <v>43</v>
      </c>
      <c r="E1623" t="s">
        <v>2862</v>
      </c>
      <c r="F1623" t="s">
        <v>12</v>
      </c>
      <c r="G1623" t="s">
        <v>13</v>
      </c>
      <c r="H1623">
        <v>28000000</v>
      </c>
      <c r="I1623">
        <v>7.6</v>
      </c>
    </row>
    <row r="1624" spans="1:9">
      <c r="A1624" t="s">
        <v>2863</v>
      </c>
      <c r="B1624">
        <v>83</v>
      </c>
      <c r="C1624">
        <v>100491683</v>
      </c>
      <c r="D1624" t="s">
        <v>2864</v>
      </c>
      <c r="E1624" t="s">
        <v>2865</v>
      </c>
      <c r="F1624" t="s">
        <v>12</v>
      </c>
      <c r="G1624" t="s">
        <v>13</v>
      </c>
      <c r="H1624">
        <v>24000000</v>
      </c>
      <c r="I1624">
        <v>5.9</v>
      </c>
    </row>
    <row r="1625" spans="1:9">
      <c r="A1625" t="s">
        <v>319</v>
      </c>
      <c r="B1625">
        <v>104</v>
      </c>
      <c r="C1625">
        <v>74058698</v>
      </c>
      <c r="D1625" t="s">
        <v>723</v>
      </c>
      <c r="E1625" t="s">
        <v>2866</v>
      </c>
      <c r="F1625" t="s">
        <v>12</v>
      </c>
      <c r="G1625" t="s">
        <v>13</v>
      </c>
      <c r="H1625">
        <v>60000000</v>
      </c>
      <c r="I1625">
        <v>6.3</v>
      </c>
    </row>
    <row r="1626" spans="1:9">
      <c r="A1626" t="s">
        <v>1626</v>
      </c>
      <c r="B1626">
        <v>102</v>
      </c>
      <c r="C1626">
        <v>55845943</v>
      </c>
      <c r="D1626" t="s">
        <v>113</v>
      </c>
      <c r="E1626" t="s">
        <v>2867</v>
      </c>
      <c r="F1626" t="s">
        <v>12</v>
      </c>
      <c r="G1626" t="s">
        <v>13</v>
      </c>
      <c r="H1626">
        <v>29000000</v>
      </c>
      <c r="I1626">
        <v>6.4</v>
      </c>
    </row>
    <row r="1627" spans="1:9">
      <c r="A1627" t="s">
        <v>437</v>
      </c>
      <c r="B1627">
        <v>131</v>
      </c>
      <c r="C1627">
        <v>81350242</v>
      </c>
      <c r="D1627" t="s">
        <v>22</v>
      </c>
      <c r="E1627" t="s">
        <v>2868</v>
      </c>
      <c r="F1627" t="s">
        <v>12</v>
      </c>
      <c r="G1627" t="s">
        <v>13</v>
      </c>
      <c r="H1627">
        <v>28000000</v>
      </c>
      <c r="I1627">
        <v>8.1999999999999993</v>
      </c>
    </row>
    <row r="1628" spans="1:9">
      <c r="A1628" t="s">
        <v>2869</v>
      </c>
      <c r="B1628">
        <v>101</v>
      </c>
      <c r="C1628">
        <v>67266300</v>
      </c>
      <c r="D1628" t="s">
        <v>669</v>
      </c>
      <c r="E1628" t="s">
        <v>2870</v>
      </c>
      <c r="F1628" t="s">
        <v>12</v>
      </c>
      <c r="G1628" t="s">
        <v>251</v>
      </c>
      <c r="H1628">
        <v>28000000</v>
      </c>
      <c r="I1628">
        <v>6.9</v>
      </c>
    </row>
    <row r="1629" spans="1:9">
      <c r="A1629" t="s">
        <v>582</v>
      </c>
      <c r="B1629">
        <v>130</v>
      </c>
      <c r="C1629">
        <v>70235322</v>
      </c>
      <c r="D1629" t="s">
        <v>1022</v>
      </c>
      <c r="E1629" t="s">
        <v>2871</v>
      </c>
      <c r="F1629" t="s">
        <v>12</v>
      </c>
      <c r="G1629" t="s">
        <v>13</v>
      </c>
      <c r="H1629">
        <v>28000000</v>
      </c>
      <c r="I1629">
        <v>7.8</v>
      </c>
    </row>
    <row r="1630" spans="1:9">
      <c r="A1630" t="s">
        <v>353</v>
      </c>
      <c r="B1630">
        <v>120</v>
      </c>
      <c r="C1630">
        <v>7443007</v>
      </c>
      <c r="D1630" t="s">
        <v>2872</v>
      </c>
      <c r="E1630" t="s">
        <v>2873</v>
      </c>
      <c r="F1630" t="s">
        <v>12</v>
      </c>
      <c r="G1630" t="s">
        <v>13</v>
      </c>
      <c r="H1630">
        <v>30000000</v>
      </c>
      <c r="I1630">
        <v>6.7</v>
      </c>
    </row>
    <row r="1631" spans="1:9">
      <c r="A1631" t="s">
        <v>2792</v>
      </c>
      <c r="B1631">
        <v>135</v>
      </c>
      <c r="C1631">
        <v>64371181</v>
      </c>
      <c r="D1631" t="s">
        <v>1412</v>
      </c>
      <c r="E1631" t="s">
        <v>2874</v>
      </c>
      <c r="F1631" t="s">
        <v>12</v>
      </c>
      <c r="G1631" t="s">
        <v>13</v>
      </c>
      <c r="H1631">
        <v>28000000</v>
      </c>
      <c r="I1631">
        <v>7.5</v>
      </c>
    </row>
    <row r="1632" spans="1:9">
      <c r="A1632" t="s">
        <v>38</v>
      </c>
      <c r="B1632">
        <v>110</v>
      </c>
      <c r="C1632">
        <v>58885635</v>
      </c>
      <c r="D1632" t="s">
        <v>1627</v>
      </c>
      <c r="E1632" t="s">
        <v>2875</v>
      </c>
      <c r="F1632" t="s">
        <v>12</v>
      </c>
      <c r="G1632" t="s">
        <v>13</v>
      </c>
      <c r="H1632">
        <v>26000000</v>
      </c>
      <c r="I1632">
        <v>7.4</v>
      </c>
    </row>
    <row r="1633" spans="1:9">
      <c r="A1633" t="s">
        <v>878</v>
      </c>
      <c r="B1633">
        <v>103</v>
      </c>
      <c r="C1633">
        <v>60400856</v>
      </c>
      <c r="D1633" t="s">
        <v>560</v>
      </c>
      <c r="E1633" t="s">
        <v>2876</v>
      </c>
      <c r="F1633" t="s">
        <v>12</v>
      </c>
      <c r="G1633" t="s">
        <v>251</v>
      </c>
      <c r="H1633">
        <v>35000000</v>
      </c>
      <c r="I1633">
        <v>5.2</v>
      </c>
    </row>
    <row r="1634" spans="1:9">
      <c r="A1634" t="s">
        <v>1781</v>
      </c>
      <c r="B1634">
        <v>110</v>
      </c>
      <c r="C1634">
        <v>52353636</v>
      </c>
      <c r="D1634" t="s">
        <v>851</v>
      </c>
      <c r="E1634" t="s">
        <v>2877</v>
      </c>
      <c r="F1634" t="s">
        <v>12</v>
      </c>
      <c r="G1634" t="s">
        <v>13</v>
      </c>
      <c r="H1634">
        <v>21000000</v>
      </c>
      <c r="I1634">
        <v>7.6</v>
      </c>
    </row>
    <row r="1635" spans="1:9">
      <c r="A1635" t="s">
        <v>476</v>
      </c>
      <c r="B1635">
        <v>91</v>
      </c>
      <c r="C1635">
        <v>51475962</v>
      </c>
      <c r="D1635" t="s">
        <v>279</v>
      </c>
      <c r="E1635" t="s">
        <v>2878</v>
      </c>
      <c r="F1635" t="s">
        <v>12</v>
      </c>
      <c r="G1635" t="s">
        <v>13</v>
      </c>
      <c r="H1635">
        <v>30000000</v>
      </c>
      <c r="I1635">
        <v>7.3</v>
      </c>
    </row>
    <row r="1636" spans="1:9">
      <c r="A1636" t="s">
        <v>230</v>
      </c>
      <c r="B1636">
        <v>105</v>
      </c>
      <c r="C1636">
        <v>63910583</v>
      </c>
      <c r="D1636" t="s">
        <v>560</v>
      </c>
      <c r="E1636" t="s">
        <v>2879</v>
      </c>
      <c r="F1636" t="s">
        <v>12</v>
      </c>
      <c r="G1636" t="s">
        <v>13</v>
      </c>
      <c r="H1636">
        <v>28000000</v>
      </c>
      <c r="I1636">
        <v>6.6</v>
      </c>
    </row>
    <row r="1637" spans="1:9">
      <c r="A1637" t="s">
        <v>2024</v>
      </c>
      <c r="B1637">
        <v>127</v>
      </c>
      <c r="C1637">
        <v>62300000</v>
      </c>
      <c r="D1637" t="s">
        <v>18</v>
      </c>
      <c r="E1637" t="s">
        <v>2880</v>
      </c>
      <c r="F1637" t="s">
        <v>12</v>
      </c>
      <c r="G1637" t="s">
        <v>20</v>
      </c>
      <c r="H1637">
        <v>28000000</v>
      </c>
      <c r="I1637">
        <v>6.8</v>
      </c>
    </row>
    <row r="1638" spans="1:9">
      <c r="A1638" t="s">
        <v>559</v>
      </c>
      <c r="B1638">
        <v>82</v>
      </c>
      <c r="C1638">
        <v>49968653</v>
      </c>
      <c r="D1638" t="s">
        <v>560</v>
      </c>
      <c r="E1638" t="s">
        <v>2881</v>
      </c>
      <c r="F1638" t="s">
        <v>12</v>
      </c>
      <c r="G1638" t="s">
        <v>13</v>
      </c>
      <c r="H1638">
        <v>28000000</v>
      </c>
      <c r="I1638">
        <v>6.9</v>
      </c>
    </row>
    <row r="1639" spans="1:9">
      <c r="A1639" t="s">
        <v>609</v>
      </c>
      <c r="B1639">
        <v>99</v>
      </c>
      <c r="C1639">
        <v>44450000</v>
      </c>
      <c r="D1639" t="s">
        <v>469</v>
      </c>
      <c r="E1639" t="s">
        <v>2882</v>
      </c>
      <c r="F1639" t="s">
        <v>12</v>
      </c>
      <c r="G1639" t="s">
        <v>92</v>
      </c>
      <c r="H1639">
        <v>27000000</v>
      </c>
      <c r="I1639">
        <v>5.8</v>
      </c>
    </row>
    <row r="1640" spans="1:9">
      <c r="A1640" t="s">
        <v>718</v>
      </c>
      <c r="B1640">
        <v>90</v>
      </c>
      <c r="C1640">
        <v>45162741</v>
      </c>
      <c r="D1640" t="s">
        <v>669</v>
      </c>
      <c r="E1640" t="s">
        <v>2883</v>
      </c>
      <c r="F1640" t="s">
        <v>12</v>
      </c>
      <c r="G1640" t="s">
        <v>251</v>
      </c>
      <c r="H1640">
        <v>28000000</v>
      </c>
      <c r="I1640">
        <v>6.6</v>
      </c>
    </row>
    <row r="1641" spans="1:9">
      <c r="A1641" t="s">
        <v>2487</v>
      </c>
      <c r="B1641">
        <v>115</v>
      </c>
      <c r="C1641">
        <v>71346930</v>
      </c>
      <c r="D1641" t="s">
        <v>2884</v>
      </c>
      <c r="E1641" t="s">
        <v>2885</v>
      </c>
      <c r="F1641" t="s">
        <v>12</v>
      </c>
      <c r="G1641" t="s">
        <v>13</v>
      </c>
      <c r="H1641">
        <v>28000000</v>
      </c>
      <c r="I1641">
        <v>6.7</v>
      </c>
    </row>
    <row r="1642" spans="1:9">
      <c r="A1642" t="s">
        <v>1357</v>
      </c>
      <c r="B1642">
        <v>96</v>
      </c>
      <c r="C1642">
        <v>39514713</v>
      </c>
      <c r="D1642" t="s">
        <v>171</v>
      </c>
      <c r="E1642" t="s">
        <v>2886</v>
      </c>
      <c r="F1642" t="s">
        <v>12</v>
      </c>
      <c r="G1642" t="s">
        <v>13</v>
      </c>
      <c r="H1642">
        <v>28000000</v>
      </c>
      <c r="I1642">
        <v>6.7</v>
      </c>
    </row>
    <row r="1643" spans="1:9">
      <c r="A1643" t="s">
        <v>2360</v>
      </c>
      <c r="B1643">
        <v>104</v>
      </c>
      <c r="C1643">
        <v>43097652</v>
      </c>
      <c r="D1643" t="s">
        <v>474</v>
      </c>
      <c r="E1643" t="s">
        <v>2887</v>
      </c>
      <c r="F1643" t="s">
        <v>12</v>
      </c>
      <c r="G1643" t="s">
        <v>13</v>
      </c>
      <c r="H1643">
        <v>28000000</v>
      </c>
      <c r="I1643">
        <v>6.3</v>
      </c>
    </row>
    <row r="1644" spans="1:9">
      <c r="A1644" t="s">
        <v>225</v>
      </c>
      <c r="B1644">
        <v>117</v>
      </c>
      <c r="C1644">
        <v>48043505</v>
      </c>
      <c r="D1644" t="s">
        <v>728</v>
      </c>
      <c r="E1644" t="s">
        <v>2888</v>
      </c>
      <c r="F1644" t="s">
        <v>12</v>
      </c>
      <c r="G1644" t="s">
        <v>20</v>
      </c>
      <c r="H1644">
        <v>30000000</v>
      </c>
      <c r="I1644">
        <v>7.7</v>
      </c>
    </row>
    <row r="1645" spans="1:9">
      <c r="A1645" t="s">
        <v>1407</v>
      </c>
      <c r="B1645">
        <v>83</v>
      </c>
      <c r="C1645">
        <v>37053924</v>
      </c>
      <c r="D1645" t="s">
        <v>583</v>
      </c>
      <c r="E1645" t="s">
        <v>2889</v>
      </c>
      <c r="F1645" t="s">
        <v>12</v>
      </c>
      <c r="G1645" t="s">
        <v>251</v>
      </c>
      <c r="H1645">
        <v>28000000</v>
      </c>
      <c r="I1645">
        <v>6.1</v>
      </c>
    </row>
    <row r="1646" spans="1:9">
      <c r="A1646" t="s">
        <v>1820</v>
      </c>
      <c r="B1646">
        <v>99</v>
      </c>
      <c r="C1646">
        <v>33000377</v>
      </c>
      <c r="D1646" t="s">
        <v>2890</v>
      </c>
      <c r="E1646" t="s">
        <v>2891</v>
      </c>
      <c r="F1646" t="s">
        <v>12</v>
      </c>
      <c r="G1646" t="s">
        <v>13</v>
      </c>
      <c r="H1646">
        <v>28000000</v>
      </c>
      <c r="I1646">
        <v>4.9000000000000004</v>
      </c>
    </row>
    <row r="1647" spans="1:9">
      <c r="A1647" t="s">
        <v>2892</v>
      </c>
      <c r="B1647">
        <v>81</v>
      </c>
      <c r="C1647">
        <v>66950483</v>
      </c>
      <c r="D1647" t="s">
        <v>1018</v>
      </c>
      <c r="E1647" t="s">
        <v>2893</v>
      </c>
      <c r="F1647" t="s">
        <v>12</v>
      </c>
      <c r="G1647" t="s">
        <v>13</v>
      </c>
      <c r="H1647">
        <v>28000000</v>
      </c>
      <c r="I1647">
        <v>6.2</v>
      </c>
    </row>
    <row r="1648" spans="1:9">
      <c r="A1648" t="s">
        <v>312</v>
      </c>
      <c r="B1648">
        <v>135</v>
      </c>
      <c r="C1648">
        <v>38372662</v>
      </c>
      <c r="D1648" t="s">
        <v>73</v>
      </c>
      <c r="E1648" t="s">
        <v>2894</v>
      </c>
      <c r="F1648" t="s">
        <v>12</v>
      </c>
      <c r="G1648" t="s">
        <v>646</v>
      </c>
      <c r="H1648">
        <v>28000000</v>
      </c>
      <c r="I1648">
        <v>7.8</v>
      </c>
    </row>
    <row r="1649" spans="1:9">
      <c r="A1649" t="s">
        <v>64</v>
      </c>
      <c r="B1649">
        <v>117</v>
      </c>
      <c r="C1649">
        <v>27000000</v>
      </c>
      <c r="D1649" t="s">
        <v>985</v>
      </c>
      <c r="E1649" t="s">
        <v>2895</v>
      </c>
      <c r="F1649" t="s">
        <v>12</v>
      </c>
      <c r="G1649" t="s">
        <v>13</v>
      </c>
      <c r="H1649">
        <v>28000000</v>
      </c>
      <c r="I1649">
        <v>8.1999999999999993</v>
      </c>
    </row>
    <row r="1650" spans="1:9">
      <c r="A1650" t="s">
        <v>1179</v>
      </c>
      <c r="B1650">
        <v>139</v>
      </c>
      <c r="C1650">
        <v>31600000</v>
      </c>
      <c r="D1650" t="s">
        <v>2896</v>
      </c>
      <c r="E1650" t="s">
        <v>2897</v>
      </c>
      <c r="F1650" t="s">
        <v>12</v>
      </c>
      <c r="G1650" t="s">
        <v>13</v>
      </c>
      <c r="H1650">
        <v>28000000</v>
      </c>
      <c r="I1650">
        <v>6.9</v>
      </c>
    </row>
    <row r="1651" spans="1:9">
      <c r="A1651" t="s">
        <v>110</v>
      </c>
      <c r="B1651">
        <v>123</v>
      </c>
      <c r="C1651">
        <v>30688364</v>
      </c>
      <c r="D1651" t="s">
        <v>306</v>
      </c>
      <c r="E1651" t="s">
        <v>2898</v>
      </c>
      <c r="F1651" t="s">
        <v>12</v>
      </c>
      <c r="G1651" t="s">
        <v>13</v>
      </c>
      <c r="H1651">
        <v>28000000</v>
      </c>
      <c r="I1651">
        <v>6.2</v>
      </c>
    </row>
    <row r="1652" spans="1:9">
      <c r="A1652" t="s">
        <v>2899</v>
      </c>
      <c r="B1652">
        <v>117</v>
      </c>
      <c r="C1652">
        <v>28563179</v>
      </c>
      <c r="D1652" t="s">
        <v>723</v>
      </c>
      <c r="E1652" t="s">
        <v>2900</v>
      </c>
      <c r="F1652" t="s">
        <v>12</v>
      </c>
      <c r="G1652" t="s">
        <v>13</v>
      </c>
      <c r="H1652">
        <v>21000000</v>
      </c>
      <c r="I1652">
        <v>6.9</v>
      </c>
    </row>
    <row r="1653" spans="1:9">
      <c r="A1653" t="s">
        <v>2901</v>
      </c>
      <c r="B1653">
        <v>97</v>
      </c>
      <c r="C1653">
        <v>16779636</v>
      </c>
      <c r="D1653" t="s">
        <v>1467</v>
      </c>
      <c r="E1653" t="s">
        <v>2902</v>
      </c>
      <c r="F1653" t="s">
        <v>12</v>
      </c>
      <c r="G1653" t="s">
        <v>13</v>
      </c>
      <c r="H1653">
        <v>28000000</v>
      </c>
      <c r="I1653">
        <v>4.8</v>
      </c>
    </row>
    <row r="1654" spans="1:9">
      <c r="A1654" t="s">
        <v>963</v>
      </c>
      <c r="B1654">
        <v>81</v>
      </c>
      <c r="C1654">
        <v>10762178</v>
      </c>
      <c r="D1654" t="s">
        <v>2903</v>
      </c>
      <c r="E1654" t="s">
        <v>2904</v>
      </c>
      <c r="F1654" t="s">
        <v>12</v>
      </c>
      <c r="G1654" t="s">
        <v>646</v>
      </c>
      <c r="H1654">
        <v>160000000</v>
      </c>
      <c r="I1654">
        <v>8</v>
      </c>
    </row>
    <row r="1655" spans="1:9">
      <c r="A1655" t="s">
        <v>1416</v>
      </c>
      <c r="B1655">
        <v>103</v>
      </c>
      <c r="C1655">
        <v>17324744</v>
      </c>
      <c r="D1655" t="s">
        <v>1216</v>
      </c>
      <c r="E1655" t="s">
        <v>2905</v>
      </c>
      <c r="F1655" t="s">
        <v>12</v>
      </c>
      <c r="G1655" t="s">
        <v>13</v>
      </c>
      <c r="H1655">
        <v>28000000</v>
      </c>
      <c r="I1655">
        <v>5.3</v>
      </c>
    </row>
    <row r="1656" spans="1:9">
      <c r="A1656" t="s">
        <v>668</v>
      </c>
      <c r="B1656">
        <v>119</v>
      </c>
      <c r="C1656">
        <v>8888143</v>
      </c>
      <c r="D1656" t="s">
        <v>2068</v>
      </c>
      <c r="E1656" t="s">
        <v>2906</v>
      </c>
      <c r="F1656" t="s">
        <v>12</v>
      </c>
      <c r="G1656" t="s">
        <v>92</v>
      </c>
      <c r="H1656">
        <v>28000000</v>
      </c>
      <c r="I1656">
        <v>6.7</v>
      </c>
    </row>
    <row r="1657" spans="1:9">
      <c r="A1657" t="s">
        <v>1371</v>
      </c>
      <c r="B1657">
        <v>94</v>
      </c>
      <c r="C1657">
        <v>24268828</v>
      </c>
      <c r="D1657" t="s">
        <v>2907</v>
      </c>
      <c r="E1657" t="s">
        <v>2908</v>
      </c>
      <c r="F1657" t="s">
        <v>12</v>
      </c>
      <c r="G1657" t="s">
        <v>13</v>
      </c>
      <c r="H1657">
        <v>28000000</v>
      </c>
      <c r="I1657">
        <v>5.4</v>
      </c>
    </row>
    <row r="1658" spans="1:9">
      <c r="A1658" t="s">
        <v>2909</v>
      </c>
      <c r="B1658">
        <v>89</v>
      </c>
      <c r="C1658">
        <v>8119205</v>
      </c>
      <c r="D1658" t="s">
        <v>171</v>
      </c>
      <c r="E1658" t="s">
        <v>2910</v>
      </c>
      <c r="F1658" t="s">
        <v>12</v>
      </c>
      <c r="G1658" t="s">
        <v>13</v>
      </c>
      <c r="H1658">
        <v>28000000</v>
      </c>
      <c r="I1658">
        <v>5.4</v>
      </c>
    </row>
    <row r="1659" spans="1:9">
      <c r="A1659" t="s">
        <v>1778</v>
      </c>
      <c r="B1659">
        <v>98</v>
      </c>
      <c r="C1659">
        <v>8434601</v>
      </c>
      <c r="D1659" t="s">
        <v>1396</v>
      </c>
      <c r="E1659" t="s">
        <v>2911</v>
      </c>
      <c r="F1659" t="s">
        <v>12</v>
      </c>
      <c r="G1659" t="s">
        <v>13</v>
      </c>
      <c r="H1659">
        <v>28000000</v>
      </c>
      <c r="I1659">
        <v>4.9000000000000004</v>
      </c>
    </row>
    <row r="1660" spans="1:9">
      <c r="A1660" t="s">
        <v>1794</v>
      </c>
      <c r="B1660">
        <v>107</v>
      </c>
      <c r="C1660">
        <v>6998324</v>
      </c>
      <c r="D1660" t="s">
        <v>851</v>
      </c>
      <c r="E1660" t="s">
        <v>2912</v>
      </c>
      <c r="F1660" t="s">
        <v>12</v>
      </c>
      <c r="G1660" t="s">
        <v>13</v>
      </c>
      <c r="H1660">
        <v>28000000</v>
      </c>
      <c r="I1660">
        <v>6.1</v>
      </c>
    </row>
    <row r="1661" spans="1:9">
      <c r="A1661" t="s">
        <v>2002</v>
      </c>
      <c r="B1661">
        <v>108</v>
      </c>
      <c r="C1661">
        <v>10907291</v>
      </c>
      <c r="D1661" t="s">
        <v>2913</v>
      </c>
      <c r="E1661" t="s">
        <v>2914</v>
      </c>
      <c r="F1661" t="s">
        <v>12</v>
      </c>
      <c r="G1661" t="s">
        <v>13</v>
      </c>
      <c r="H1661">
        <v>28000000</v>
      </c>
      <c r="I1661">
        <v>5.8</v>
      </c>
    </row>
    <row r="1662" spans="1:9">
      <c r="A1662" t="s">
        <v>159</v>
      </c>
      <c r="B1662">
        <v>134</v>
      </c>
      <c r="C1662">
        <v>5532301</v>
      </c>
      <c r="D1662" t="s">
        <v>1085</v>
      </c>
      <c r="E1662" t="s">
        <v>2915</v>
      </c>
      <c r="F1662" t="s">
        <v>12</v>
      </c>
      <c r="G1662" t="s">
        <v>13</v>
      </c>
      <c r="H1662">
        <v>28000000</v>
      </c>
      <c r="I1662">
        <v>7</v>
      </c>
    </row>
    <row r="1663" spans="1:9">
      <c r="A1663" t="s">
        <v>2916</v>
      </c>
      <c r="B1663">
        <v>110</v>
      </c>
      <c r="C1663">
        <v>2775593</v>
      </c>
      <c r="D1663" t="s">
        <v>474</v>
      </c>
      <c r="E1663" t="s">
        <v>2917</v>
      </c>
      <c r="F1663" t="s">
        <v>12</v>
      </c>
      <c r="G1663" t="s">
        <v>20</v>
      </c>
      <c r="H1663">
        <v>27000000</v>
      </c>
      <c r="I1663">
        <v>6.5</v>
      </c>
    </row>
    <row r="1664" spans="1:9">
      <c r="A1664" t="s">
        <v>2918</v>
      </c>
      <c r="B1664">
        <v>103</v>
      </c>
      <c r="C1664">
        <v>28751715</v>
      </c>
      <c r="D1664" t="s">
        <v>583</v>
      </c>
      <c r="E1664" t="s">
        <v>2919</v>
      </c>
      <c r="F1664" t="s">
        <v>12</v>
      </c>
      <c r="G1664" t="s">
        <v>13</v>
      </c>
      <c r="H1664">
        <v>28000000</v>
      </c>
      <c r="I1664">
        <v>6.6</v>
      </c>
    </row>
    <row r="1665" spans="1:9">
      <c r="A1665" t="s">
        <v>2920</v>
      </c>
      <c r="B1665">
        <v>100</v>
      </c>
      <c r="C1665">
        <v>20285518</v>
      </c>
      <c r="D1665" t="s">
        <v>149</v>
      </c>
      <c r="E1665" t="s">
        <v>2921</v>
      </c>
      <c r="F1665" t="s">
        <v>12</v>
      </c>
      <c r="G1665" t="s">
        <v>646</v>
      </c>
      <c r="H1665">
        <v>28000000</v>
      </c>
      <c r="I1665">
        <v>5.7</v>
      </c>
    </row>
    <row r="1666" spans="1:9">
      <c r="A1666" t="s">
        <v>2024</v>
      </c>
      <c r="B1666">
        <v>131</v>
      </c>
      <c r="C1666">
        <v>67900000</v>
      </c>
      <c r="D1666" t="s">
        <v>18</v>
      </c>
      <c r="E1666" t="s">
        <v>2922</v>
      </c>
      <c r="F1666" t="s">
        <v>12</v>
      </c>
      <c r="G1666" t="s">
        <v>20</v>
      </c>
      <c r="H1666">
        <v>27500000</v>
      </c>
      <c r="I1666">
        <v>6.6</v>
      </c>
    </row>
    <row r="1667" spans="1:9">
      <c r="A1667" t="s">
        <v>1077</v>
      </c>
      <c r="B1667">
        <v>133</v>
      </c>
      <c r="C1667">
        <v>148734225</v>
      </c>
      <c r="D1667" t="s">
        <v>560</v>
      </c>
      <c r="E1667" t="s">
        <v>2923</v>
      </c>
      <c r="F1667" t="s">
        <v>12</v>
      </c>
      <c r="G1667" t="s">
        <v>13</v>
      </c>
      <c r="H1667">
        <v>30000000</v>
      </c>
      <c r="I1667">
        <v>7</v>
      </c>
    </row>
    <row r="1668" spans="1:9">
      <c r="A1668" t="s">
        <v>2106</v>
      </c>
      <c r="B1668">
        <v>109</v>
      </c>
      <c r="C1668">
        <v>49185998</v>
      </c>
      <c r="D1668" t="s">
        <v>1140</v>
      </c>
      <c r="E1668" t="s">
        <v>2924</v>
      </c>
      <c r="F1668" t="s">
        <v>12</v>
      </c>
      <c r="G1668" t="s">
        <v>13</v>
      </c>
      <c r="H1668">
        <v>30000000</v>
      </c>
      <c r="I1668">
        <v>7.4</v>
      </c>
    </row>
    <row r="1669" spans="1:9">
      <c r="A1669" t="s">
        <v>2925</v>
      </c>
      <c r="B1669">
        <v>114</v>
      </c>
      <c r="C1669">
        <v>42168445</v>
      </c>
      <c r="D1669" t="s">
        <v>474</v>
      </c>
      <c r="E1669" t="s">
        <v>2926</v>
      </c>
      <c r="F1669" t="s">
        <v>12</v>
      </c>
      <c r="G1669" t="s">
        <v>13</v>
      </c>
      <c r="H1669">
        <v>35000000</v>
      </c>
      <c r="I1669">
        <v>5.3</v>
      </c>
    </row>
    <row r="1670" spans="1:9">
      <c r="A1670" t="s">
        <v>2927</v>
      </c>
      <c r="B1670">
        <v>164</v>
      </c>
      <c r="C1670">
        <v>26400000</v>
      </c>
      <c r="D1670" t="s">
        <v>1224</v>
      </c>
      <c r="E1670" t="s">
        <v>2928</v>
      </c>
      <c r="F1670" t="s">
        <v>12</v>
      </c>
      <c r="G1670" t="s">
        <v>20</v>
      </c>
      <c r="H1670">
        <v>16000000</v>
      </c>
      <c r="I1670">
        <v>7.4</v>
      </c>
    </row>
    <row r="1671" spans="1:9">
      <c r="A1671" t="s">
        <v>2929</v>
      </c>
      <c r="B1671">
        <v>92</v>
      </c>
      <c r="C1671">
        <v>17508670</v>
      </c>
      <c r="D1671" t="s">
        <v>1751</v>
      </c>
      <c r="E1671" t="s">
        <v>2930</v>
      </c>
      <c r="F1671" t="s">
        <v>12</v>
      </c>
      <c r="G1671" t="s">
        <v>20</v>
      </c>
      <c r="H1671">
        <v>15000000</v>
      </c>
      <c r="I1671">
        <v>7.4</v>
      </c>
    </row>
    <row r="1672" spans="1:9">
      <c r="A1672" t="s">
        <v>268</v>
      </c>
      <c r="B1672">
        <v>122</v>
      </c>
      <c r="C1672">
        <v>9664316</v>
      </c>
      <c r="D1672" t="s">
        <v>1360</v>
      </c>
      <c r="E1672" t="s">
        <v>2931</v>
      </c>
      <c r="F1672" t="s">
        <v>12</v>
      </c>
      <c r="G1672" t="s">
        <v>13</v>
      </c>
      <c r="H1672">
        <v>27500000</v>
      </c>
      <c r="I1672">
        <v>6.8</v>
      </c>
    </row>
    <row r="1673" spans="1:9">
      <c r="A1673" t="s">
        <v>2932</v>
      </c>
      <c r="B1673">
        <v>110</v>
      </c>
      <c r="C1673">
        <v>74888996</v>
      </c>
      <c r="D1673" t="s">
        <v>78</v>
      </c>
      <c r="E1673" t="s">
        <v>2933</v>
      </c>
      <c r="F1673" t="s">
        <v>12</v>
      </c>
      <c r="G1673" t="s">
        <v>13</v>
      </c>
      <c r="H1673">
        <v>30000000</v>
      </c>
      <c r="I1673">
        <v>7.2</v>
      </c>
    </row>
    <row r="1674" spans="1:9">
      <c r="A1674" t="s">
        <v>2934</v>
      </c>
      <c r="B1674">
        <v>116</v>
      </c>
      <c r="C1674">
        <v>69586544</v>
      </c>
      <c r="D1674" t="s">
        <v>1140</v>
      </c>
      <c r="E1674" t="s">
        <v>2935</v>
      </c>
      <c r="F1674" t="s">
        <v>12</v>
      </c>
      <c r="G1674" t="s">
        <v>13</v>
      </c>
      <c r="H1674">
        <v>27000000</v>
      </c>
      <c r="I1674">
        <v>6</v>
      </c>
    </row>
    <row r="1675" spans="1:9">
      <c r="A1675" t="s">
        <v>1714</v>
      </c>
      <c r="B1675">
        <v>115</v>
      </c>
      <c r="C1675">
        <v>60491560</v>
      </c>
      <c r="D1675" t="s">
        <v>730</v>
      </c>
      <c r="E1675" t="s">
        <v>2936</v>
      </c>
      <c r="F1675" t="s">
        <v>12</v>
      </c>
      <c r="G1675" t="s">
        <v>13</v>
      </c>
      <c r="H1675">
        <v>27000000</v>
      </c>
      <c r="I1675">
        <v>6.6</v>
      </c>
    </row>
    <row r="1676" spans="1:9">
      <c r="A1676" t="s">
        <v>1741</v>
      </c>
      <c r="B1676">
        <v>148</v>
      </c>
      <c r="C1676">
        <v>54200000</v>
      </c>
      <c r="D1676" t="s">
        <v>2937</v>
      </c>
      <c r="E1676" t="s">
        <v>2938</v>
      </c>
      <c r="F1676" t="s">
        <v>12</v>
      </c>
      <c r="G1676" t="s">
        <v>13</v>
      </c>
      <c r="H1676">
        <v>27000000</v>
      </c>
      <c r="I1676">
        <v>7.9</v>
      </c>
    </row>
    <row r="1677" spans="1:9">
      <c r="A1677" t="s">
        <v>2939</v>
      </c>
      <c r="B1677">
        <v>118</v>
      </c>
      <c r="C1677">
        <v>30920167</v>
      </c>
      <c r="D1677" t="s">
        <v>2485</v>
      </c>
      <c r="E1677" t="s">
        <v>2940</v>
      </c>
      <c r="F1677" t="s">
        <v>12</v>
      </c>
      <c r="G1677" t="s">
        <v>13</v>
      </c>
      <c r="H1677">
        <v>25000000</v>
      </c>
      <c r="I1677">
        <v>5.7</v>
      </c>
    </row>
    <row r="1678" spans="1:9">
      <c r="A1678" t="s">
        <v>68</v>
      </c>
      <c r="B1678">
        <v>101</v>
      </c>
      <c r="C1678">
        <v>40566655</v>
      </c>
      <c r="D1678" t="s">
        <v>474</v>
      </c>
      <c r="E1678" t="s">
        <v>2941</v>
      </c>
      <c r="F1678" t="s">
        <v>12</v>
      </c>
      <c r="G1678" t="s">
        <v>20</v>
      </c>
      <c r="H1678">
        <v>30000000</v>
      </c>
      <c r="I1678">
        <v>7.1</v>
      </c>
    </row>
    <row r="1679" spans="1:9">
      <c r="A1679" t="s">
        <v>2316</v>
      </c>
      <c r="B1679">
        <v>82</v>
      </c>
      <c r="C1679">
        <v>31768374</v>
      </c>
      <c r="D1679" t="s">
        <v>2781</v>
      </c>
      <c r="E1679" t="s">
        <v>2942</v>
      </c>
      <c r="F1679" t="s">
        <v>12</v>
      </c>
      <c r="G1679" t="s">
        <v>13</v>
      </c>
      <c r="H1679">
        <v>27000000</v>
      </c>
      <c r="I1679">
        <v>5.6</v>
      </c>
    </row>
    <row r="1680" spans="1:9">
      <c r="A1680" t="s">
        <v>1993</v>
      </c>
      <c r="B1680">
        <v>110</v>
      </c>
      <c r="C1680">
        <v>22494487</v>
      </c>
      <c r="D1680" t="s">
        <v>730</v>
      </c>
      <c r="E1680" t="s">
        <v>2943</v>
      </c>
      <c r="F1680" t="s">
        <v>12</v>
      </c>
      <c r="G1680" t="s">
        <v>251</v>
      </c>
      <c r="H1680">
        <v>27000000</v>
      </c>
      <c r="I1680">
        <v>7.8</v>
      </c>
    </row>
    <row r="1681" spans="1:9">
      <c r="A1681" t="s">
        <v>2944</v>
      </c>
      <c r="B1681">
        <v>193</v>
      </c>
      <c r="C1681">
        <v>21500000</v>
      </c>
      <c r="D1681" t="s">
        <v>1224</v>
      </c>
      <c r="E1681" t="s">
        <v>2945</v>
      </c>
      <c r="F1681" t="s">
        <v>12</v>
      </c>
      <c r="G1681" t="s">
        <v>13</v>
      </c>
      <c r="H1681">
        <v>27000000</v>
      </c>
      <c r="I1681">
        <v>7.9</v>
      </c>
    </row>
    <row r="1682" spans="1:9">
      <c r="A1682" t="s">
        <v>139</v>
      </c>
      <c r="B1682">
        <v>130</v>
      </c>
      <c r="C1682">
        <v>4463292</v>
      </c>
      <c r="D1682" t="s">
        <v>943</v>
      </c>
      <c r="E1682" t="s">
        <v>2946</v>
      </c>
      <c r="F1682" t="s">
        <v>12</v>
      </c>
      <c r="G1682" t="s">
        <v>20</v>
      </c>
      <c r="H1682">
        <v>30000000</v>
      </c>
      <c r="I1682">
        <v>6.9</v>
      </c>
    </row>
    <row r="1683" spans="1:9">
      <c r="A1683" t="s">
        <v>346</v>
      </c>
      <c r="B1683">
        <v>111</v>
      </c>
      <c r="C1683">
        <v>14337579</v>
      </c>
      <c r="D1683" t="s">
        <v>2947</v>
      </c>
      <c r="E1683" t="s">
        <v>2948</v>
      </c>
      <c r="F1683" t="s">
        <v>12</v>
      </c>
      <c r="G1683" t="s">
        <v>123</v>
      </c>
      <c r="H1683">
        <v>27000000</v>
      </c>
      <c r="I1683">
        <v>7.7</v>
      </c>
    </row>
    <row r="1684" spans="1:9">
      <c r="A1684" t="s">
        <v>2949</v>
      </c>
      <c r="B1684">
        <v>110</v>
      </c>
      <c r="C1684">
        <v>13823741</v>
      </c>
      <c r="D1684" t="s">
        <v>2014</v>
      </c>
      <c r="E1684" t="s">
        <v>2950</v>
      </c>
      <c r="F1684" t="s">
        <v>12</v>
      </c>
      <c r="G1684" t="s">
        <v>20</v>
      </c>
      <c r="H1684">
        <v>13500000</v>
      </c>
      <c r="I1684">
        <v>6.9</v>
      </c>
    </row>
    <row r="1685" spans="1:9">
      <c r="A1685" t="s">
        <v>2951</v>
      </c>
      <c r="B1685">
        <v>123</v>
      </c>
      <c r="C1685">
        <v>10297897</v>
      </c>
      <c r="D1685" t="s">
        <v>2952</v>
      </c>
      <c r="E1685" t="s">
        <v>2953</v>
      </c>
      <c r="F1685" t="s">
        <v>12</v>
      </c>
      <c r="G1685" t="s">
        <v>13</v>
      </c>
      <c r="H1685">
        <v>27000000</v>
      </c>
      <c r="I1685">
        <v>6</v>
      </c>
    </row>
    <row r="1686" spans="1:9">
      <c r="A1686" t="s">
        <v>2236</v>
      </c>
      <c r="B1686">
        <v>109</v>
      </c>
      <c r="C1686">
        <v>13248477</v>
      </c>
      <c r="D1686" t="s">
        <v>1010</v>
      </c>
      <c r="E1686" t="s">
        <v>2954</v>
      </c>
      <c r="F1686" t="s">
        <v>12</v>
      </c>
      <c r="G1686" t="s">
        <v>13</v>
      </c>
      <c r="H1686">
        <v>27000000</v>
      </c>
      <c r="I1686">
        <v>6.2</v>
      </c>
    </row>
    <row r="1687" spans="1:9">
      <c r="A1687" t="s">
        <v>2955</v>
      </c>
      <c r="B1687">
        <v>99</v>
      </c>
      <c r="C1687">
        <v>8712564</v>
      </c>
      <c r="D1687" t="s">
        <v>730</v>
      </c>
      <c r="E1687" t="s">
        <v>2956</v>
      </c>
      <c r="F1687" t="s">
        <v>12</v>
      </c>
      <c r="G1687" t="s">
        <v>13</v>
      </c>
      <c r="H1687">
        <v>27000000</v>
      </c>
      <c r="I1687">
        <v>5.9</v>
      </c>
    </row>
    <row r="1688" spans="1:9">
      <c r="A1688" t="s">
        <v>2957</v>
      </c>
      <c r="B1688">
        <v>106</v>
      </c>
      <c r="C1688">
        <v>7486906</v>
      </c>
      <c r="D1688" t="s">
        <v>1317</v>
      </c>
      <c r="E1688" t="s">
        <v>2958</v>
      </c>
      <c r="F1688" t="s">
        <v>12</v>
      </c>
      <c r="G1688" t="s">
        <v>13</v>
      </c>
      <c r="H1688">
        <v>27000000</v>
      </c>
      <c r="I1688">
        <v>6.8</v>
      </c>
    </row>
    <row r="1689" spans="1:9">
      <c r="A1689" t="s">
        <v>1626</v>
      </c>
      <c r="B1689">
        <v>89</v>
      </c>
      <c r="C1689">
        <v>38536376</v>
      </c>
      <c r="D1689" t="s">
        <v>1013</v>
      </c>
      <c r="E1689" t="s">
        <v>2959</v>
      </c>
      <c r="F1689" t="s">
        <v>12</v>
      </c>
      <c r="G1689" t="s">
        <v>13</v>
      </c>
      <c r="H1689">
        <v>27000000</v>
      </c>
      <c r="I1689">
        <v>3.6</v>
      </c>
    </row>
    <row r="1690" spans="1:9">
      <c r="A1690" t="s">
        <v>2960</v>
      </c>
      <c r="B1690">
        <v>98</v>
      </c>
      <c r="C1690">
        <v>41008532</v>
      </c>
      <c r="D1690" t="s">
        <v>723</v>
      </c>
      <c r="E1690" t="s">
        <v>2961</v>
      </c>
      <c r="F1690" t="s">
        <v>12</v>
      </c>
      <c r="G1690" t="s">
        <v>13</v>
      </c>
      <c r="H1690">
        <v>27000000</v>
      </c>
      <c r="I1690">
        <v>6.7</v>
      </c>
    </row>
    <row r="1691" spans="1:9">
      <c r="A1691" t="s">
        <v>2506</v>
      </c>
      <c r="B1691">
        <v>93</v>
      </c>
      <c r="C1691">
        <v>5204007</v>
      </c>
      <c r="D1691" t="s">
        <v>137</v>
      </c>
      <c r="E1691" t="s">
        <v>2962</v>
      </c>
      <c r="F1691" t="s">
        <v>12</v>
      </c>
      <c r="G1691" t="s">
        <v>20</v>
      </c>
      <c r="H1691">
        <v>28000000</v>
      </c>
      <c r="I1691">
        <v>6.3</v>
      </c>
    </row>
    <row r="1692" spans="1:9">
      <c r="A1692" t="s">
        <v>442</v>
      </c>
      <c r="B1692">
        <v>112</v>
      </c>
      <c r="C1692">
        <v>4485485</v>
      </c>
      <c r="D1692" t="s">
        <v>2963</v>
      </c>
      <c r="E1692" t="s">
        <v>2964</v>
      </c>
      <c r="F1692" t="s">
        <v>12</v>
      </c>
      <c r="G1692" t="s">
        <v>13</v>
      </c>
      <c r="H1692">
        <v>15000000</v>
      </c>
      <c r="I1692">
        <v>6.4</v>
      </c>
    </row>
    <row r="1693" spans="1:9">
      <c r="A1693" t="s">
        <v>704</v>
      </c>
      <c r="B1693">
        <v>101</v>
      </c>
      <c r="C1693">
        <v>4476235</v>
      </c>
      <c r="D1693" t="s">
        <v>2551</v>
      </c>
      <c r="E1693" t="s">
        <v>2965</v>
      </c>
      <c r="F1693" t="s">
        <v>12</v>
      </c>
      <c r="G1693" t="s">
        <v>13</v>
      </c>
      <c r="H1693">
        <v>27000000</v>
      </c>
      <c r="I1693">
        <v>6.4</v>
      </c>
    </row>
    <row r="1694" spans="1:9">
      <c r="A1694" t="s">
        <v>1041</v>
      </c>
      <c r="B1694">
        <v>104</v>
      </c>
      <c r="C1694">
        <v>1089365</v>
      </c>
      <c r="D1694" t="s">
        <v>851</v>
      </c>
      <c r="E1694" t="s">
        <v>2966</v>
      </c>
      <c r="F1694" t="s">
        <v>12</v>
      </c>
      <c r="G1694" t="s">
        <v>13</v>
      </c>
      <c r="H1694">
        <v>25000000</v>
      </c>
      <c r="I1694">
        <v>5.7</v>
      </c>
    </row>
    <row r="1695" spans="1:9">
      <c r="A1695" t="s">
        <v>2295</v>
      </c>
      <c r="B1695">
        <v>120</v>
      </c>
      <c r="C1695">
        <v>763044</v>
      </c>
      <c r="D1695" t="s">
        <v>1360</v>
      </c>
      <c r="E1695" t="s">
        <v>2967</v>
      </c>
      <c r="F1695" t="s">
        <v>12</v>
      </c>
      <c r="G1695" t="s">
        <v>92</v>
      </c>
      <c r="H1695">
        <v>23000000</v>
      </c>
      <c r="I1695">
        <v>6.2</v>
      </c>
    </row>
    <row r="1696" spans="1:9">
      <c r="A1696" t="s">
        <v>1082</v>
      </c>
      <c r="B1696">
        <v>91</v>
      </c>
      <c r="C1696">
        <v>20819129</v>
      </c>
      <c r="D1696" t="s">
        <v>583</v>
      </c>
      <c r="E1696" t="s">
        <v>2968</v>
      </c>
      <c r="F1696" t="s">
        <v>12</v>
      </c>
      <c r="G1696" t="s">
        <v>13</v>
      </c>
      <c r="H1696">
        <v>26000000</v>
      </c>
      <c r="I1696">
        <v>5.2</v>
      </c>
    </row>
    <row r="1697" spans="1:9">
      <c r="A1697" t="s">
        <v>695</v>
      </c>
      <c r="B1697">
        <v>97</v>
      </c>
      <c r="C1697">
        <v>110222438</v>
      </c>
      <c r="D1697" t="s">
        <v>2969</v>
      </c>
      <c r="E1697" t="s">
        <v>2970</v>
      </c>
      <c r="F1697" t="s">
        <v>12</v>
      </c>
      <c r="G1697" t="s">
        <v>13</v>
      </c>
      <c r="H1697">
        <v>26000000</v>
      </c>
      <c r="I1697">
        <v>6.1</v>
      </c>
    </row>
    <row r="1698" spans="1:9">
      <c r="A1698" t="s">
        <v>1077</v>
      </c>
      <c r="B1698">
        <v>133</v>
      </c>
      <c r="C1698">
        <v>109243478</v>
      </c>
      <c r="D1698" t="s">
        <v>560</v>
      </c>
      <c r="E1698" t="s">
        <v>2971</v>
      </c>
      <c r="F1698" t="s">
        <v>12</v>
      </c>
      <c r="G1698" t="s">
        <v>13</v>
      </c>
      <c r="H1698">
        <v>26000000</v>
      </c>
      <c r="I1698">
        <v>7.1</v>
      </c>
    </row>
    <row r="1699" spans="1:9">
      <c r="A1699" t="s">
        <v>1512</v>
      </c>
      <c r="B1699">
        <v>123</v>
      </c>
      <c r="C1699">
        <v>100241322</v>
      </c>
      <c r="D1699" t="s">
        <v>474</v>
      </c>
      <c r="E1699" t="s">
        <v>2972</v>
      </c>
      <c r="F1699" t="s">
        <v>12</v>
      </c>
      <c r="G1699" t="s">
        <v>13</v>
      </c>
      <c r="H1699">
        <v>25000000</v>
      </c>
      <c r="I1699">
        <v>7.2</v>
      </c>
    </row>
    <row r="1700" spans="1:9">
      <c r="A1700" t="s">
        <v>2973</v>
      </c>
      <c r="B1700">
        <v>114</v>
      </c>
      <c r="C1700">
        <v>25977365</v>
      </c>
      <c r="D1700" t="s">
        <v>730</v>
      </c>
      <c r="E1700" t="s">
        <v>2974</v>
      </c>
      <c r="F1700" t="s">
        <v>12</v>
      </c>
      <c r="G1700" t="s">
        <v>13</v>
      </c>
      <c r="H1700">
        <v>28000000</v>
      </c>
      <c r="I1700">
        <v>6.5</v>
      </c>
    </row>
    <row r="1701" spans="1:9">
      <c r="A1701" t="s">
        <v>907</v>
      </c>
      <c r="B1701">
        <v>111</v>
      </c>
      <c r="C1701">
        <v>91457688</v>
      </c>
      <c r="D1701" t="s">
        <v>583</v>
      </c>
      <c r="E1701" t="s">
        <v>2975</v>
      </c>
      <c r="F1701" t="s">
        <v>12</v>
      </c>
      <c r="G1701" t="s">
        <v>13</v>
      </c>
      <c r="H1701">
        <v>26000000</v>
      </c>
      <c r="I1701">
        <v>6</v>
      </c>
    </row>
    <row r="1702" spans="1:9">
      <c r="A1702" t="s">
        <v>1794</v>
      </c>
      <c r="B1702">
        <v>117</v>
      </c>
      <c r="C1702">
        <v>87341380</v>
      </c>
      <c r="D1702" t="s">
        <v>583</v>
      </c>
      <c r="E1702" t="s">
        <v>2976</v>
      </c>
      <c r="F1702" t="s">
        <v>12</v>
      </c>
      <c r="G1702" t="s">
        <v>13</v>
      </c>
      <c r="H1702">
        <v>27000000</v>
      </c>
      <c r="I1702">
        <v>7</v>
      </c>
    </row>
    <row r="1703" spans="1:9">
      <c r="A1703" t="s">
        <v>1047</v>
      </c>
      <c r="B1703">
        <v>121</v>
      </c>
      <c r="C1703">
        <v>65703412</v>
      </c>
      <c r="D1703" t="s">
        <v>474</v>
      </c>
      <c r="E1703" t="s">
        <v>2977</v>
      </c>
      <c r="F1703" t="s">
        <v>12</v>
      </c>
      <c r="G1703" t="s">
        <v>13</v>
      </c>
      <c r="H1703">
        <v>26000000</v>
      </c>
      <c r="I1703">
        <v>7</v>
      </c>
    </row>
    <row r="1704" spans="1:9">
      <c r="A1704" t="s">
        <v>956</v>
      </c>
      <c r="B1704">
        <v>139</v>
      </c>
      <c r="C1704">
        <v>58328680</v>
      </c>
      <c r="D1704" t="s">
        <v>1349</v>
      </c>
      <c r="E1704" t="s">
        <v>2978</v>
      </c>
      <c r="F1704" t="s">
        <v>12</v>
      </c>
      <c r="G1704" t="s">
        <v>13</v>
      </c>
      <c r="H1704">
        <v>22000000</v>
      </c>
      <c r="I1704">
        <v>7.5</v>
      </c>
    </row>
    <row r="1705" spans="1:9">
      <c r="A1705" t="s">
        <v>442</v>
      </c>
      <c r="B1705">
        <v>115</v>
      </c>
      <c r="C1705">
        <v>61490000</v>
      </c>
      <c r="D1705" t="s">
        <v>1220</v>
      </c>
      <c r="E1705" t="s">
        <v>2979</v>
      </c>
      <c r="F1705" t="s">
        <v>12</v>
      </c>
      <c r="G1705" t="s">
        <v>13</v>
      </c>
      <c r="H1705">
        <v>26000000</v>
      </c>
      <c r="I1705">
        <v>6.6</v>
      </c>
    </row>
    <row r="1706" spans="1:9">
      <c r="A1706" t="s">
        <v>2851</v>
      </c>
      <c r="B1706">
        <v>175</v>
      </c>
      <c r="C1706">
        <v>50800000</v>
      </c>
      <c r="D1706" t="s">
        <v>666</v>
      </c>
      <c r="E1706" t="s">
        <v>2980</v>
      </c>
      <c r="F1706" t="s">
        <v>12</v>
      </c>
      <c r="G1706" t="s">
        <v>13</v>
      </c>
      <c r="H1706">
        <v>26000000</v>
      </c>
      <c r="I1706">
        <v>7.4</v>
      </c>
    </row>
    <row r="1707" spans="1:9">
      <c r="A1707" t="s">
        <v>2075</v>
      </c>
      <c r="B1707">
        <v>85</v>
      </c>
      <c r="C1707">
        <v>57859105</v>
      </c>
      <c r="D1707" t="s">
        <v>279</v>
      </c>
      <c r="E1707" t="s">
        <v>2981</v>
      </c>
      <c r="F1707" t="s">
        <v>12</v>
      </c>
      <c r="G1707" t="s">
        <v>13</v>
      </c>
      <c r="H1707">
        <v>26000000</v>
      </c>
      <c r="I1707">
        <v>6.5</v>
      </c>
    </row>
    <row r="1708" spans="1:9">
      <c r="A1708" t="s">
        <v>1930</v>
      </c>
      <c r="B1708">
        <v>90</v>
      </c>
      <c r="C1708">
        <v>46455802</v>
      </c>
      <c r="D1708" t="s">
        <v>2188</v>
      </c>
      <c r="E1708" t="s">
        <v>2982</v>
      </c>
      <c r="F1708" t="s">
        <v>12</v>
      </c>
      <c r="G1708" t="s">
        <v>13</v>
      </c>
      <c r="H1708">
        <v>26000000</v>
      </c>
      <c r="I1708">
        <v>6.2</v>
      </c>
    </row>
    <row r="1709" spans="1:9">
      <c r="A1709" t="s">
        <v>1423</v>
      </c>
      <c r="B1709">
        <v>107</v>
      </c>
      <c r="C1709">
        <v>45506619</v>
      </c>
      <c r="D1709" t="s">
        <v>2983</v>
      </c>
      <c r="E1709" t="s">
        <v>2984</v>
      </c>
      <c r="F1709" t="s">
        <v>12</v>
      </c>
      <c r="G1709" t="s">
        <v>20</v>
      </c>
      <c r="H1709">
        <v>26000000</v>
      </c>
      <c r="I1709">
        <v>7.8</v>
      </c>
    </row>
    <row r="1710" spans="1:9">
      <c r="A1710" t="s">
        <v>1440</v>
      </c>
      <c r="B1710">
        <v>100</v>
      </c>
      <c r="C1710">
        <v>40168080</v>
      </c>
      <c r="D1710" t="s">
        <v>1157</v>
      </c>
      <c r="E1710" t="s">
        <v>2985</v>
      </c>
      <c r="F1710" t="s">
        <v>12</v>
      </c>
      <c r="G1710" t="s">
        <v>13</v>
      </c>
      <c r="H1710">
        <v>26000000</v>
      </c>
      <c r="I1710">
        <v>5.2</v>
      </c>
    </row>
    <row r="1711" spans="1:9">
      <c r="A1711" t="s">
        <v>96</v>
      </c>
      <c r="B1711">
        <v>129</v>
      </c>
      <c r="C1711">
        <v>49874933</v>
      </c>
      <c r="D1711" t="s">
        <v>2963</v>
      </c>
      <c r="E1711" t="s">
        <v>2986</v>
      </c>
      <c r="F1711" t="s">
        <v>12</v>
      </c>
      <c r="G1711" t="s">
        <v>13</v>
      </c>
      <c r="H1711">
        <v>26000000</v>
      </c>
      <c r="I1711">
        <v>6.5</v>
      </c>
    </row>
    <row r="1712" spans="1:9">
      <c r="A1712" t="s">
        <v>580</v>
      </c>
      <c r="B1712">
        <v>109</v>
      </c>
      <c r="C1712">
        <v>45489752</v>
      </c>
      <c r="D1712" t="s">
        <v>474</v>
      </c>
      <c r="E1712" t="s">
        <v>2987</v>
      </c>
      <c r="F1712" t="s">
        <v>12</v>
      </c>
      <c r="G1712" t="s">
        <v>13</v>
      </c>
      <c r="H1712">
        <v>26000000</v>
      </c>
      <c r="I1712">
        <v>6.5</v>
      </c>
    </row>
    <row r="1713" spans="1:9">
      <c r="A1713" t="s">
        <v>1129</v>
      </c>
      <c r="B1713">
        <v>94</v>
      </c>
      <c r="C1713">
        <v>36985501</v>
      </c>
      <c r="D1713" t="s">
        <v>2988</v>
      </c>
      <c r="E1713" t="s">
        <v>2989</v>
      </c>
      <c r="F1713" t="s">
        <v>12</v>
      </c>
      <c r="G1713" t="s">
        <v>13</v>
      </c>
      <c r="H1713">
        <v>26000000</v>
      </c>
      <c r="I1713">
        <v>5.2</v>
      </c>
    </row>
    <row r="1714" spans="1:9">
      <c r="A1714" t="s">
        <v>1219</v>
      </c>
      <c r="B1714">
        <v>133</v>
      </c>
      <c r="C1714">
        <v>33200000</v>
      </c>
      <c r="D1714" t="s">
        <v>2990</v>
      </c>
      <c r="E1714" t="s">
        <v>2991</v>
      </c>
      <c r="F1714" t="s">
        <v>12</v>
      </c>
      <c r="G1714" t="s">
        <v>13</v>
      </c>
      <c r="H1714">
        <v>26000000</v>
      </c>
      <c r="I1714">
        <v>7.2</v>
      </c>
    </row>
    <row r="1715" spans="1:9">
      <c r="A1715" t="s">
        <v>1797</v>
      </c>
      <c r="B1715">
        <v>105</v>
      </c>
      <c r="C1715">
        <v>28501651</v>
      </c>
      <c r="D1715" t="s">
        <v>1360</v>
      </c>
      <c r="E1715" t="s">
        <v>2992</v>
      </c>
      <c r="F1715" t="s">
        <v>12</v>
      </c>
      <c r="G1715" t="s">
        <v>13</v>
      </c>
      <c r="H1715">
        <v>26000000</v>
      </c>
      <c r="I1715">
        <v>7.1</v>
      </c>
    </row>
    <row r="1716" spans="1:9">
      <c r="A1716" t="s">
        <v>2993</v>
      </c>
      <c r="B1716">
        <v>100</v>
      </c>
      <c r="C1716">
        <v>23222861</v>
      </c>
      <c r="D1716" t="s">
        <v>2994</v>
      </c>
      <c r="E1716" t="s">
        <v>2995</v>
      </c>
      <c r="F1716" t="s">
        <v>12</v>
      </c>
      <c r="G1716" t="s">
        <v>13</v>
      </c>
      <c r="H1716">
        <v>26000000</v>
      </c>
      <c r="I1716">
        <v>4.5</v>
      </c>
    </row>
    <row r="1717" spans="1:9">
      <c r="A1717" t="s">
        <v>1105</v>
      </c>
      <c r="B1717">
        <v>113</v>
      </c>
      <c r="C1717">
        <v>54540525</v>
      </c>
      <c r="D1717" t="s">
        <v>560</v>
      </c>
      <c r="E1717" t="s">
        <v>2996</v>
      </c>
      <c r="F1717" t="s">
        <v>12</v>
      </c>
      <c r="G1717" t="s">
        <v>13</v>
      </c>
      <c r="H1717">
        <v>56000000</v>
      </c>
      <c r="I1717">
        <v>5.7</v>
      </c>
    </row>
    <row r="1718" spans="1:9">
      <c r="A1718" t="s">
        <v>2997</v>
      </c>
      <c r="B1718">
        <v>118</v>
      </c>
      <c r="C1718">
        <v>16252765</v>
      </c>
      <c r="D1718" t="s">
        <v>1097</v>
      </c>
      <c r="E1718" t="s">
        <v>2998</v>
      </c>
      <c r="F1718" t="s">
        <v>12</v>
      </c>
      <c r="G1718" t="s">
        <v>646</v>
      </c>
      <c r="H1718">
        <v>42000000</v>
      </c>
      <c r="I1718">
        <v>6</v>
      </c>
    </row>
    <row r="1719" spans="1:9">
      <c r="A1719" t="s">
        <v>1706</v>
      </c>
      <c r="B1719">
        <v>110</v>
      </c>
      <c r="C1719">
        <v>16005978</v>
      </c>
      <c r="D1719" t="s">
        <v>753</v>
      </c>
      <c r="E1719" t="s">
        <v>2999</v>
      </c>
      <c r="F1719" t="s">
        <v>12</v>
      </c>
      <c r="G1719" t="s">
        <v>13</v>
      </c>
      <c r="H1719">
        <v>26000000</v>
      </c>
      <c r="I1719">
        <v>6.4</v>
      </c>
    </row>
    <row r="1720" spans="1:9">
      <c r="A1720" t="s">
        <v>1416</v>
      </c>
      <c r="B1720">
        <v>110</v>
      </c>
      <c r="C1720">
        <v>14469428</v>
      </c>
      <c r="D1720" t="s">
        <v>560</v>
      </c>
      <c r="E1720" t="s">
        <v>3000</v>
      </c>
      <c r="F1720" t="s">
        <v>12</v>
      </c>
      <c r="G1720" t="s">
        <v>13</v>
      </c>
      <c r="H1720">
        <v>26000000</v>
      </c>
      <c r="I1720">
        <v>5.2</v>
      </c>
    </row>
    <row r="1721" spans="1:9">
      <c r="A1721" t="s">
        <v>3001</v>
      </c>
      <c r="B1721">
        <v>99</v>
      </c>
      <c r="C1721">
        <v>13829734</v>
      </c>
      <c r="D1721" t="s">
        <v>3002</v>
      </c>
      <c r="E1721" t="s">
        <v>3003</v>
      </c>
      <c r="F1721" t="s">
        <v>12</v>
      </c>
      <c r="G1721" t="s">
        <v>92</v>
      </c>
      <c r="H1721">
        <v>26000000</v>
      </c>
      <c r="I1721">
        <v>4.3</v>
      </c>
    </row>
    <row r="1722" spans="1:9">
      <c r="A1722" t="s">
        <v>3004</v>
      </c>
      <c r="B1722">
        <v>101</v>
      </c>
      <c r="C1722">
        <v>1075288</v>
      </c>
      <c r="D1722" t="s">
        <v>723</v>
      </c>
      <c r="E1722" t="s">
        <v>3005</v>
      </c>
      <c r="F1722" t="s">
        <v>12</v>
      </c>
      <c r="G1722" t="s">
        <v>13</v>
      </c>
      <c r="H1722">
        <v>22000000</v>
      </c>
      <c r="I1722">
        <v>6.1</v>
      </c>
    </row>
    <row r="1723" spans="1:9">
      <c r="A1723" t="s">
        <v>2692</v>
      </c>
      <c r="B1723">
        <v>103</v>
      </c>
      <c r="C1723">
        <v>7496522</v>
      </c>
      <c r="D1723" t="s">
        <v>3006</v>
      </c>
      <c r="E1723" t="s">
        <v>3007</v>
      </c>
      <c r="F1723" t="s">
        <v>12</v>
      </c>
      <c r="G1723" t="s">
        <v>13</v>
      </c>
      <c r="H1723">
        <v>26000000</v>
      </c>
      <c r="I1723">
        <v>6.8</v>
      </c>
    </row>
    <row r="1724" spans="1:9">
      <c r="A1724" t="s">
        <v>3008</v>
      </c>
      <c r="B1724">
        <v>95</v>
      </c>
      <c r="C1724">
        <v>20047715</v>
      </c>
      <c r="D1724" t="s">
        <v>3009</v>
      </c>
      <c r="E1724" t="s">
        <v>3010</v>
      </c>
      <c r="F1724" t="s">
        <v>12</v>
      </c>
      <c r="G1724" t="s">
        <v>13</v>
      </c>
      <c r="H1724">
        <v>25530000</v>
      </c>
      <c r="I1724">
        <v>5.2</v>
      </c>
    </row>
    <row r="1725" spans="1:9">
      <c r="A1725" t="s">
        <v>826</v>
      </c>
      <c r="B1725">
        <v>117</v>
      </c>
      <c r="C1725">
        <v>12276810</v>
      </c>
      <c r="D1725" t="s">
        <v>549</v>
      </c>
      <c r="E1725" t="s">
        <v>3011</v>
      </c>
      <c r="F1725" t="s">
        <v>12</v>
      </c>
      <c r="G1725" t="s">
        <v>13</v>
      </c>
      <c r="H1725">
        <v>26000000</v>
      </c>
      <c r="I1725">
        <v>6.5</v>
      </c>
    </row>
    <row r="1726" spans="1:9">
      <c r="A1726" t="s">
        <v>3012</v>
      </c>
      <c r="B1726">
        <v>129</v>
      </c>
      <c r="C1726">
        <v>33565375</v>
      </c>
      <c r="D1726" t="s">
        <v>1097</v>
      </c>
      <c r="E1726" t="s">
        <v>3013</v>
      </c>
      <c r="F1726" t="s">
        <v>12</v>
      </c>
      <c r="G1726" t="s">
        <v>20</v>
      </c>
      <c r="H1726">
        <v>15000000</v>
      </c>
      <c r="I1726">
        <v>7.5</v>
      </c>
    </row>
    <row r="1727" spans="1:9">
      <c r="A1727" t="s">
        <v>1084</v>
      </c>
      <c r="B1727">
        <v>120</v>
      </c>
      <c r="C1727">
        <v>499263</v>
      </c>
      <c r="D1727" t="s">
        <v>1140</v>
      </c>
      <c r="E1727" t="s">
        <v>3014</v>
      </c>
      <c r="F1727" t="s">
        <v>3015</v>
      </c>
      <c r="G1727" t="s">
        <v>13</v>
      </c>
      <c r="H1727">
        <v>30000000</v>
      </c>
      <c r="I1727">
        <v>7.1</v>
      </c>
    </row>
    <row r="1728" spans="1:9">
      <c r="A1728" t="s">
        <v>418</v>
      </c>
      <c r="B1728">
        <v>125</v>
      </c>
      <c r="C1728">
        <v>219200000</v>
      </c>
      <c r="D1728" t="s">
        <v>3016</v>
      </c>
      <c r="E1728" t="s">
        <v>3017</v>
      </c>
      <c r="F1728" t="s">
        <v>12</v>
      </c>
      <c r="G1728" t="s">
        <v>13</v>
      </c>
      <c r="H1728">
        <v>25000000</v>
      </c>
      <c r="I1728">
        <v>6.9</v>
      </c>
    </row>
    <row r="1729" spans="1:9">
      <c r="A1729" t="s">
        <v>1041</v>
      </c>
      <c r="B1729">
        <v>133</v>
      </c>
      <c r="C1729">
        <v>172825435</v>
      </c>
      <c r="D1729" t="s">
        <v>1140</v>
      </c>
      <c r="E1729" t="s">
        <v>3018</v>
      </c>
      <c r="F1729" t="s">
        <v>12</v>
      </c>
      <c r="G1729" t="s">
        <v>13</v>
      </c>
      <c r="H1729">
        <v>25000000</v>
      </c>
      <c r="I1729">
        <v>8</v>
      </c>
    </row>
    <row r="1730" spans="1:9">
      <c r="A1730" t="s">
        <v>1239</v>
      </c>
      <c r="B1730">
        <v>116</v>
      </c>
      <c r="C1730">
        <v>148085755</v>
      </c>
      <c r="D1730" t="s">
        <v>1140</v>
      </c>
      <c r="E1730" t="s">
        <v>3019</v>
      </c>
      <c r="F1730" t="s">
        <v>12</v>
      </c>
      <c r="G1730" t="s">
        <v>13</v>
      </c>
      <c r="H1730">
        <v>33000000</v>
      </c>
      <c r="I1730">
        <v>8.1999999999999993</v>
      </c>
    </row>
    <row r="1731" spans="1:9">
      <c r="A1731" t="s">
        <v>248</v>
      </c>
      <c r="B1731">
        <v>129</v>
      </c>
      <c r="C1731">
        <v>25517500</v>
      </c>
      <c r="D1731" t="s">
        <v>1960</v>
      </c>
      <c r="E1731" t="s">
        <v>3020</v>
      </c>
      <c r="F1731" t="s">
        <v>12</v>
      </c>
      <c r="G1731" t="s">
        <v>13</v>
      </c>
      <c r="H1731">
        <v>25100000</v>
      </c>
      <c r="I1731">
        <v>6.4</v>
      </c>
    </row>
    <row r="1732" spans="1:9">
      <c r="A1732" t="s">
        <v>1650</v>
      </c>
      <c r="B1732">
        <v>93</v>
      </c>
      <c r="C1732">
        <v>145000989</v>
      </c>
      <c r="D1732" t="s">
        <v>22</v>
      </c>
      <c r="E1732" t="s">
        <v>3021</v>
      </c>
      <c r="F1732" t="s">
        <v>12</v>
      </c>
      <c r="G1732" t="s">
        <v>646</v>
      </c>
      <c r="H1732">
        <v>25000000</v>
      </c>
      <c r="I1732">
        <v>7.9</v>
      </c>
    </row>
    <row r="1733" spans="1:9">
      <c r="A1733" t="s">
        <v>3022</v>
      </c>
      <c r="B1733">
        <v>118</v>
      </c>
      <c r="C1733">
        <v>26761283</v>
      </c>
      <c r="D1733" t="s">
        <v>73</v>
      </c>
      <c r="E1733" t="s">
        <v>3023</v>
      </c>
      <c r="F1733" t="s">
        <v>12</v>
      </c>
      <c r="G1733" t="s">
        <v>13</v>
      </c>
      <c r="H1733">
        <v>26000000</v>
      </c>
      <c r="I1733">
        <v>6.7</v>
      </c>
    </row>
    <row r="1734" spans="1:9">
      <c r="A1734" t="s">
        <v>768</v>
      </c>
      <c r="B1734">
        <v>129</v>
      </c>
      <c r="C1734">
        <v>121945720</v>
      </c>
      <c r="D1734" t="s">
        <v>3024</v>
      </c>
      <c r="E1734" t="s">
        <v>3025</v>
      </c>
      <c r="F1734" t="s">
        <v>12</v>
      </c>
      <c r="G1734" t="s">
        <v>13</v>
      </c>
      <c r="H1734">
        <v>25000000</v>
      </c>
      <c r="I1734">
        <v>6.1</v>
      </c>
    </row>
    <row r="1735" spans="1:9">
      <c r="A1735" t="s">
        <v>129</v>
      </c>
      <c r="B1735">
        <v>185</v>
      </c>
      <c r="C1735">
        <v>96067179</v>
      </c>
      <c r="D1735" t="s">
        <v>1960</v>
      </c>
      <c r="E1735" t="s">
        <v>3026</v>
      </c>
      <c r="F1735" t="s">
        <v>12</v>
      </c>
      <c r="G1735" t="s">
        <v>13</v>
      </c>
      <c r="H1735">
        <v>22000000</v>
      </c>
      <c r="I1735">
        <v>8.9</v>
      </c>
    </row>
    <row r="1736" spans="1:9">
      <c r="A1736" t="s">
        <v>2756</v>
      </c>
      <c r="B1736">
        <v>146</v>
      </c>
      <c r="C1736">
        <v>169705587</v>
      </c>
      <c r="D1736" t="s">
        <v>1140</v>
      </c>
      <c r="E1736" t="s">
        <v>3027</v>
      </c>
      <c r="F1736" t="s">
        <v>12</v>
      </c>
      <c r="G1736" t="s">
        <v>13</v>
      </c>
      <c r="H1736">
        <v>25000000</v>
      </c>
      <c r="I1736">
        <v>8.1</v>
      </c>
    </row>
    <row r="1737" spans="1:9">
      <c r="A1737" t="s">
        <v>368</v>
      </c>
      <c r="B1737">
        <v>128</v>
      </c>
      <c r="C1737">
        <v>3254172</v>
      </c>
      <c r="D1737" t="s">
        <v>1203</v>
      </c>
      <c r="E1737" t="s">
        <v>3028</v>
      </c>
      <c r="F1737" t="s">
        <v>12</v>
      </c>
      <c r="G1737" t="s">
        <v>13</v>
      </c>
      <c r="H1737">
        <v>28000000</v>
      </c>
      <c r="I1737">
        <v>6.2</v>
      </c>
    </row>
    <row r="1738" spans="1:9">
      <c r="A1738" t="s">
        <v>524</v>
      </c>
      <c r="B1738">
        <v>93</v>
      </c>
      <c r="C1738">
        <v>84185387</v>
      </c>
      <c r="D1738" t="s">
        <v>3029</v>
      </c>
      <c r="E1738" t="s">
        <v>3030</v>
      </c>
      <c r="F1738" t="s">
        <v>12</v>
      </c>
      <c r="G1738" t="s">
        <v>13</v>
      </c>
      <c r="H1738">
        <v>80000000</v>
      </c>
      <c r="I1738">
        <v>4.9000000000000004</v>
      </c>
    </row>
    <row r="1739" spans="1:9">
      <c r="A1739" t="s">
        <v>2506</v>
      </c>
      <c r="B1739">
        <v>97</v>
      </c>
      <c r="C1739">
        <v>82163317</v>
      </c>
      <c r="D1739" t="s">
        <v>1627</v>
      </c>
      <c r="E1739" t="s">
        <v>3031</v>
      </c>
      <c r="F1739" t="s">
        <v>12</v>
      </c>
      <c r="G1739" t="s">
        <v>13</v>
      </c>
      <c r="H1739">
        <v>30000000</v>
      </c>
      <c r="I1739">
        <v>5.8</v>
      </c>
    </row>
    <row r="1740" spans="1:9">
      <c r="A1740" t="s">
        <v>1934</v>
      </c>
      <c r="B1740">
        <v>82</v>
      </c>
      <c r="C1740">
        <v>80920948</v>
      </c>
      <c r="D1740" t="s">
        <v>155</v>
      </c>
      <c r="E1740" t="s">
        <v>3032</v>
      </c>
      <c r="F1740" t="s">
        <v>12</v>
      </c>
      <c r="G1740" t="s">
        <v>13</v>
      </c>
      <c r="H1740">
        <v>30000000</v>
      </c>
      <c r="I1740">
        <v>6</v>
      </c>
    </row>
    <row r="1741" spans="1:9">
      <c r="A1741" t="s">
        <v>190</v>
      </c>
      <c r="B1741">
        <v>85</v>
      </c>
      <c r="C1741">
        <v>80034302</v>
      </c>
      <c r="D1741" t="s">
        <v>1153</v>
      </c>
      <c r="E1741" t="s">
        <v>3033</v>
      </c>
      <c r="F1741" t="s">
        <v>12</v>
      </c>
      <c r="G1741" t="s">
        <v>13</v>
      </c>
      <c r="H1741">
        <v>25000000</v>
      </c>
      <c r="I1741">
        <v>7</v>
      </c>
    </row>
    <row r="1742" spans="1:9">
      <c r="A1742" t="s">
        <v>3034</v>
      </c>
      <c r="B1742">
        <v>88</v>
      </c>
      <c r="C1742">
        <v>78656813</v>
      </c>
      <c r="D1742" t="s">
        <v>1013</v>
      </c>
      <c r="E1742" t="s">
        <v>3035</v>
      </c>
      <c r="F1742" t="s">
        <v>12</v>
      </c>
      <c r="G1742" t="s">
        <v>13</v>
      </c>
      <c r="H1742">
        <v>25000000</v>
      </c>
      <c r="I1742">
        <v>6</v>
      </c>
    </row>
    <row r="1743" spans="1:9">
      <c r="A1743" t="s">
        <v>763</v>
      </c>
      <c r="B1743">
        <v>119</v>
      </c>
      <c r="C1743">
        <v>76270454</v>
      </c>
      <c r="D1743" t="s">
        <v>723</v>
      </c>
      <c r="E1743" t="s">
        <v>3036</v>
      </c>
      <c r="F1743" t="s">
        <v>12</v>
      </c>
      <c r="G1743" t="s">
        <v>13</v>
      </c>
      <c r="H1743">
        <v>25000000</v>
      </c>
      <c r="I1743">
        <v>7.9</v>
      </c>
    </row>
    <row r="1744" spans="1:9">
      <c r="A1744" t="s">
        <v>2331</v>
      </c>
      <c r="B1744">
        <v>122</v>
      </c>
      <c r="C1744">
        <v>74273505</v>
      </c>
      <c r="D1744" t="s">
        <v>723</v>
      </c>
      <c r="E1744" t="s">
        <v>3037</v>
      </c>
      <c r="F1744" t="s">
        <v>12</v>
      </c>
      <c r="G1744" t="s">
        <v>13</v>
      </c>
      <c r="H1744">
        <v>25000000</v>
      </c>
      <c r="I1744">
        <v>8.1</v>
      </c>
    </row>
    <row r="1745" spans="1:9">
      <c r="A1745" t="s">
        <v>450</v>
      </c>
      <c r="B1745">
        <v>99</v>
      </c>
      <c r="C1745">
        <v>134141530</v>
      </c>
      <c r="D1745" t="s">
        <v>1880</v>
      </c>
      <c r="E1745" t="s">
        <v>3038</v>
      </c>
      <c r="F1745" t="s">
        <v>12</v>
      </c>
      <c r="G1745" t="s">
        <v>13</v>
      </c>
      <c r="H1745">
        <v>25000000</v>
      </c>
      <c r="I1745">
        <v>6.2</v>
      </c>
    </row>
    <row r="1746" spans="1:9">
      <c r="A1746" t="s">
        <v>3039</v>
      </c>
      <c r="B1746">
        <v>97</v>
      </c>
      <c r="C1746">
        <v>71500556</v>
      </c>
      <c r="D1746" t="s">
        <v>474</v>
      </c>
      <c r="E1746" t="s">
        <v>3040</v>
      </c>
      <c r="F1746" t="s">
        <v>12</v>
      </c>
      <c r="G1746" t="s">
        <v>20</v>
      </c>
      <c r="H1746">
        <v>26000000</v>
      </c>
      <c r="I1746">
        <v>6.7</v>
      </c>
    </row>
    <row r="1747" spans="1:9">
      <c r="A1747" t="s">
        <v>2487</v>
      </c>
      <c r="B1747">
        <v>121</v>
      </c>
      <c r="C1747">
        <v>71309760</v>
      </c>
      <c r="D1747" t="s">
        <v>73</v>
      </c>
      <c r="E1747" t="s">
        <v>3041</v>
      </c>
      <c r="F1747" t="s">
        <v>12</v>
      </c>
      <c r="G1747" t="s">
        <v>20</v>
      </c>
      <c r="H1747">
        <v>25000000</v>
      </c>
      <c r="I1747">
        <v>7.3</v>
      </c>
    </row>
    <row r="1748" spans="1:9">
      <c r="A1748" t="s">
        <v>3042</v>
      </c>
      <c r="B1748">
        <v>95</v>
      </c>
      <c r="C1748">
        <v>89808372</v>
      </c>
      <c r="D1748" t="s">
        <v>669</v>
      </c>
      <c r="E1748" t="s">
        <v>3043</v>
      </c>
      <c r="F1748" t="s">
        <v>12</v>
      </c>
      <c r="G1748" t="s">
        <v>13</v>
      </c>
      <c r="H1748">
        <v>45000000</v>
      </c>
      <c r="I1748">
        <v>4.5999999999999996</v>
      </c>
    </row>
    <row r="1749" spans="1:9">
      <c r="A1749" t="s">
        <v>1703</v>
      </c>
      <c r="B1749">
        <v>105</v>
      </c>
      <c r="C1749">
        <v>77264926</v>
      </c>
      <c r="D1749" t="s">
        <v>1018</v>
      </c>
      <c r="E1749" t="s">
        <v>3044</v>
      </c>
      <c r="F1749" t="s">
        <v>12</v>
      </c>
      <c r="G1749" t="s">
        <v>13</v>
      </c>
      <c r="H1749">
        <v>25000000</v>
      </c>
      <c r="I1749">
        <v>6.1</v>
      </c>
    </row>
    <row r="1750" spans="1:9">
      <c r="A1750" t="s">
        <v>907</v>
      </c>
      <c r="B1750">
        <v>108</v>
      </c>
      <c r="C1750">
        <v>70625986</v>
      </c>
      <c r="D1750" t="s">
        <v>560</v>
      </c>
      <c r="E1750" t="s">
        <v>3045</v>
      </c>
      <c r="F1750" t="s">
        <v>12</v>
      </c>
      <c r="G1750" t="s">
        <v>13</v>
      </c>
      <c r="H1750">
        <v>25000000</v>
      </c>
      <c r="I1750">
        <v>6.2</v>
      </c>
    </row>
    <row r="1751" spans="1:9">
      <c r="A1751" t="s">
        <v>1972</v>
      </c>
      <c r="B1751">
        <v>134</v>
      </c>
      <c r="C1751">
        <v>56505065</v>
      </c>
      <c r="D1751" t="s">
        <v>3046</v>
      </c>
      <c r="E1751" t="s">
        <v>3047</v>
      </c>
      <c r="F1751" t="s">
        <v>12</v>
      </c>
      <c r="G1751" t="s">
        <v>13</v>
      </c>
      <c r="H1751">
        <v>25000000</v>
      </c>
      <c r="I1751">
        <v>7.8</v>
      </c>
    </row>
    <row r="1752" spans="1:9">
      <c r="A1752" t="s">
        <v>1152</v>
      </c>
      <c r="B1752">
        <v>115</v>
      </c>
      <c r="C1752">
        <v>55973336</v>
      </c>
      <c r="D1752" t="s">
        <v>113</v>
      </c>
      <c r="E1752" t="s">
        <v>3048</v>
      </c>
      <c r="F1752" t="s">
        <v>12</v>
      </c>
      <c r="G1752" t="s">
        <v>13</v>
      </c>
      <c r="H1752">
        <v>25000000</v>
      </c>
      <c r="I1752">
        <v>6.1</v>
      </c>
    </row>
    <row r="1753" spans="1:9">
      <c r="A1753" t="s">
        <v>1823</v>
      </c>
      <c r="B1753">
        <v>86</v>
      </c>
      <c r="C1753">
        <v>54098051</v>
      </c>
      <c r="D1753" t="s">
        <v>2108</v>
      </c>
      <c r="E1753" t="s">
        <v>3049</v>
      </c>
      <c r="F1753" t="s">
        <v>12</v>
      </c>
      <c r="G1753" t="s">
        <v>251</v>
      </c>
      <c r="H1753">
        <v>25000000</v>
      </c>
      <c r="I1753">
        <v>5.8</v>
      </c>
    </row>
    <row r="1754" spans="1:9">
      <c r="A1754" t="s">
        <v>2360</v>
      </c>
      <c r="B1754">
        <v>101</v>
      </c>
      <c r="C1754">
        <v>60443237</v>
      </c>
      <c r="D1754" t="s">
        <v>73</v>
      </c>
      <c r="E1754" t="s">
        <v>3050</v>
      </c>
      <c r="F1754" t="s">
        <v>12</v>
      </c>
      <c r="G1754" t="s">
        <v>13</v>
      </c>
      <c r="H1754">
        <v>25000000</v>
      </c>
      <c r="I1754">
        <v>6.5</v>
      </c>
    </row>
    <row r="1755" spans="1:9">
      <c r="A1755" t="s">
        <v>3051</v>
      </c>
      <c r="B1755">
        <v>96</v>
      </c>
      <c r="C1755">
        <v>82234139</v>
      </c>
      <c r="D1755" t="s">
        <v>181</v>
      </c>
      <c r="E1755" t="s">
        <v>3052</v>
      </c>
      <c r="F1755" t="s">
        <v>12</v>
      </c>
      <c r="G1755" t="s">
        <v>13</v>
      </c>
      <c r="H1755">
        <v>17000000</v>
      </c>
      <c r="I1755">
        <v>7.2</v>
      </c>
    </row>
    <row r="1756" spans="1:9">
      <c r="A1756" t="s">
        <v>42</v>
      </c>
      <c r="B1756">
        <v>101</v>
      </c>
      <c r="C1756">
        <v>51676606</v>
      </c>
      <c r="D1756" t="s">
        <v>3053</v>
      </c>
      <c r="E1756" t="s">
        <v>3054</v>
      </c>
      <c r="F1756" t="s">
        <v>12</v>
      </c>
      <c r="G1756" t="s">
        <v>13</v>
      </c>
      <c r="H1756">
        <v>25000000</v>
      </c>
      <c r="I1756">
        <v>7.8</v>
      </c>
    </row>
    <row r="1757" spans="1:9">
      <c r="A1757" t="s">
        <v>3055</v>
      </c>
      <c r="B1757">
        <v>100</v>
      </c>
      <c r="C1757">
        <v>52528330</v>
      </c>
      <c r="D1757" t="s">
        <v>851</v>
      </c>
      <c r="E1757" t="s">
        <v>3056</v>
      </c>
      <c r="F1757" t="s">
        <v>12</v>
      </c>
      <c r="G1757" t="s">
        <v>13</v>
      </c>
      <c r="H1757">
        <v>25000000</v>
      </c>
      <c r="I1757">
        <v>4.7</v>
      </c>
    </row>
    <row r="1758" spans="1:9">
      <c r="A1758" t="s">
        <v>3057</v>
      </c>
      <c r="B1758">
        <v>117</v>
      </c>
      <c r="C1758">
        <v>51533608</v>
      </c>
      <c r="D1758" t="s">
        <v>233</v>
      </c>
      <c r="E1758" t="s">
        <v>3058</v>
      </c>
      <c r="F1758" t="s">
        <v>12</v>
      </c>
      <c r="G1758" t="s">
        <v>13</v>
      </c>
      <c r="H1758">
        <v>25000000</v>
      </c>
      <c r="I1758">
        <v>6.8</v>
      </c>
    </row>
    <row r="1759" spans="1:9">
      <c r="A1759" t="s">
        <v>3059</v>
      </c>
      <c r="B1759">
        <v>101</v>
      </c>
      <c r="C1759">
        <v>51097664</v>
      </c>
      <c r="D1759" t="s">
        <v>2021</v>
      </c>
      <c r="E1759" t="s">
        <v>3060</v>
      </c>
      <c r="F1759" t="s">
        <v>12</v>
      </c>
      <c r="G1759" t="s">
        <v>13</v>
      </c>
      <c r="H1759">
        <v>30000000</v>
      </c>
      <c r="I1759">
        <v>5.9</v>
      </c>
    </row>
    <row r="1760" spans="1:9">
      <c r="A1760" t="s">
        <v>582</v>
      </c>
      <c r="B1760">
        <v>98</v>
      </c>
      <c r="C1760">
        <v>84136909</v>
      </c>
      <c r="D1760" t="s">
        <v>669</v>
      </c>
      <c r="E1760" t="s">
        <v>3061</v>
      </c>
      <c r="F1760" t="s">
        <v>12</v>
      </c>
      <c r="G1760" t="s">
        <v>13</v>
      </c>
      <c r="H1760">
        <v>26000000</v>
      </c>
      <c r="I1760">
        <v>7.2</v>
      </c>
    </row>
    <row r="1761" spans="1:9">
      <c r="A1761" t="s">
        <v>159</v>
      </c>
      <c r="B1761">
        <v>146</v>
      </c>
      <c r="C1761">
        <v>46836394</v>
      </c>
      <c r="D1761" t="s">
        <v>574</v>
      </c>
      <c r="E1761" t="s">
        <v>3062</v>
      </c>
      <c r="F1761" t="s">
        <v>12</v>
      </c>
      <c r="G1761" t="s">
        <v>13</v>
      </c>
      <c r="H1761">
        <v>25000000</v>
      </c>
      <c r="I1761">
        <v>8.6999999999999993</v>
      </c>
    </row>
    <row r="1762" spans="1:9">
      <c r="A1762" t="s">
        <v>1461</v>
      </c>
      <c r="B1762">
        <v>102</v>
      </c>
      <c r="C1762">
        <v>47285499</v>
      </c>
      <c r="D1762" t="s">
        <v>3063</v>
      </c>
      <c r="E1762" t="s">
        <v>3064</v>
      </c>
      <c r="F1762" t="s">
        <v>12</v>
      </c>
      <c r="G1762" t="s">
        <v>13</v>
      </c>
      <c r="H1762">
        <v>26000000</v>
      </c>
      <c r="I1762">
        <v>5</v>
      </c>
    </row>
    <row r="1763" spans="1:9">
      <c r="A1763" t="s">
        <v>2329</v>
      </c>
      <c r="B1763">
        <v>97</v>
      </c>
      <c r="C1763">
        <v>47124400</v>
      </c>
      <c r="D1763" t="s">
        <v>171</v>
      </c>
      <c r="E1763" t="s">
        <v>3065</v>
      </c>
      <c r="F1763" t="s">
        <v>12</v>
      </c>
      <c r="G1763" t="s">
        <v>13</v>
      </c>
      <c r="H1763">
        <v>25000000</v>
      </c>
      <c r="I1763">
        <v>6.6</v>
      </c>
    </row>
    <row r="1764" spans="1:9">
      <c r="A1764" t="s">
        <v>763</v>
      </c>
      <c r="B1764">
        <v>142</v>
      </c>
      <c r="C1764">
        <v>44700000</v>
      </c>
      <c r="D1764" t="s">
        <v>654</v>
      </c>
      <c r="E1764" t="s">
        <v>3066</v>
      </c>
      <c r="F1764" t="s">
        <v>12</v>
      </c>
      <c r="G1764" t="s">
        <v>13</v>
      </c>
      <c r="H1764">
        <v>25000000</v>
      </c>
      <c r="I1764">
        <v>8.3000000000000007</v>
      </c>
    </row>
    <row r="1765" spans="1:9">
      <c r="A1765" t="s">
        <v>1655</v>
      </c>
      <c r="B1765">
        <v>98</v>
      </c>
      <c r="C1765">
        <v>44455658</v>
      </c>
      <c r="D1765" t="s">
        <v>458</v>
      </c>
      <c r="E1765" t="s">
        <v>3067</v>
      </c>
      <c r="F1765" t="s">
        <v>12</v>
      </c>
      <c r="G1765" t="s">
        <v>13</v>
      </c>
      <c r="H1765">
        <v>25000000</v>
      </c>
      <c r="I1765">
        <v>6.7</v>
      </c>
    </row>
    <row r="1766" spans="1:9">
      <c r="A1766" t="s">
        <v>3068</v>
      </c>
      <c r="B1766">
        <v>219</v>
      </c>
      <c r="C1766">
        <v>43984230</v>
      </c>
      <c r="D1766" t="s">
        <v>1960</v>
      </c>
      <c r="E1766" t="s">
        <v>3069</v>
      </c>
      <c r="F1766" t="s">
        <v>12</v>
      </c>
      <c r="G1766" t="s">
        <v>295</v>
      </c>
      <c r="H1766">
        <v>23000000</v>
      </c>
      <c r="I1766">
        <v>7.8</v>
      </c>
    </row>
    <row r="1767" spans="1:9">
      <c r="A1767" t="s">
        <v>1282</v>
      </c>
      <c r="B1767">
        <v>109</v>
      </c>
      <c r="C1767">
        <v>66489425</v>
      </c>
      <c r="D1767" t="s">
        <v>149</v>
      </c>
      <c r="E1767" t="s">
        <v>3070</v>
      </c>
      <c r="F1767" t="s">
        <v>12</v>
      </c>
      <c r="G1767" t="s">
        <v>13</v>
      </c>
      <c r="H1767">
        <v>25000000</v>
      </c>
      <c r="I1767">
        <v>6.5</v>
      </c>
    </row>
    <row r="1768" spans="1:9">
      <c r="A1768" t="s">
        <v>89</v>
      </c>
      <c r="B1768">
        <v>97</v>
      </c>
      <c r="C1768">
        <v>41067398</v>
      </c>
      <c r="D1768" t="s">
        <v>137</v>
      </c>
      <c r="E1768" t="s">
        <v>3071</v>
      </c>
      <c r="F1768" t="s">
        <v>12</v>
      </c>
      <c r="G1768" t="s">
        <v>13</v>
      </c>
      <c r="H1768">
        <v>25000000</v>
      </c>
      <c r="I1768">
        <v>6.1</v>
      </c>
    </row>
    <row r="1769" spans="1:9">
      <c r="A1769" t="s">
        <v>2321</v>
      </c>
      <c r="B1769">
        <v>158</v>
      </c>
      <c r="C1769">
        <v>40218903</v>
      </c>
      <c r="D1769" t="s">
        <v>1140</v>
      </c>
      <c r="E1769" t="s">
        <v>3072</v>
      </c>
      <c r="F1769" t="s">
        <v>12</v>
      </c>
      <c r="G1769" t="s">
        <v>13</v>
      </c>
      <c r="H1769">
        <v>25000000</v>
      </c>
      <c r="I1769">
        <v>8.1</v>
      </c>
    </row>
    <row r="1770" spans="1:9">
      <c r="A1770" t="s">
        <v>3073</v>
      </c>
      <c r="B1770">
        <v>85</v>
      </c>
      <c r="C1770">
        <v>39880476</v>
      </c>
      <c r="D1770" t="s">
        <v>94</v>
      </c>
      <c r="E1770" t="s">
        <v>3074</v>
      </c>
      <c r="F1770" t="s">
        <v>12</v>
      </c>
      <c r="G1770" t="s">
        <v>13</v>
      </c>
      <c r="H1770">
        <v>25000000</v>
      </c>
      <c r="I1770">
        <v>5.2</v>
      </c>
    </row>
    <row r="1771" spans="1:9">
      <c r="A1771" t="s">
        <v>3075</v>
      </c>
      <c r="B1771">
        <v>80</v>
      </c>
      <c r="C1771">
        <v>39399750</v>
      </c>
      <c r="D1771" t="s">
        <v>272</v>
      </c>
      <c r="E1771" t="s">
        <v>3076</v>
      </c>
      <c r="F1771" t="s">
        <v>12</v>
      </c>
      <c r="G1771" t="s">
        <v>13</v>
      </c>
      <c r="H1771">
        <v>25000000</v>
      </c>
      <c r="I1771">
        <v>5.6</v>
      </c>
    </row>
    <row r="1772" spans="1:9">
      <c r="A1772" t="s">
        <v>2925</v>
      </c>
      <c r="B1772">
        <v>86</v>
      </c>
      <c r="C1772">
        <v>38230435</v>
      </c>
      <c r="D1772" t="s">
        <v>728</v>
      </c>
      <c r="E1772" t="s">
        <v>3077</v>
      </c>
      <c r="F1772" t="s">
        <v>12</v>
      </c>
      <c r="G1772" t="s">
        <v>13</v>
      </c>
      <c r="H1772">
        <v>25000000</v>
      </c>
      <c r="I1772">
        <v>5.8</v>
      </c>
    </row>
    <row r="1773" spans="1:9">
      <c r="A1773" t="s">
        <v>2072</v>
      </c>
      <c r="B1773">
        <v>119</v>
      </c>
      <c r="C1773">
        <v>39008741</v>
      </c>
      <c r="D1773" t="s">
        <v>3016</v>
      </c>
      <c r="E1773" t="s">
        <v>3078</v>
      </c>
      <c r="F1773" t="s">
        <v>12</v>
      </c>
      <c r="G1773" t="s">
        <v>13</v>
      </c>
      <c r="H1773">
        <v>25000000</v>
      </c>
      <c r="I1773">
        <v>6.6</v>
      </c>
    </row>
    <row r="1774" spans="1:9">
      <c r="A1774" t="s">
        <v>3079</v>
      </c>
      <c r="B1774">
        <v>98</v>
      </c>
      <c r="C1774">
        <v>36833473</v>
      </c>
      <c r="D1774" t="s">
        <v>149</v>
      </c>
      <c r="E1774" t="s">
        <v>3080</v>
      </c>
      <c r="F1774" t="s">
        <v>12</v>
      </c>
      <c r="G1774" t="s">
        <v>646</v>
      </c>
      <c r="H1774">
        <v>25000000</v>
      </c>
      <c r="I1774">
        <v>6.6</v>
      </c>
    </row>
    <row r="1775" spans="1:9">
      <c r="A1775" t="s">
        <v>3081</v>
      </c>
      <c r="B1775">
        <v>97</v>
      </c>
      <c r="C1775">
        <v>48237389</v>
      </c>
      <c r="D1775" t="s">
        <v>560</v>
      </c>
      <c r="E1775" t="s">
        <v>3082</v>
      </c>
      <c r="F1775" t="s">
        <v>12</v>
      </c>
      <c r="G1775" t="s">
        <v>13</v>
      </c>
      <c r="H1775">
        <v>25000000</v>
      </c>
      <c r="I1775">
        <v>5.5</v>
      </c>
    </row>
    <row r="1776" spans="1:9">
      <c r="A1776" t="s">
        <v>2799</v>
      </c>
      <c r="B1776">
        <v>124</v>
      </c>
      <c r="C1776">
        <v>36447959</v>
      </c>
      <c r="D1776" t="s">
        <v>545</v>
      </c>
      <c r="E1776" t="s">
        <v>3083</v>
      </c>
      <c r="F1776" t="s">
        <v>12</v>
      </c>
      <c r="G1776" t="s">
        <v>13</v>
      </c>
      <c r="H1776">
        <v>25000000</v>
      </c>
      <c r="I1776">
        <v>7</v>
      </c>
    </row>
    <row r="1777" spans="1:9">
      <c r="A1777" t="s">
        <v>399</v>
      </c>
      <c r="B1777">
        <v>97</v>
      </c>
      <c r="C1777">
        <v>45089048</v>
      </c>
      <c r="D1777" t="s">
        <v>3084</v>
      </c>
      <c r="E1777" t="s">
        <v>3085</v>
      </c>
      <c r="F1777" t="s">
        <v>12</v>
      </c>
      <c r="G1777" t="s">
        <v>2655</v>
      </c>
      <c r="H1777">
        <v>25000000</v>
      </c>
      <c r="I1777">
        <v>6.5</v>
      </c>
    </row>
    <row r="1778" spans="1:9">
      <c r="A1778" t="s">
        <v>2219</v>
      </c>
      <c r="B1778">
        <v>105</v>
      </c>
      <c r="C1778">
        <v>35990505</v>
      </c>
      <c r="D1778" t="s">
        <v>3016</v>
      </c>
      <c r="E1778" t="s">
        <v>3086</v>
      </c>
      <c r="F1778" t="s">
        <v>12</v>
      </c>
      <c r="G1778" t="s">
        <v>13</v>
      </c>
      <c r="H1778">
        <v>20000000</v>
      </c>
      <c r="I1778">
        <v>5.8</v>
      </c>
    </row>
    <row r="1779" spans="1:9">
      <c r="A1779" t="s">
        <v>3087</v>
      </c>
      <c r="B1779">
        <v>104</v>
      </c>
      <c r="C1779">
        <v>35143332</v>
      </c>
      <c r="D1779" t="s">
        <v>2108</v>
      </c>
      <c r="E1779" t="s">
        <v>3088</v>
      </c>
      <c r="F1779" t="s">
        <v>12</v>
      </c>
      <c r="G1779" t="s">
        <v>13</v>
      </c>
      <c r="H1779">
        <v>17000000</v>
      </c>
      <c r="I1779">
        <v>5.6</v>
      </c>
    </row>
    <row r="1780" spans="1:9">
      <c r="A1780" t="s">
        <v>3089</v>
      </c>
      <c r="B1780">
        <v>101</v>
      </c>
      <c r="C1780">
        <v>35000629</v>
      </c>
      <c r="D1780" t="s">
        <v>560</v>
      </c>
      <c r="E1780" t="s">
        <v>3090</v>
      </c>
      <c r="F1780" t="s">
        <v>12</v>
      </c>
      <c r="G1780" t="s">
        <v>13</v>
      </c>
      <c r="H1780">
        <v>25000000</v>
      </c>
      <c r="I1780">
        <v>5.6</v>
      </c>
    </row>
    <row r="1781" spans="1:9">
      <c r="A1781" t="s">
        <v>1152</v>
      </c>
      <c r="B1781">
        <v>101</v>
      </c>
      <c r="C1781">
        <v>34604054</v>
      </c>
      <c r="D1781" t="s">
        <v>149</v>
      </c>
      <c r="E1781" t="s">
        <v>3091</v>
      </c>
      <c r="F1781" t="s">
        <v>12</v>
      </c>
      <c r="G1781" t="s">
        <v>13</v>
      </c>
      <c r="H1781">
        <v>30000000</v>
      </c>
      <c r="I1781">
        <v>5.8</v>
      </c>
    </row>
    <row r="1782" spans="1:9">
      <c r="A1782" t="s">
        <v>2170</v>
      </c>
      <c r="B1782">
        <v>114</v>
      </c>
      <c r="C1782">
        <v>41597830</v>
      </c>
      <c r="D1782" t="s">
        <v>73</v>
      </c>
      <c r="E1782" t="s">
        <v>3092</v>
      </c>
      <c r="F1782" t="s">
        <v>12</v>
      </c>
      <c r="G1782" t="s">
        <v>13</v>
      </c>
      <c r="H1782">
        <v>25000000</v>
      </c>
      <c r="I1782">
        <v>7.6</v>
      </c>
    </row>
    <row r="1783" spans="1:9">
      <c r="A1783" t="s">
        <v>1703</v>
      </c>
      <c r="B1783">
        <v>105</v>
      </c>
      <c r="C1783">
        <v>33687630</v>
      </c>
      <c r="D1783" t="s">
        <v>560</v>
      </c>
      <c r="E1783" t="s">
        <v>3093</v>
      </c>
      <c r="F1783" t="s">
        <v>12</v>
      </c>
      <c r="G1783" t="s">
        <v>13</v>
      </c>
      <c r="H1783">
        <v>20000000</v>
      </c>
      <c r="I1783">
        <v>6.4</v>
      </c>
    </row>
    <row r="1784" spans="1:9">
      <c r="A1784" t="s">
        <v>3094</v>
      </c>
      <c r="B1784">
        <v>90</v>
      </c>
      <c r="C1784">
        <v>32553210</v>
      </c>
      <c r="D1784" t="s">
        <v>1018</v>
      </c>
      <c r="E1784" t="s">
        <v>3095</v>
      </c>
      <c r="F1784" t="s">
        <v>12</v>
      </c>
      <c r="G1784" t="s">
        <v>20</v>
      </c>
      <c r="H1784">
        <v>25000000</v>
      </c>
      <c r="I1784">
        <v>6.3</v>
      </c>
    </row>
    <row r="1785" spans="1:9">
      <c r="A1785" t="s">
        <v>3096</v>
      </c>
      <c r="B1785">
        <v>97</v>
      </c>
      <c r="C1785">
        <v>31526393</v>
      </c>
      <c r="D1785" t="s">
        <v>1904</v>
      </c>
      <c r="E1785" t="s">
        <v>3097</v>
      </c>
      <c r="F1785" t="s">
        <v>12</v>
      </c>
      <c r="G1785" t="s">
        <v>13</v>
      </c>
      <c r="H1785">
        <v>25000000</v>
      </c>
      <c r="I1785">
        <v>4.5999999999999996</v>
      </c>
    </row>
    <row r="1786" spans="1:9">
      <c r="A1786" t="s">
        <v>3098</v>
      </c>
      <c r="B1786">
        <v>144</v>
      </c>
      <c r="C1786">
        <v>41229</v>
      </c>
      <c r="D1786" t="s">
        <v>723</v>
      </c>
      <c r="E1786" t="s">
        <v>3099</v>
      </c>
      <c r="F1786" t="s">
        <v>12</v>
      </c>
      <c r="G1786" t="s">
        <v>646</v>
      </c>
      <c r="H1786">
        <v>25500000</v>
      </c>
      <c r="I1786">
        <v>6.5</v>
      </c>
    </row>
    <row r="1787" spans="1:9">
      <c r="A1787" t="s">
        <v>3100</v>
      </c>
      <c r="B1787">
        <v>114</v>
      </c>
      <c r="C1787">
        <v>31655091</v>
      </c>
      <c r="D1787" t="s">
        <v>2042</v>
      </c>
      <c r="E1787" t="s">
        <v>3101</v>
      </c>
      <c r="F1787" t="s">
        <v>12</v>
      </c>
      <c r="G1787" t="s">
        <v>13</v>
      </c>
      <c r="H1787">
        <v>30000000</v>
      </c>
      <c r="I1787">
        <v>7.5</v>
      </c>
    </row>
    <row r="1788" spans="1:9">
      <c r="A1788" t="s">
        <v>1586</v>
      </c>
      <c r="B1788">
        <v>124</v>
      </c>
      <c r="C1788">
        <v>30012990</v>
      </c>
      <c r="D1788" t="s">
        <v>1960</v>
      </c>
      <c r="E1788" t="s">
        <v>3102</v>
      </c>
      <c r="F1788" t="s">
        <v>12</v>
      </c>
      <c r="G1788" t="s">
        <v>20</v>
      </c>
      <c r="H1788">
        <v>25000000</v>
      </c>
      <c r="I1788">
        <v>7.5</v>
      </c>
    </row>
    <row r="1789" spans="1:9">
      <c r="A1789" t="s">
        <v>2506</v>
      </c>
      <c r="B1789">
        <v>89</v>
      </c>
      <c r="C1789">
        <v>32368960</v>
      </c>
      <c r="D1789" t="s">
        <v>3103</v>
      </c>
      <c r="E1789" t="s">
        <v>3104</v>
      </c>
      <c r="F1789" t="s">
        <v>12</v>
      </c>
      <c r="G1789" t="s">
        <v>92</v>
      </c>
      <c r="H1789">
        <v>25000000</v>
      </c>
      <c r="I1789">
        <v>5.3</v>
      </c>
    </row>
    <row r="1790" spans="1:9">
      <c r="A1790" t="s">
        <v>3105</v>
      </c>
      <c r="B1790">
        <v>160</v>
      </c>
      <c r="C1790">
        <v>14500000</v>
      </c>
      <c r="D1790" t="s">
        <v>338</v>
      </c>
      <c r="E1790" t="s">
        <v>3106</v>
      </c>
      <c r="F1790" t="s">
        <v>12</v>
      </c>
      <c r="G1790" t="s">
        <v>992</v>
      </c>
      <c r="H1790">
        <v>25000000</v>
      </c>
      <c r="I1790">
        <v>7.5</v>
      </c>
    </row>
    <row r="1791" spans="1:9">
      <c r="A1791" t="s">
        <v>3107</v>
      </c>
      <c r="B1791">
        <v>93</v>
      </c>
      <c r="C1791">
        <v>29247405</v>
      </c>
      <c r="D1791" t="s">
        <v>3108</v>
      </c>
      <c r="E1791" t="s">
        <v>3109</v>
      </c>
      <c r="F1791" t="s">
        <v>12</v>
      </c>
      <c r="G1791" t="s">
        <v>20</v>
      </c>
      <c r="H1791">
        <v>25000000</v>
      </c>
      <c r="I1791">
        <v>3.3</v>
      </c>
    </row>
    <row r="1792" spans="1:9">
      <c r="A1792" t="s">
        <v>3110</v>
      </c>
      <c r="B1792">
        <v>88</v>
      </c>
      <c r="C1792">
        <v>25615792</v>
      </c>
      <c r="D1792" t="s">
        <v>3111</v>
      </c>
      <c r="E1792" t="s">
        <v>3112</v>
      </c>
      <c r="F1792" t="s">
        <v>12</v>
      </c>
      <c r="G1792" t="s">
        <v>13</v>
      </c>
      <c r="H1792">
        <v>25000000</v>
      </c>
      <c r="I1792">
        <v>3.5</v>
      </c>
    </row>
    <row r="1793" spans="1:9">
      <c r="A1793" t="s">
        <v>1091</v>
      </c>
      <c r="B1793">
        <v>142</v>
      </c>
      <c r="C1793">
        <v>28341469</v>
      </c>
      <c r="D1793" t="s">
        <v>654</v>
      </c>
      <c r="E1793" t="s">
        <v>3113</v>
      </c>
      <c r="F1793" t="s">
        <v>12</v>
      </c>
      <c r="G1793" t="s">
        <v>13</v>
      </c>
      <c r="H1793">
        <v>25000000</v>
      </c>
      <c r="I1793">
        <v>9.3000000000000007</v>
      </c>
    </row>
    <row r="1794" spans="1:9">
      <c r="A1794" t="s">
        <v>1956</v>
      </c>
      <c r="B1794">
        <v>92</v>
      </c>
      <c r="C1794">
        <v>25590119</v>
      </c>
      <c r="D1794" t="s">
        <v>3114</v>
      </c>
      <c r="E1794" t="s">
        <v>3115</v>
      </c>
      <c r="F1794" t="s">
        <v>12</v>
      </c>
      <c r="G1794" t="s">
        <v>123</v>
      </c>
      <c r="H1794">
        <v>21150000</v>
      </c>
      <c r="I1794">
        <v>4.8</v>
      </c>
    </row>
    <row r="1795" spans="1:9">
      <c r="A1795" t="s">
        <v>1171</v>
      </c>
      <c r="B1795">
        <v>117</v>
      </c>
      <c r="C1795">
        <v>24944213</v>
      </c>
      <c r="D1795" t="s">
        <v>1310</v>
      </c>
      <c r="E1795" t="s">
        <v>3116</v>
      </c>
      <c r="F1795" t="s">
        <v>12</v>
      </c>
      <c r="G1795" t="s">
        <v>13</v>
      </c>
      <c r="H1795">
        <v>27000000</v>
      </c>
      <c r="I1795">
        <v>6.9</v>
      </c>
    </row>
    <row r="1796" spans="1:9">
      <c r="A1796" t="s">
        <v>693</v>
      </c>
      <c r="B1796">
        <v>111</v>
      </c>
      <c r="C1796">
        <v>33631221</v>
      </c>
      <c r="D1796" t="s">
        <v>723</v>
      </c>
      <c r="E1796" t="s">
        <v>3117</v>
      </c>
      <c r="F1796" t="s">
        <v>12</v>
      </c>
      <c r="G1796" t="s">
        <v>13</v>
      </c>
      <c r="H1796">
        <v>25000000</v>
      </c>
      <c r="I1796">
        <v>6</v>
      </c>
    </row>
    <row r="1797" spans="1:9">
      <c r="A1797" t="s">
        <v>3118</v>
      </c>
      <c r="B1797">
        <v>121</v>
      </c>
      <c r="C1797">
        <v>37738400</v>
      </c>
      <c r="D1797" t="s">
        <v>1140</v>
      </c>
      <c r="E1797" t="s">
        <v>3119</v>
      </c>
      <c r="F1797" t="s">
        <v>12</v>
      </c>
      <c r="G1797" t="s">
        <v>13</v>
      </c>
      <c r="H1797">
        <v>25000000</v>
      </c>
      <c r="I1797">
        <v>7.3</v>
      </c>
    </row>
    <row r="1798" spans="1:9">
      <c r="A1798" t="s">
        <v>3120</v>
      </c>
      <c r="B1798">
        <v>107</v>
      </c>
      <c r="C1798">
        <v>21835784</v>
      </c>
      <c r="D1798" t="s">
        <v>474</v>
      </c>
      <c r="E1798" t="s">
        <v>3121</v>
      </c>
      <c r="F1798" t="s">
        <v>12</v>
      </c>
      <c r="G1798" t="s">
        <v>13</v>
      </c>
      <c r="H1798">
        <v>30000000</v>
      </c>
      <c r="I1798">
        <v>6.6</v>
      </c>
    </row>
    <row r="1799" spans="1:9">
      <c r="A1799" t="s">
        <v>3122</v>
      </c>
      <c r="B1799">
        <v>106</v>
      </c>
      <c r="C1799">
        <v>15785632</v>
      </c>
      <c r="D1799" t="s">
        <v>3123</v>
      </c>
      <c r="E1799" t="s">
        <v>3124</v>
      </c>
      <c r="F1799" t="s">
        <v>12</v>
      </c>
      <c r="G1799" t="s">
        <v>20</v>
      </c>
      <c r="H1799">
        <v>23000000</v>
      </c>
      <c r="I1799">
        <v>7.5</v>
      </c>
    </row>
    <row r="1800" spans="1:9">
      <c r="A1800" t="s">
        <v>1685</v>
      </c>
      <c r="B1800">
        <v>136</v>
      </c>
      <c r="C1800">
        <v>21554585</v>
      </c>
      <c r="D1800" t="s">
        <v>1267</v>
      </c>
      <c r="E1800" t="s">
        <v>3125</v>
      </c>
      <c r="F1800" t="s">
        <v>12</v>
      </c>
      <c r="G1800" t="s">
        <v>13</v>
      </c>
      <c r="H1800">
        <v>25000000</v>
      </c>
      <c r="I1800">
        <v>6.9</v>
      </c>
    </row>
    <row r="1801" spans="1:9">
      <c r="A1801" t="s">
        <v>3126</v>
      </c>
      <c r="B1801">
        <v>97</v>
      </c>
      <c r="C1801">
        <v>22200000</v>
      </c>
      <c r="D1801" t="s">
        <v>474</v>
      </c>
      <c r="E1801" t="s">
        <v>3127</v>
      </c>
      <c r="F1801" t="s">
        <v>12</v>
      </c>
      <c r="G1801" t="s">
        <v>13</v>
      </c>
      <c r="H1801">
        <v>25000000</v>
      </c>
      <c r="I1801">
        <v>6.8</v>
      </c>
    </row>
    <row r="1802" spans="1:9">
      <c r="A1802" t="s">
        <v>2487</v>
      </c>
      <c r="B1802">
        <v>108</v>
      </c>
      <c r="C1802">
        <v>80014842</v>
      </c>
      <c r="D1802" t="s">
        <v>2392</v>
      </c>
      <c r="E1802" t="s">
        <v>3128</v>
      </c>
      <c r="F1802" t="s">
        <v>12</v>
      </c>
      <c r="G1802" t="s">
        <v>13</v>
      </c>
      <c r="H1802">
        <v>25000000</v>
      </c>
      <c r="I1802">
        <v>6.3</v>
      </c>
    </row>
    <row r="1803" spans="1:9">
      <c r="A1803" t="s">
        <v>3129</v>
      </c>
      <c r="B1803">
        <v>97</v>
      </c>
      <c r="C1803">
        <v>23527955</v>
      </c>
      <c r="D1803" t="s">
        <v>805</v>
      </c>
      <c r="E1803" t="s">
        <v>3130</v>
      </c>
      <c r="F1803" t="s">
        <v>12</v>
      </c>
      <c r="G1803" t="s">
        <v>13</v>
      </c>
      <c r="H1803">
        <v>25000000</v>
      </c>
      <c r="I1803">
        <v>6.4</v>
      </c>
    </row>
    <row r="1804" spans="1:9">
      <c r="A1804" t="s">
        <v>3131</v>
      </c>
      <c r="B1804">
        <v>99</v>
      </c>
      <c r="C1804">
        <v>24042490</v>
      </c>
      <c r="D1804" t="s">
        <v>3132</v>
      </c>
      <c r="E1804" t="s">
        <v>3133</v>
      </c>
      <c r="F1804" t="s">
        <v>12</v>
      </c>
      <c r="G1804" t="s">
        <v>13</v>
      </c>
      <c r="H1804">
        <v>25000000</v>
      </c>
      <c r="I1804">
        <v>5.6</v>
      </c>
    </row>
    <row r="1805" spans="1:9">
      <c r="A1805" t="s">
        <v>3134</v>
      </c>
      <c r="B1805">
        <v>103</v>
      </c>
      <c r="C1805">
        <v>22466994</v>
      </c>
      <c r="D1805" t="s">
        <v>113</v>
      </c>
      <c r="E1805" t="s">
        <v>3135</v>
      </c>
      <c r="F1805" t="s">
        <v>12</v>
      </c>
      <c r="G1805" t="s">
        <v>13</v>
      </c>
      <c r="H1805">
        <v>25000000</v>
      </c>
      <c r="I1805">
        <v>6.3</v>
      </c>
    </row>
    <row r="1806" spans="1:9">
      <c r="A1806" t="s">
        <v>2321</v>
      </c>
      <c r="B1806">
        <v>95</v>
      </c>
      <c r="C1806">
        <v>17791031</v>
      </c>
      <c r="D1806" t="s">
        <v>3136</v>
      </c>
      <c r="E1806" t="s">
        <v>3137</v>
      </c>
      <c r="F1806" t="s">
        <v>12</v>
      </c>
      <c r="G1806" t="s">
        <v>13</v>
      </c>
      <c r="H1806">
        <v>25000000</v>
      </c>
      <c r="I1806">
        <v>7.3</v>
      </c>
    </row>
    <row r="1807" spans="1:9">
      <c r="A1807" t="s">
        <v>3138</v>
      </c>
      <c r="B1807">
        <v>93</v>
      </c>
      <c r="C1807">
        <v>17718223</v>
      </c>
      <c r="D1807" t="s">
        <v>669</v>
      </c>
      <c r="E1807" t="s">
        <v>3139</v>
      </c>
      <c r="F1807" t="s">
        <v>12</v>
      </c>
      <c r="G1807" t="s">
        <v>13</v>
      </c>
      <c r="H1807">
        <v>25000000</v>
      </c>
      <c r="I1807">
        <v>6.6</v>
      </c>
    </row>
    <row r="1808" spans="1:9">
      <c r="A1808" t="s">
        <v>3140</v>
      </c>
      <c r="B1808">
        <v>98</v>
      </c>
      <c r="C1808">
        <v>15361537</v>
      </c>
      <c r="D1808" t="s">
        <v>113</v>
      </c>
      <c r="E1808" t="s">
        <v>3141</v>
      </c>
      <c r="F1808" t="s">
        <v>12</v>
      </c>
      <c r="G1808" t="s">
        <v>251</v>
      </c>
      <c r="H1808">
        <v>13000000</v>
      </c>
      <c r="I1808">
        <v>4.5999999999999996</v>
      </c>
    </row>
    <row r="1809" spans="1:9">
      <c r="A1809" t="s">
        <v>321</v>
      </c>
      <c r="B1809">
        <v>90</v>
      </c>
      <c r="C1809">
        <v>16647384</v>
      </c>
      <c r="D1809" t="s">
        <v>3142</v>
      </c>
      <c r="E1809" t="s">
        <v>3143</v>
      </c>
      <c r="F1809" t="s">
        <v>12</v>
      </c>
      <c r="G1809" t="s">
        <v>13</v>
      </c>
      <c r="H1809">
        <v>26000000</v>
      </c>
      <c r="I1809">
        <v>5.0999999999999996</v>
      </c>
    </row>
    <row r="1810" spans="1:9">
      <c r="A1810" t="s">
        <v>3144</v>
      </c>
      <c r="B1810">
        <v>107</v>
      </c>
      <c r="C1810">
        <v>16118077</v>
      </c>
      <c r="D1810" t="s">
        <v>1140</v>
      </c>
      <c r="E1810" t="s">
        <v>3145</v>
      </c>
      <c r="F1810" t="s">
        <v>12</v>
      </c>
      <c r="G1810" t="s">
        <v>13</v>
      </c>
      <c r="H1810">
        <v>25000000</v>
      </c>
      <c r="I1810">
        <v>5.6</v>
      </c>
    </row>
    <row r="1811" spans="1:9">
      <c r="A1811" t="s">
        <v>3146</v>
      </c>
      <c r="B1811">
        <v>90</v>
      </c>
      <c r="C1811">
        <v>15091542</v>
      </c>
      <c r="D1811" t="s">
        <v>3147</v>
      </c>
      <c r="E1811" t="s">
        <v>3148</v>
      </c>
      <c r="F1811" t="s">
        <v>3149</v>
      </c>
      <c r="G1811" t="s">
        <v>20</v>
      </c>
      <c r="H1811">
        <v>25000000</v>
      </c>
      <c r="I1811">
        <v>5.3</v>
      </c>
    </row>
    <row r="1812" spans="1:9">
      <c r="A1812" t="s">
        <v>3150</v>
      </c>
      <c r="B1812">
        <v>115</v>
      </c>
      <c r="C1812">
        <v>15045676</v>
      </c>
      <c r="D1812" t="s">
        <v>1121</v>
      </c>
      <c r="E1812" t="s">
        <v>3151</v>
      </c>
      <c r="F1812" t="s">
        <v>12</v>
      </c>
      <c r="G1812" t="s">
        <v>13</v>
      </c>
      <c r="H1812">
        <v>16000000</v>
      </c>
      <c r="I1812">
        <v>5.6</v>
      </c>
    </row>
    <row r="1813" spans="1:9">
      <c r="A1813" t="s">
        <v>3152</v>
      </c>
      <c r="B1813">
        <v>93</v>
      </c>
      <c r="C1813">
        <v>17427926</v>
      </c>
      <c r="D1813" t="s">
        <v>2108</v>
      </c>
      <c r="E1813" t="s">
        <v>3153</v>
      </c>
      <c r="F1813" t="s">
        <v>12</v>
      </c>
      <c r="G1813" t="s">
        <v>13</v>
      </c>
      <c r="H1813">
        <v>8000000</v>
      </c>
      <c r="I1813">
        <v>5.9</v>
      </c>
    </row>
    <row r="1814" spans="1:9">
      <c r="A1814" t="s">
        <v>3154</v>
      </c>
      <c r="B1814">
        <v>99</v>
      </c>
      <c r="C1814">
        <v>14983572</v>
      </c>
      <c r="D1814" t="s">
        <v>474</v>
      </c>
      <c r="E1814" t="s">
        <v>3155</v>
      </c>
      <c r="F1814" t="s">
        <v>12</v>
      </c>
      <c r="G1814" t="s">
        <v>13</v>
      </c>
      <c r="H1814">
        <v>25000000</v>
      </c>
      <c r="I1814">
        <v>4.7</v>
      </c>
    </row>
    <row r="1815" spans="1:9">
      <c r="A1815" t="s">
        <v>2075</v>
      </c>
      <c r="B1815">
        <v>107</v>
      </c>
      <c r="C1815">
        <v>14637490</v>
      </c>
      <c r="D1815" t="s">
        <v>1010</v>
      </c>
      <c r="E1815" t="s">
        <v>3156</v>
      </c>
      <c r="F1815" t="s">
        <v>12</v>
      </c>
      <c r="G1815" t="s">
        <v>13</v>
      </c>
      <c r="H1815">
        <v>25000000</v>
      </c>
      <c r="I1815">
        <v>4.8</v>
      </c>
    </row>
    <row r="1816" spans="1:9">
      <c r="A1816" t="s">
        <v>2432</v>
      </c>
      <c r="B1816">
        <v>110</v>
      </c>
      <c r="C1816">
        <v>14589444</v>
      </c>
      <c r="D1816" t="s">
        <v>474</v>
      </c>
      <c r="E1816" t="s">
        <v>3157</v>
      </c>
      <c r="F1816" t="s">
        <v>12</v>
      </c>
      <c r="G1816" t="s">
        <v>13</v>
      </c>
      <c r="H1816">
        <v>25000000</v>
      </c>
      <c r="I1816">
        <v>6.8</v>
      </c>
    </row>
    <row r="1817" spans="1:9">
      <c r="A1817" t="s">
        <v>3158</v>
      </c>
      <c r="B1817">
        <v>101</v>
      </c>
      <c r="C1817">
        <v>14095303</v>
      </c>
      <c r="D1817" t="s">
        <v>904</v>
      </c>
      <c r="E1817" t="s">
        <v>3159</v>
      </c>
      <c r="F1817" t="s">
        <v>12</v>
      </c>
      <c r="G1817" t="s">
        <v>13</v>
      </c>
      <c r="H1817">
        <v>25000000</v>
      </c>
      <c r="I1817">
        <v>5.4</v>
      </c>
    </row>
    <row r="1818" spans="1:9">
      <c r="A1818" t="s">
        <v>3160</v>
      </c>
      <c r="B1818">
        <v>85</v>
      </c>
      <c r="C1818">
        <v>13973532</v>
      </c>
      <c r="D1818" t="s">
        <v>335</v>
      </c>
      <c r="E1818" t="s">
        <v>3161</v>
      </c>
      <c r="F1818" t="s">
        <v>12</v>
      </c>
      <c r="G1818" t="s">
        <v>13</v>
      </c>
      <c r="H1818">
        <v>25000000</v>
      </c>
      <c r="I1818">
        <v>5.0999999999999996</v>
      </c>
    </row>
    <row r="1819" spans="1:9">
      <c r="A1819" t="s">
        <v>1687</v>
      </c>
      <c r="B1819">
        <v>132</v>
      </c>
      <c r="C1819">
        <v>1865774</v>
      </c>
      <c r="D1819" t="s">
        <v>3162</v>
      </c>
      <c r="E1819" t="s">
        <v>3163</v>
      </c>
      <c r="F1819" t="s">
        <v>12</v>
      </c>
      <c r="G1819" t="s">
        <v>20</v>
      </c>
      <c r="H1819">
        <v>30000000</v>
      </c>
      <c r="I1819">
        <v>7</v>
      </c>
    </row>
    <row r="1820" spans="1:9">
      <c r="A1820" t="s">
        <v>1930</v>
      </c>
      <c r="B1820">
        <v>90</v>
      </c>
      <c r="C1820">
        <v>18860403</v>
      </c>
      <c r="D1820" t="s">
        <v>2188</v>
      </c>
      <c r="E1820" t="s">
        <v>3164</v>
      </c>
      <c r="F1820" t="s">
        <v>12</v>
      </c>
      <c r="G1820" t="s">
        <v>13</v>
      </c>
      <c r="H1820">
        <v>25000000</v>
      </c>
      <c r="I1820">
        <v>4</v>
      </c>
    </row>
    <row r="1821" spans="1:9">
      <c r="A1821" t="s">
        <v>1561</v>
      </c>
      <c r="B1821">
        <v>145</v>
      </c>
      <c r="C1821">
        <v>13038660</v>
      </c>
      <c r="D1821" t="s">
        <v>1140</v>
      </c>
      <c r="E1821" t="s">
        <v>3165</v>
      </c>
      <c r="F1821" t="s">
        <v>12</v>
      </c>
      <c r="G1821" t="s">
        <v>13</v>
      </c>
      <c r="H1821">
        <v>25000000</v>
      </c>
      <c r="I1821">
        <v>7.3</v>
      </c>
    </row>
    <row r="1822" spans="1:9">
      <c r="A1822" t="s">
        <v>907</v>
      </c>
      <c r="B1822">
        <v>110</v>
      </c>
      <c r="C1822">
        <v>28831145</v>
      </c>
      <c r="D1822" t="s">
        <v>1267</v>
      </c>
      <c r="E1822" t="s">
        <v>3166</v>
      </c>
      <c r="F1822" t="s">
        <v>12</v>
      </c>
      <c r="G1822" t="s">
        <v>13</v>
      </c>
      <c r="H1822">
        <v>25000000</v>
      </c>
      <c r="I1822">
        <v>6.8</v>
      </c>
    </row>
    <row r="1823" spans="1:9">
      <c r="A1823" t="s">
        <v>1348</v>
      </c>
      <c r="B1823">
        <v>122</v>
      </c>
      <c r="C1823">
        <v>11538204</v>
      </c>
      <c r="D1823" t="s">
        <v>3167</v>
      </c>
      <c r="E1823" t="s">
        <v>3168</v>
      </c>
      <c r="F1823" t="s">
        <v>12</v>
      </c>
      <c r="G1823" t="s">
        <v>13</v>
      </c>
      <c r="H1823">
        <v>25000000</v>
      </c>
      <c r="I1823">
        <v>7</v>
      </c>
    </row>
    <row r="1824" spans="1:9">
      <c r="A1824" t="s">
        <v>2026</v>
      </c>
      <c r="B1824">
        <v>107</v>
      </c>
      <c r="C1824">
        <v>11008432</v>
      </c>
      <c r="D1824" t="s">
        <v>545</v>
      </c>
      <c r="E1824" t="s">
        <v>3169</v>
      </c>
      <c r="F1824" t="s">
        <v>12</v>
      </c>
      <c r="G1824" t="s">
        <v>13</v>
      </c>
      <c r="H1824">
        <v>25000000</v>
      </c>
      <c r="I1824">
        <v>7.1</v>
      </c>
    </row>
    <row r="1825" spans="1:9">
      <c r="A1825" t="s">
        <v>3170</v>
      </c>
      <c r="B1825">
        <v>127</v>
      </c>
      <c r="C1825">
        <v>12188642</v>
      </c>
      <c r="D1825" t="s">
        <v>1960</v>
      </c>
      <c r="E1825" t="s">
        <v>3171</v>
      </c>
      <c r="F1825" t="s">
        <v>12</v>
      </c>
      <c r="G1825" t="s">
        <v>3172</v>
      </c>
      <c r="H1825">
        <v>26000000</v>
      </c>
      <c r="I1825">
        <v>6.9</v>
      </c>
    </row>
    <row r="1826" spans="1:9">
      <c r="A1826" t="s">
        <v>1778</v>
      </c>
      <c r="B1826">
        <v>99</v>
      </c>
      <c r="C1826">
        <v>11100000</v>
      </c>
      <c r="D1826" t="s">
        <v>816</v>
      </c>
      <c r="E1826" t="s">
        <v>3173</v>
      </c>
      <c r="F1826" t="s">
        <v>12</v>
      </c>
      <c r="G1826" t="s">
        <v>13</v>
      </c>
      <c r="H1826">
        <v>25000000</v>
      </c>
      <c r="I1826">
        <v>7.3</v>
      </c>
    </row>
    <row r="1827" spans="1:9">
      <c r="A1827" t="s">
        <v>2792</v>
      </c>
      <c r="B1827">
        <v>140</v>
      </c>
      <c r="C1827">
        <v>13651662</v>
      </c>
      <c r="D1827" t="s">
        <v>1267</v>
      </c>
      <c r="E1827" t="s">
        <v>3174</v>
      </c>
      <c r="F1827" t="s">
        <v>12</v>
      </c>
      <c r="G1827" t="s">
        <v>13</v>
      </c>
      <c r="H1827">
        <v>25000000</v>
      </c>
      <c r="I1827">
        <v>8.1999999999999993</v>
      </c>
    </row>
    <row r="1828" spans="1:9">
      <c r="A1828" t="s">
        <v>1675</v>
      </c>
      <c r="B1828">
        <v>133</v>
      </c>
      <c r="C1828">
        <v>11030963</v>
      </c>
      <c r="D1828" t="s">
        <v>3175</v>
      </c>
      <c r="E1828" t="s">
        <v>3176</v>
      </c>
      <c r="F1828" t="s">
        <v>12</v>
      </c>
      <c r="G1828" t="s">
        <v>20</v>
      </c>
      <c r="H1828">
        <v>28000000</v>
      </c>
      <c r="I1828">
        <v>7.1</v>
      </c>
    </row>
    <row r="1829" spans="1:9">
      <c r="A1829" t="s">
        <v>1590</v>
      </c>
      <c r="B1829">
        <v>271</v>
      </c>
      <c r="C1829">
        <v>10769960</v>
      </c>
      <c r="D1829" t="s">
        <v>666</v>
      </c>
      <c r="E1829" t="s">
        <v>3177</v>
      </c>
      <c r="F1829" t="s">
        <v>12</v>
      </c>
      <c r="G1829" t="s">
        <v>13</v>
      </c>
      <c r="H1829">
        <v>25000000</v>
      </c>
      <c r="I1829">
        <v>7.7</v>
      </c>
    </row>
    <row r="1830" spans="1:9">
      <c r="A1830" t="s">
        <v>2739</v>
      </c>
      <c r="B1830">
        <v>112</v>
      </c>
      <c r="C1830">
        <v>10911750</v>
      </c>
      <c r="D1830" t="s">
        <v>1135</v>
      </c>
      <c r="E1830" t="s">
        <v>3178</v>
      </c>
      <c r="F1830" t="s">
        <v>12</v>
      </c>
      <c r="G1830" t="s">
        <v>13</v>
      </c>
      <c r="H1830">
        <v>25000000</v>
      </c>
      <c r="I1830">
        <v>6.5</v>
      </c>
    </row>
    <row r="1831" spans="1:9">
      <c r="A1831" t="s">
        <v>1721</v>
      </c>
      <c r="B1831">
        <v>99</v>
      </c>
      <c r="C1831">
        <v>10719367</v>
      </c>
      <c r="D1831" t="s">
        <v>3179</v>
      </c>
      <c r="E1831" t="s">
        <v>3180</v>
      </c>
      <c r="F1831" t="s">
        <v>12</v>
      </c>
      <c r="G1831" t="s">
        <v>13</v>
      </c>
      <c r="H1831">
        <v>25000000</v>
      </c>
      <c r="I1831">
        <v>4.9000000000000004</v>
      </c>
    </row>
    <row r="1832" spans="1:9">
      <c r="A1832" t="s">
        <v>3181</v>
      </c>
      <c r="B1832">
        <v>100</v>
      </c>
      <c r="C1832">
        <v>10114315</v>
      </c>
      <c r="D1832" t="s">
        <v>650</v>
      </c>
      <c r="E1832" t="s">
        <v>3182</v>
      </c>
      <c r="F1832" t="s">
        <v>12</v>
      </c>
      <c r="G1832" t="s">
        <v>13</v>
      </c>
      <c r="H1832">
        <v>25000000</v>
      </c>
      <c r="I1832">
        <v>6.4</v>
      </c>
    </row>
    <row r="1833" spans="1:9">
      <c r="A1833" t="s">
        <v>3183</v>
      </c>
      <c r="B1833">
        <v>92</v>
      </c>
      <c r="C1833">
        <v>49122319</v>
      </c>
      <c r="D1833" t="s">
        <v>2188</v>
      </c>
      <c r="E1833" t="s">
        <v>3184</v>
      </c>
      <c r="F1833" t="s">
        <v>12</v>
      </c>
      <c r="G1833" t="s">
        <v>13</v>
      </c>
      <c r="H1833">
        <v>14000000</v>
      </c>
      <c r="I1833">
        <v>5.9</v>
      </c>
    </row>
    <row r="1834" spans="1:9">
      <c r="A1834" t="s">
        <v>3185</v>
      </c>
      <c r="B1834">
        <v>105</v>
      </c>
      <c r="C1834">
        <v>10070000</v>
      </c>
      <c r="D1834" t="s">
        <v>474</v>
      </c>
      <c r="E1834" t="s">
        <v>3186</v>
      </c>
      <c r="F1834" t="s">
        <v>12</v>
      </c>
      <c r="G1834" t="s">
        <v>13</v>
      </c>
      <c r="H1834">
        <v>25000000</v>
      </c>
      <c r="I1834">
        <v>6.2</v>
      </c>
    </row>
    <row r="1835" spans="1:9">
      <c r="A1835" t="s">
        <v>1454</v>
      </c>
      <c r="B1835">
        <v>110</v>
      </c>
      <c r="C1835">
        <v>10324441</v>
      </c>
      <c r="D1835" t="s">
        <v>306</v>
      </c>
      <c r="E1835" t="s">
        <v>3187</v>
      </c>
      <c r="F1835" t="s">
        <v>12</v>
      </c>
      <c r="G1835" t="s">
        <v>13</v>
      </c>
      <c r="H1835">
        <v>25000000</v>
      </c>
      <c r="I1835">
        <v>5.8</v>
      </c>
    </row>
    <row r="1836" spans="1:9">
      <c r="A1836" t="s">
        <v>2487</v>
      </c>
      <c r="B1836">
        <v>116</v>
      </c>
      <c r="C1836">
        <v>7156933</v>
      </c>
      <c r="D1836" t="s">
        <v>851</v>
      </c>
      <c r="E1836" t="s">
        <v>3188</v>
      </c>
      <c r="F1836" t="s">
        <v>12</v>
      </c>
      <c r="G1836" t="s">
        <v>13</v>
      </c>
      <c r="H1836">
        <v>25000000</v>
      </c>
      <c r="I1836">
        <v>6.7</v>
      </c>
    </row>
    <row r="1837" spans="1:9">
      <c r="A1837" t="s">
        <v>3189</v>
      </c>
      <c r="B1837">
        <v>88</v>
      </c>
      <c r="C1837">
        <v>9286314</v>
      </c>
      <c r="D1837" t="s">
        <v>149</v>
      </c>
      <c r="E1837" t="s">
        <v>3190</v>
      </c>
      <c r="F1837" t="s">
        <v>12</v>
      </c>
      <c r="G1837" t="s">
        <v>13</v>
      </c>
      <c r="H1837">
        <v>17000000</v>
      </c>
      <c r="I1837">
        <v>5.9</v>
      </c>
    </row>
    <row r="1838" spans="1:9">
      <c r="A1838" t="s">
        <v>3191</v>
      </c>
      <c r="B1838">
        <v>111</v>
      </c>
      <c r="C1838">
        <v>56692</v>
      </c>
      <c r="D1838" t="s">
        <v>2309</v>
      </c>
      <c r="E1838" t="s">
        <v>3192</v>
      </c>
      <c r="F1838" t="s">
        <v>12</v>
      </c>
      <c r="G1838" t="s">
        <v>13</v>
      </c>
      <c r="H1838">
        <v>25000000</v>
      </c>
      <c r="I1838">
        <v>7.3</v>
      </c>
    </row>
    <row r="1839" spans="1:9">
      <c r="A1839" t="s">
        <v>3193</v>
      </c>
      <c r="B1839">
        <v>95</v>
      </c>
      <c r="C1839">
        <v>5654777</v>
      </c>
      <c r="D1839" t="s">
        <v>1192</v>
      </c>
      <c r="E1839" t="s">
        <v>3194</v>
      </c>
      <c r="F1839" t="s">
        <v>12</v>
      </c>
      <c r="G1839" t="s">
        <v>13</v>
      </c>
      <c r="H1839">
        <v>25000000</v>
      </c>
      <c r="I1839">
        <v>4.0999999999999996</v>
      </c>
    </row>
    <row r="1840" spans="1:9">
      <c r="A1840" t="s">
        <v>2637</v>
      </c>
      <c r="B1840">
        <v>95</v>
      </c>
      <c r="C1840">
        <v>5516708</v>
      </c>
      <c r="D1840" t="s">
        <v>560</v>
      </c>
      <c r="E1840" t="s">
        <v>3195</v>
      </c>
      <c r="F1840" t="s">
        <v>12</v>
      </c>
      <c r="G1840" t="s">
        <v>13</v>
      </c>
      <c r="H1840">
        <v>25000000</v>
      </c>
      <c r="I1840">
        <v>4.9000000000000004</v>
      </c>
    </row>
    <row r="1841" spans="1:9">
      <c r="A1841" t="s">
        <v>496</v>
      </c>
      <c r="B1841">
        <v>127</v>
      </c>
      <c r="C1841">
        <v>5128124</v>
      </c>
      <c r="D1841" t="s">
        <v>545</v>
      </c>
      <c r="E1841" t="s">
        <v>3196</v>
      </c>
      <c r="F1841" t="s">
        <v>12</v>
      </c>
      <c r="G1841" t="s">
        <v>61</v>
      </c>
      <c r="H1841">
        <v>25000000</v>
      </c>
      <c r="I1841">
        <v>7.9</v>
      </c>
    </row>
    <row r="1842" spans="1:9">
      <c r="A1842" t="s">
        <v>3197</v>
      </c>
      <c r="B1842">
        <v>104</v>
      </c>
      <c r="C1842">
        <v>4064333</v>
      </c>
      <c r="D1842" t="s">
        <v>642</v>
      </c>
      <c r="E1842" t="s">
        <v>3198</v>
      </c>
      <c r="F1842" t="s">
        <v>12</v>
      </c>
      <c r="G1842" t="s">
        <v>13</v>
      </c>
      <c r="H1842">
        <v>25000000</v>
      </c>
      <c r="I1842">
        <v>5.2</v>
      </c>
    </row>
    <row r="1843" spans="1:9">
      <c r="A1843" t="s">
        <v>3199</v>
      </c>
      <c r="B1843">
        <v>95</v>
      </c>
      <c r="C1843">
        <v>4006906</v>
      </c>
      <c r="D1843" t="s">
        <v>335</v>
      </c>
      <c r="E1843" t="s">
        <v>3200</v>
      </c>
      <c r="F1843" t="s">
        <v>12</v>
      </c>
      <c r="G1843" t="s">
        <v>13</v>
      </c>
      <c r="H1843">
        <v>15000000</v>
      </c>
      <c r="I1843">
        <v>4.0999999999999996</v>
      </c>
    </row>
    <row r="1844" spans="1:9">
      <c r="A1844" t="s">
        <v>3012</v>
      </c>
      <c r="B1844">
        <v>121</v>
      </c>
      <c r="C1844">
        <v>3073392</v>
      </c>
      <c r="D1844" t="s">
        <v>748</v>
      </c>
      <c r="E1844" t="s">
        <v>3201</v>
      </c>
      <c r="F1844" t="s">
        <v>12</v>
      </c>
      <c r="G1844" t="s">
        <v>92</v>
      </c>
      <c r="H1844">
        <v>25000000</v>
      </c>
      <c r="I1844">
        <v>6.6</v>
      </c>
    </row>
    <row r="1845" spans="1:9">
      <c r="A1845" t="s">
        <v>1476</v>
      </c>
      <c r="B1845">
        <v>92</v>
      </c>
      <c r="C1845">
        <v>1550000</v>
      </c>
      <c r="D1845" t="s">
        <v>3202</v>
      </c>
      <c r="E1845" t="s">
        <v>3203</v>
      </c>
      <c r="F1845" t="s">
        <v>12</v>
      </c>
      <c r="G1845" t="s">
        <v>13</v>
      </c>
      <c r="H1845">
        <v>25000000</v>
      </c>
      <c r="I1845">
        <v>2.9</v>
      </c>
    </row>
    <row r="1846" spans="1:9">
      <c r="A1846" t="s">
        <v>3204</v>
      </c>
      <c r="B1846">
        <v>107</v>
      </c>
      <c r="C1846">
        <v>871527</v>
      </c>
      <c r="D1846" t="s">
        <v>730</v>
      </c>
      <c r="E1846" t="s">
        <v>3205</v>
      </c>
      <c r="F1846" t="s">
        <v>12</v>
      </c>
      <c r="G1846" t="s">
        <v>92</v>
      </c>
      <c r="H1846">
        <v>25000000</v>
      </c>
      <c r="I1846">
        <v>6.5</v>
      </c>
    </row>
    <row r="1847" spans="1:9">
      <c r="A1847" t="s">
        <v>3206</v>
      </c>
      <c r="B1847">
        <v>117</v>
      </c>
      <c r="C1847">
        <v>777423</v>
      </c>
      <c r="D1847" t="s">
        <v>545</v>
      </c>
      <c r="E1847" t="s">
        <v>3207</v>
      </c>
      <c r="F1847" t="s">
        <v>12</v>
      </c>
      <c r="G1847" t="s">
        <v>13</v>
      </c>
      <c r="H1847">
        <v>25000000</v>
      </c>
      <c r="I1847">
        <v>7.2</v>
      </c>
    </row>
    <row r="1848" spans="1:9">
      <c r="A1848" t="s">
        <v>2951</v>
      </c>
      <c r="B1848">
        <v>107</v>
      </c>
      <c r="C1848">
        <v>1186957</v>
      </c>
      <c r="D1848" t="s">
        <v>1140</v>
      </c>
      <c r="E1848" t="s">
        <v>3208</v>
      </c>
      <c r="F1848" t="s">
        <v>12</v>
      </c>
      <c r="G1848" t="s">
        <v>20</v>
      </c>
      <c r="H1848">
        <v>25000000</v>
      </c>
      <c r="I1848">
        <v>6.8</v>
      </c>
    </row>
    <row r="1849" spans="1:9">
      <c r="A1849" t="s">
        <v>3209</v>
      </c>
      <c r="B1849">
        <v>131</v>
      </c>
      <c r="C1849">
        <v>85433</v>
      </c>
      <c r="D1849" t="s">
        <v>3210</v>
      </c>
      <c r="E1849" t="s">
        <v>3211</v>
      </c>
      <c r="F1849" t="s">
        <v>12</v>
      </c>
      <c r="G1849" t="s">
        <v>2822</v>
      </c>
      <c r="H1849">
        <v>13500000</v>
      </c>
      <c r="I1849">
        <v>7.8</v>
      </c>
    </row>
    <row r="1850" spans="1:9">
      <c r="A1850" t="s">
        <v>3212</v>
      </c>
      <c r="B1850">
        <v>122</v>
      </c>
      <c r="C1850">
        <v>1697956</v>
      </c>
      <c r="D1850" t="s">
        <v>654</v>
      </c>
      <c r="E1850" t="s">
        <v>3213</v>
      </c>
      <c r="F1850" t="s">
        <v>12</v>
      </c>
      <c r="G1850" t="s">
        <v>13</v>
      </c>
      <c r="H1850">
        <v>20000000</v>
      </c>
      <c r="I1850">
        <v>6.7</v>
      </c>
    </row>
    <row r="1851" spans="1:9">
      <c r="A1851" t="s">
        <v>3098</v>
      </c>
      <c r="B1851">
        <v>134</v>
      </c>
      <c r="C1851">
        <v>183662</v>
      </c>
      <c r="D1851" t="s">
        <v>851</v>
      </c>
      <c r="E1851" t="s">
        <v>3214</v>
      </c>
      <c r="F1851" t="s">
        <v>966</v>
      </c>
      <c r="G1851" t="s">
        <v>646</v>
      </c>
      <c r="H1851">
        <v>25000000</v>
      </c>
      <c r="I1851">
        <v>7.1</v>
      </c>
    </row>
    <row r="1852" spans="1:9">
      <c r="A1852" t="s">
        <v>1263</v>
      </c>
      <c r="B1852">
        <v>117</v>
      </c>
      <c r="C1852">
        <v>134904</v>
      </c>
      <c r="D1852" t="s">
        <v>1497</v>
      </c>
      <c r="E1852" t="s">
        <v>3215</v>
      </c>
      <c r="F1852" t="s">
        <v>12</v>
      </c>
      <c r="G1852" t="s">
        <v>13</v>
      </c>
      <c r="H1852">
        <v>25000000</v>
      </c>
      <c r="I1852">
        <v>5.7</v>
      </c>
    </row>
    <row r="1853" spans="1:9">
      <c r="A1853" t="s">
        <v>64</v>
      </c>
      <c r="B1853">
        <v>138</v>
      </c>
      <c r="C1853">
        <v>16969390</v>
      </c>
      <c r="D1853" t="s">
        <v>723</v>
      </c>
      <c r="E1853" t="s">
        <v>3216</v>
      </c>
      <c r="F1853" t="s">
        <v>12</v>
      </c>
      <c r="G1853" t="s">
        <v>13</v>
      </c>
      <c r="H1853">
        <v>25000000</v>
      </c>
      <c r="I1853">
        <v>5.3</v>
      </c>
    </row>
    <row r="1854" spans="1:9">
      <c r="A1854" t="s">
        <v>3217</v>
      </c>
      <c r="B1854">
        <v>100</v>
      </c>
      <c r="C1854">
        <v>129115</v>
      </c>
      <c r="D1854" t="s">
        <v>254</v>
      </c>
      <c r="E1854" t="s">
        <v>3218</v>
      </c>
      <c r="F1854" t="s">
        <v>2373</v>
      </c>
      <c r="G1854" t="s">
        <v>295</v>
      </c>
      <c r="H1854">
        <v>25000000</v>
      </c>
      <c r="I1854">
        <v>6.5</v>
      </c>
    </row>
    <row r="1855" spans="1:9">
      <c r="A1855" t="s">
        <v>1860</v>
      </c>
      <c r="B1855">
        <v>119</v>
      </c>
      <c r="C1855">
        <v>34700000</v>
      </c>
      <c r="D1855" t="s">
        <v>73</v>
      </c>
      <c r="E1855" t="s">
        <v>3219</v>
      </c>
      <c r="F1855" t="s">
        <v>12</v>
      </c>
      <c r="G1855" t="s">
        <v>13</v>
      </c>
      <c r="H1855">
        <v>14000000</v>
      </c>
      <c r="I1855">
        <v>7.7</v>
      </c>
    </row>
    <row r="1856" spans="1:9">
      <c r="A1856" t="s">
        <v>1466</v>
      </c>
      <c r="B1856">
        <v>137</v>
      </c>
      <c r="C1856">
        <v>717753</v>
      </c>
      <c r="D1856" t="s">
        <v>2309</v>
      </c>
      <c r="E1856" t="s">
        <v>3220</v>
      </c>
      <c r="F1856" t="s">
        <v>12</v>
      </c>
      <c r="G1856" t="s">
        <v>646</v>
      </c>
      <c r="H1856">
        <v>25000000</v>
      </c>
      <c r="I1856">
        <v>6.1</v>
      </c>
    </row>
    <row r="1857" spans="1:9">
      <c r="A1857" t="s">
        <v>3221</v>
      </c>
      <c r="B1857">
        <v>119</v>
      </c>
      <c r="C1857">
        <v>109713132</v>
      </c>
      <c r="D1857" t="s">
        <v>630</v>
      </c>
      <c r="E1857" t="s">
        <v>3222</v>
      </c>
      <c r="F1857" t="s">
        <v>12</v>
      </c>
      <c r="G1857" t="s">
        <v>13</v>
      </c>
      <c r="H1857">
        <v>25000000</v>
      </c>
      <c r="I1857">
        <v>7.3</v>
      </c>
    </row>
    <row r="1858" spans="1:9">
      <c r="A1858" t="s">
        <v>853</v>
      </c>
      <c r="B1858">
        <v>139</v>
      </c>
      <c r="C1858">
        <v>70269171</v>
      </c>
      <c r="D1858" t="s">
        <v>1267</v>
      </c>
      <c r="E1858" t="s">
        <v>3223</v>
      </c>
      <c r="F1858" t="s">
        <v>12</v>
      </c>
      <c r="G1858" t="s">
        <v>13</v>
      </c>
      <c r="H1858">
        <v>24000000</v>
      </c>
      <c r="I1858">
        <v>7.2</v>
      </c>
    </row>
    <row r="1859" spans="1:9">
      <c r="A1859" t="s">
        <v>2075</v>
      </c>
      <c r="B1859">
        <v>120</v>
      </c>
      <c r="C1859">
        <v>101334374</v>
      </c>
      <c r="D1859" t="s">
        <v>2076</v>
      </c>
      <c r="E1859" t="s">
        <v>3224</v>
      </c>
      <c r="F1859" t="s">
        <v>12</v>
      </c>
      <c r="G1859" t="s">
        <v>13</v>
      </c>
      <c r="H1859">
        <v>24000000</v>
      </c>
      <c r="I1859">
        <v>6.1</v>
      </c>
    </row>
    <row r="1860" spans="1:9">
      <c r="A1860" t="s">
        <v>2792</v>
      </c>
      <c r="B1860">
        <v>98</v>
      </c>
      <c r="C1860">
        <v>1512815</v>
      </c>
      <c r="D1860" t="s">
        <v>3225</v>
      </c>
      <c r="E1860" t="s">
        <v>3226</v>
      </c>
      <c r="F1860" t="s">
        <v>12</v>
      </c>
      <c r="G1860" t="s">
        <v>13</v>
      </c>
      <c r="H1860">
        <v>25000000</v>
      </c>
      <c r="I1860">
        <v>5.8</v>
      </c>
    </row>
    <row r="1861" spans="1:9">
      <c r="A1861" t="s">
        <v>450</v>
      </c>
      <c r="B1861">
        <v>106</v>
      </c>
      <c r="C1861">
        <v>65182182</v>
      </c>
      <c r="D1861" t="s">
        <v>560</v>
      </c>
      <c r="E1861" t="s">
        <v>3227</v>
      </c>
      <c r="F1861" t="s">
        <v>12</v>
      </c>
      <c r="G1861" t="s">
        <v>13</v>
      </c>
      <c r="H1861">
        <v>24000000</v>
      </c>
      <c r="I1861">
        <v>5.7</v>
      </c>
    </row>
    <row r="1862" spans="1:9">
      <c r="A1862" t="s">
        <v>2286</v>
      </c>
      <c r="B1862">
        <v>98</v>
      </c>
      <c r="C1862">
        <v>57262492</v>
      </c>
      <c r="D1862" t="s">
        <v>335</v>
      </c>
      <c r="E1862" t="s">
        <v>3228</v>
      </c>
      <c r="F1862" t="s">
        <v>12</v>
      </c>
      <c r="G1862" t="s">
        <v>13</v>
      </c>
      <c r="H1862">
        <v>24000000</v>
      </c>
      <c r="I1862">
        <v>6.7</v>
      </c>
    </row>
    <row r="1863" spans="1:9">
      <c r="A1863" t="s">
        <v>3229</v>
      </c>
      <c r="B1863">
        <v>107</v>
      </c>
      <c r="C1863">
        <v>80000000</v>
      </c>
      <c r="D1863" t="s">
        <v>2546</v>
      </c>
      <c r="E1863" t="s">
        <v>3230</v>
      </c>
      <c r="F1863" t="s">
        <v>12</v>
      </c>
      <c r="G1863" t="s">
        <v>13</v>
      </c>
      <c r="H1863">
        <v>8200000</v>
      </c>
      <c r="I1863">
        <v>6.5</v>
      </c>
    </row>
    <row r="1864" spans="1:9">
      <c r="A1864" t="s">
        <v>857</v>
      </c>
      <c r="B1864">
        <v>88</v>
      </c>
      <c r="C1864">
        <v>74608545</v>
      </c>
      <c r="D1864" t="s">
        <v>669</v>
      </c>
      <c r="E1864" t="s">
        <v>3231</v>
      </c>
      <c r="F1864" t="s">
        <v>12</v>
      </c>
      <c r="G1864" t="s">
        <v>13</v>
      </c>
      <c r="H1864">
        <v>24000000</v>
      </c>
      <c r="I1864">
        <v>7.2</v>
      </c>
    </row>
    <row r="1865" spans="1:9">
      <c r="A1865" t="s">
        <v>937</v>
      </c>
      <c r="B1865">
        <v>137</v>
      </c>
      <c r="C1865">
        <v>41895491</v>
      </c>
      <c r="D1865" t="s">
        <v>2569</v>
      </c>
      <c r="E1865" t="s">
        <v>3232</v>
      </c>
      <c r="F1865" t="s">
        <v>12</v>
      </c>
      <c r="G1865" t="s">
        <v>13</v>
      </c>
      <c r="H1865">
        <v>24000000</v>
      </c>
      <c r="I1865">
        <v>7.6</v>
      </c>
    </row>
    <row r="1866" spans="1:9">
      <c r="A1866" t="s">
        <v>2555</v>
      </c>
      <c r="B1866">
        <v>100</v>
      </c>
      <c r="C1866">
        <v>39989008</v>
      </c>
      <c r="D1866" t="s">
        <v>2076</v>
      </c>
      <c r="E1866" t="s">
        <v>3233</v>
      </c>
      <c r="F1866" t="s">
        <v>12</v>
      </c>
      <c r="G1866" t="s">
        <v>13</v>
      </c>
      <c r="H1866">
        <v>24000000</v>
      </c>
      <c r="I1866">
        <v>4.5999999999999996</v>
      </c>
    </row>
    <row r="1867" spans="1:9">
      <c r="A1867" t="s">
        <v>3234</v>
      </c>
      <c r="B1867">
        <v>115</v>
      </c>
      <c r="C1867">
        <v>32662299</v>
      </c>
      <c r="D1867" t="s">
        <v>474</v>
      </c>
      <c r="E1867" t="s">
        <v>3235</v>
      </c>
      <c r="F1867" t="s">
        <v>12</v>
      </c>
      <c r="G1867" t="s">
        <v>13</v>
      </c>
      <c r="H1867">
        <v>24000000</v>
      </c>
      <c r="I1867">
        <v>6.9</v>
      </c>
    </row>
    <row r="1868" spans="1:9">
      <c r="A1868" t="s">
        <v>2338</v>
      </c>
      <c r="B1868">
        <v>101</v>
      </c>
      <c r="C1868">
        <v>31452765</v>
      </c>
      <c r="D1868" t="s">
        <v>560</v>
      </c>
      <c r="E1868" t="s">
        <v>3236</v>
      </c>
      <c r="F1868" t="s">
        <v>12</v>
      </c>
      <c r="G1868" t="s">
        <v>13</v>
      </c>
      <c r="H1868">
        <v>24000000</v>
      </c>
      <c r="I1868">
        <v>6.6</v>
      </c>
    </row>
    <row r="1869" spans="1:9">
      <c r="A1869" t="s">
        <v>3237</v>
      </c>
      <c r="B1869">
        <v>110</v>
      </c>
      <c r="C1869">
        <v>25167270</v>
      </c>
      <c r="D1869" t="s">
        <v>2963</v>
      </c>
      <c r="E1869" t="s">
        <v>3238</v>
      </c>
      <c r="F1869" t="s">
        <v>12</v>
      </c>
      <c r="G1869" t="s">
        <v>251</v>
      </c>
      <c r="H1869">
        <v>24000000</v>
      </c>
      <c r="I1869">
        <v>6.3</v>
      </c>
    </row>
    <row r="1870" spans="1:9">
      <c r="A1870" t="s">
        <v>3239</v>
      </c>
      <c r="B1870">
        <v>94</v>
      </c>
      <c r="C1870">
        <v>32416109</v>
      </c>
      <c r="D1870" t="s">
        <v>3240</v>
      </c>
      <c r="E1870" t="s">
        <v>3241</v>
      </c>
      <c r="F1870" t="s">
        <v>12</v>
      </c>
      <c r="G1870" t="s">
        <v>13</v>
      </c>
      <c r="H1870">
        <v>25000000</v>
      </c>
      <c r="I1870">
        <v>6.2</v>
      </c>
    </row>
    <row r="1871" spans="1:9">
      <c r="A1871" t="s">
        <v>3242</v>
      </c>
      <c r="B1871">
        <v>88</v>
      </c>
      <c r="C1871">
        <v>20218</v>
      </c>
      <c r="D1871" t="s">
        <v>137</v>
      </c>
      <c r="E1871" t="s">
        <v>3243</v>
      </c>
      <c r="F1871" t="s">
        <v>12</v>
      </c>
      <c r="G1871" t="s">
        <v>13</v>
      </c>
      <c r="H1871">
        <v>24000000</v>
      </c>
      <c r="I1871">
        <v>5.3</v>
      </c>
    </row>
    <row r="1872" spans="1:9">
      <c r="A1872" t="s">
        <v>476</v>
      </c>
      <c r="B1872">
        <v>127</v>
      </c>
      <c r="C1872">
        <v>28871190</v>
      </c>
      <c r="D1872" t="s">
        <v>515</v>
      </c>
      <c r="E1872" t="s">
        <v>3244</v>
      </c>
      <c r="F1872" t="s">
        <v>12</v>
      </c>
      <c r="G1872" t="s">
        <v>13</v>
      </c>
      <c r="H1872">
        <v>24000000</v>
      </c>
      <c r="I1872">
        <v>7.3</v>
      </c>
    </row>
    <row r="1873" spans="1:9">
      <c r="A1873" t="s">
        <v>1033</v>
      </c>
      <c r="B1873">
        <v>95</v>
      </c>
      <c r="C1873">
        <v>16964743</v>
      </c>
      <c r="D1873" t="s">
        <v>560</v>
      </c>
      <c r="E1873" t="s">
        <v>3245</v>
      </c>
      <c r="F1873" t="s">
        <v>12</v>
      </c>
      <c r="G1873" t="s">
        <v>13</v>
      </c>
      <c r="H1873">
        <v>24000000</v>
      </c>
      <c r="I1873">
        <v>5.6</v>
      </c>
    </row>
    <row r="1874" spans="1:9">
      <c r="A1874" t="s">
        <v>1312</v>
      </c>
      <c r="B1874">
        <v>87</v>
      </c>
      <c r="C1874">
        <v>16290976</v>
      </c>
      <c r="D1874" t="s">
        <v>3246</v>
      </c>
      <c r="E1874" t="s">
        <v>3247</v>
      </c>
      <c r="F1874" t="s">
        <v>12</v>
      </c>
      <c r="G1874" t="s">
        <v>13</v>
      </c>
      <c r="H1874">
        <v>24000000</v>
      </c>
      <c r="I1874">
        <v>6.2</v>
      </c>
    </row>
    <row r="1875" spans="1:9">
      <c r="A1875" t="s">
        <v>3248</v>
      </c>
      <c r="B1875">
        <v>118</v>
      </c>
      <c r="C1875">
        <v>13000000</v>
      </c>
      <c r="D1875" t="s">
        <v>3249</v>
      </c>
      <c r="E1875" t="s">
        <v>3250</v>
      </c>
      <c r="F1875" t="s">
        <v>12</v>
      </c>
      <c r="G1875" t="s">
        <v>13</v>
      </c>
      <c r="H1875">
        <v>24000000</v>
      </c>
      <c r="I1875">
        <v>5.2</v>
      </c>
    </row>
    <row r="1876" spans="1:9">
      <c r="A1876" t="s">
        <v>1368</v>
      </c>
      <c r="B1876">
        <v>107</v>
      </c>
      <c r="C1876">
        <v>12372410</v>
      </c>
      <c r="D1876" t="s">
        <v>1310</v>
      </c>
      <c r="E1876" t="s">
        <v>3251</v>
      </c>
      <c r="F1876" t="s">
        <v>12</v>
      </c>
      <c r="G1876" t="s">
        <v>13</v>
      </c>
      <c r="H1876">
        <v>24000000</v>
      </c>
      <c r="I1876">
        <v>5.3</v>
      </c>
    </row>
    <row r="1877" spans="1:9">
      <c r="A1877" t="s">
        <v>1057</v>
      </c>
      <c r="B1877">
        <v>124</v>
      </c>
      <c r="C1877">
        <v>8427204</v>
      </c>
      <c r="D1877" t="s">
        <v>2068</v>
      </c>
      <c r="E1877" t="s">
        <v>3252</v>
      </c>
      <c r="F1877" t="s">
        <v>12</v>
      </c>
      <c r="G1877" t="s">
        <v>13</v>
      </c>
      <c r="H1877">
        <v>24000000</v>
      </c>
      <c r="I1877">
        <v>5.4</v>
      </c>
    </row>
    <row r="1878" spans="1:9">
      <c r="A1878" t="s">
        <v>3253</v>
      </c>
      <c r="B1878">
        <v>89</v>
      </c>
      <c r="C1878">
        <v>9639242</v>
      </c>
      <c r="D1878" t="s">
        <v>560</v>
      </c>
      <c r="E1878" t="s">
        <v>3254</v>
      </c>
      <c r="F1878" t="s">
        <v>12</v>
      </c>
      <c r="G1878" t="s">
        <v>13</v>
      </c>
      <c r="H1878">
        <v>24000000</v>
      </c>
      <c r="I1878">
        <v>4.9000000000000004</v>
      </c>
    </row>
    <row r="1879" spans="1:9">
      <c r="A1879" t="s">
        <v>2443</v>
      </c>
      <c r="B1879">
        <v>88</v>
      </c>
      <c r="C1879">
        <v>25003072</v>
      </c>
      <c r="D1879" t="s">
        <v>2474</v>
      </c>
      <c r="E1879" t="s">
        <v>3255</v>
      </c>
      <c r="F1879" t="s">
        <v>12</v>
      </c>
      <c r="G1879" t="s">
        <v>13</v>
      </c>
      <c r="H1879">
        <v>24000000</v>
      </c>
      <c r="I1879">
        <v>5.5</v>
      </c>
    </row>
    <row r="1880" spans="1:9">
      <c r="A1880" t="s">
        <v>3256</v>
      </c>
      <c r="B1880">
        <v>118</v>
      </c>
      <c r="C1880">
        <v>6144806</v>
      </c>
      <c r="D1880" t="s">
        <v>2138</v>
      </c>
      <c r="E1880" t="s">
        <v>3257</v>
      </c>
      <c r="F1880" t="s">
        <v>12</v>
      </c>
      <c r="G1880" t="s">
        <v>13</v>
      </c>
      <c r="H1880">
        <v>23000000</v>
      </c>
      <c r="I1880">
        <v>6.7</v>
      </c>
    </row>
    <row r="1881" spans="1:9">
      <c r="A1881" t="s">
        <v>3258</v>
      </c>
      <c r="B1881">
        <v>93</v>
      </c>
      <c r="C1881">
        <v>4308981</v>
      </c>
      <c r="D1881" t="s">
        <v>1018</v>
      </c>
      <c r="E1881" t="s">
        <v>3259</v>
      </c>
      <c r="F1881" t="s">
        <v>12</v>
      </c>
      <c r="G1881" t="s">
        <v>13</v>
      </c>
      <c r="H1881">
        <v>24000000</v>
      </c>
      <c r="I1881">
        <v>3.9</v>
      </c>
    </row>
    <row r="1882" spans="1:9">
      <c r="A1882" t="s">
        <v>3260</v>
      </c>
      <c r="B1882">
        <v>80</v>
      </c>
      <c r="C1882">
        <v>669276</v>
      </c>
      <c r="D1882" t="s">
        <v>3261</v>
      </c>
      <c r="E1882" t="s">
        <v>3262</v>
      </c>
      <c r="F1882" t="s">
        <v>12</v>
      </c>
      <c r="G1882" t="s">
        <v>20</v>
      </c>
      <c r="H1882">
        <v>28000000</v>
      </c>
      <c r="I1882">
        <v>7.2</v>
      </c>
    </row>
    <row r="1883" spans="1:9">
      <c r="A1883" t="s">
        <v>3263</v>
      </c>
      <c r="B1883">
        <v>120</v>
      </c>
      <c r="C1883">
        <v>42880</v>
      </c>
      <c r="D1883" t="s">
        <v>73</v>
      </c>
      <c r="E1883" t="s">
        <v>3264</v>
      </c>
      <c r="F1883" t="s">
        <v>12</v>
      </c>
      <c r="G1883" t="s">
        <v>20</v>
      </c>
      <c r="H1883">
        <v>24000000</v>
      </c>
      <c r="I1883">
        <v>5.0999999999999996</v>
      </c>
    </row>
    <row r="1884" spans="1:9">
      <c r="A1884" t="s">
        <v>2529</v>
      </c>
      <c r="B1884">
        <v>98</v>
      </c>
      <c r="C1884">
        <v>23225911</v>
      </c>
      <c r="D1884" t="s">
        <v>149</v>
      </c>
      <c r="E1884" t="s">
        <v>3265</v>
      </c>
      <c r="F1884" t="s">
        <v>12</v>
      </c>
      <c r="G1884" t="s">
        <v>13</v>
      </c>
      <c r="H1884">
        <v>24000000</v>
      </c>
      <c r="I1884">
        <v>6.5</v>
      </c>
    </row>
    <row r="1885" spans="1:9">
      <c r="A1885" t="s">
        <v>2526</v>
      </c>
      <c r="B1885">
        <v>119</v>
      </c>
      <c r="C1885">
        <v>4710455</v>
      </c>
      <c r="D1885" t="s">
        <v>207</v>
      </c>
      <c r="E1885" t="s">
        <v>3266</v>
      </c>
      <c r="F1885" t="s">
        <v>2528</v>
      </c>
      <c r="G1885" t="s">
        <v>992</v>
      </c>
      <c r="H1885">
        <v>24000000</v>
      </c>
      <c r="I1885">
        <v>8.1999999999999993</v>
      </c>
    </row>
    <row r="1886" spans="1:9">
      <c r="A1886" t="s">
        <v>1407</v>
      </c>
      <c r="B1886">
        <v>88</v>
      </c>
      <c r="C1886">
        <v>75590286</v>
      </c>
      <c r="D1886" t="s">
        <v>3267</v>
      </c>
      <c r="E1886" t="s">
        <v>3268</v>
      </c>
      <c r="F1886" t="s">
        <v>12</v>
      </c>
      <c r="G1886" t="s">
        <v>13</v>
      </c>
      <c r="H1886">
        <v>23600000</v>
      </c>
      <c r="I1886">
        <v>7.7</v>
      </c>
    </row>
    <row r="1887" spans="1:9">
      <c r="A1887" t="s">
        <v>541</v>
      </c>
      <c r="B1887">
        <v>90</v>
      </c>
      <c r="C1887">
        <v>161487252</v>
      </c>
      <c r="D1887" t="s">
        <v>1310</v>
      </c>
      <c r="E1887" t="s">
        <v>3269</v>
      </c>
      <c r="F1887" t="s">
        <v>12</v>
      </c>
      <c r="G1887" t="s">
        <v>13</v>
      </c>
      <c r="H1887">
        <v>20000000</v>
      </c>
      <c r="I1887">
        <v>6.1</v>
      </c>
    </row>
    <row r="1888" spans="1:9">
      <c r="A1888" t="s">
        <v>2350</v>
      </c>
      <c r="B1888">
        <v>127</v>
      </c>
      <c r="C1888">
        <v>290158751</v>
      </c>
      <c r="D1888" t="s">
        <v>10</v>
      </c>
      <c r="E1888" t="s">
        <v>3270</v>
      </c>
      <c r="F1888" t="s">
        <v>12</v>
      </c>
      <c r="G1888" t="s">
        <v>13</v>
      </c>
      <c r="H1888">
        <v>18000000</v>
      </c>
      <c r="I1888">
        <v>8.8000000000000007</v>
      </c>
    </row>
    <row r="1889" spans="1:9">
      <c r="A1889" t="s">
        <v>96</v>
      </c>
      <c r="B1889">
        <v>119</v>
      </c>
      <c r="C1889">
        <v>65807024</v>
      </c>
      <c r="D1889" t="s">
        <v>1192</v>
      </c>
      <c r="E1889" t="s">
        <v>3271</v>
      </c>
      <c r="F1889" t="s">
        <v>12</v>
      </c>
      <c r="G1889" t="s">
        <v>13</v>
      </c>
      <c r="H1889">
        <v>19000000</v>
      </c>
      <c r="I1889">
        <v>6.8</v>
      </c>
    </row>
    <row r="1890" spans="1:9">
      <c r="A1890" t="s">
        <v>1878</v>
      </c>
      <c r="B1890">
        <v>85</v>
      </c>
      <c r="C1890">
        <v>86930411</v>
      </c>
      <c r="D1890" t="s">
        <v>335</v>
      </c>
      <c r="E1890" t="s">
        <v>3272</v>
      </c>
      <c r="F1890" t="s">
        <v>12</v>
      </c>
      <c r="G1890" t="s">
        <v>13</v>
      </c>
      <c r="H1890">
        <v>23000000</v>
      </c>
      <c r="I1890">
        <v>6.8</v>
      </c>
    </row>
    <row r="1891" spans="1:9">
      <c r="A1891" t="s">
        <v>1823</v>
      </c>
      <c r="B1891">
        <v>98</v>
      </c>
      <c r="C1891">
        <v>53302314</v>
      </c>
      <c r="D1891" t="s">
        <v>2188</v>
      </c>
      <c r="E1891" t="s">
        <v>3273</v>
      </c>
      <c r="F1891" t="s">
        <v>12</v>
      </c>
      <c r="G1891" t="s">
        <v>13</v>
      </c>
      <c r="H1891">
        <v>23000000</v>
      </c>
      <c r="I1891">
        <v>6.7</v>
      </c>
    </row>
    <row r="1892" spans="1:9">
      <c r="A1892" t="s">
        <v>1137</v>
      </c>
      <c r="B1892">
        <v>101</v>
      </c>
      <c r="C1892">
        <v>40962534</v>
      </c>
      <c r="D1892" t="s">
        <v>1140</v>
      </c>
      <c r="E1892" t="s">
        <v>3274</v>
      </c>
      <c r="F1892" t="s">
        <v>12</v>
      </c>
      <c r="G1892" t="s">
        <v>13</v>
      </c>
      <c r="H1892">
        <v>12500000</v>
      </c>
      <c r="I1892">
        <v>7.1</v>
      </c>
    </row>
    <row r="1893" spans="1:9">
      <c r="A1893" t="s">
        <v>466</v>
      </c>
      <c r="B1893">
        <v>112</v>
      </c>
      <c r="C1893">
        <v>39235088</v>
      </c>
      <c r="D1893" t="s">
        <v>3275</v>
      </c>
      <c r="E1893" t="s">
        <v>3276</v>
      </c>
      <c r="F1893" t="s">
        <v>12</v>
      </c>
      <c r="G1893" t="s">
        <v>13</v>
      </c>
      <c r="H1893">
        <v>23000000</v>
      </c>
      <c r="I1893">
        <v>7.1</v>
      </c>
    </row>
    <row r="1894" spans="1:9">
      <c r="A1894" t="s">
        <v>3277</v>
      </c>
      <c r="B1894">
        <v>97</v>
      </c>
      <c r="C1894">
        <v>27338033</v>
      </c>
      <c r="D1894" t="s">
        <v>560</v>
      </c>
      <c r="E1894" t="s">
        <v>3278</v>
      </c>
      <c r="F1894" t="s">
        <v>12</v>
      </c>
      <c r="G1894" t="s">
        <v>13</v>
      </c>
      <c r="H1894">
        <v>23000000</v>
      </c>
      <c r="I1894">
        <v>6.1</v>
      </c>
    </row>
    <row r="1895" spans="1:9">
      <c r="A1895" t="s">
        <v>602</v>
      </c>
      <c r="B1895">
        <v>126</v>
      </c>
      <c r="C1895">
        <v>25556065</v>
      </c>
      <c r="D1895" t="s">
        <v>3084</v>
      </c>
      <c r="E1895" t="s">
        <v>3279</v>
      </c>
      <c r="F1895" t="s">
        <v>12</v>
      </c>
      <c r="G1895" t="s">
        <v>13</v>
      </c>
      <c r="H1895">
        <v>23000000</v>
      </c>
      <c r="I1895">
        <v>8</v>
      </c>
    </row>
    <row r="1896" spans="1:9">
      <c r="A1896" t="s">
        <v>1479</v>
      </c>
      <c r="B1896">
        <v>97</v>
      </c>
      <c r="C1896">
        <v>21973182</v>
      </c>
      <c r="D1896" t="s">
        <v>279</v>
      </c>
      <c r="E1896" t="s">
        <v>3280</v>
      </c>
      <c r="F1896" t="s">
        <v>12</v>
      </c>
      <c r="G1896" t="s">
        <v>13</v>
      </c>
      <c r="H1896">
        <v>23000000</v>
      </c>
      <c r="I1896">
        <v>6.6</v>
      </c>
    </row>
    <row r="1897" spans="1:9">
      <c r="A1897" t="s">
        <v>3281</v>
      </c>
      <c r="B1897">
        <v>100</v>
      </c>
      <c r="C1897">
        <v>4756</v>
      </c>
      <c r="D1897" t="s">
        <v>69</v>
      </c>
      <c r="E1897" t="s">
        <v>3282</v>
      </c>
      <c r="F1897" t="s">
        <v>12</v>
      </c>
      <c r="G1897" t="s">
        <v>20</v>
      </c>
      <c r="H1897">
        <v>25000000</v>
      </c>
      <c r="I1897">
        <v>5.4</v>
      </c>
    </row>
    <row r="1898" spans="1:9">
      <c r="A1898" t="s">
        <v>1539</v>
      </c>
      <c r="B1898">
        <v>114</v>
      </c>
      <c r="C1898">
        <v>18653615</v>
      </c>
      <c r="D1898" t="s">
        <v>851</v>
      </c>
      <c r="E1898" t="s">
        <v>3283</v>
      </c>
      <c r="F1898" t="s">
        <v>12</v>
      </c>
      <c r="G1898" t="s">
        <v>13</v>
      </c>
      <c r="H1898">
        <v>23000000</v>
      </c>
      <c r="I1898">
        <v>6.1</v>
      </c>
    </row>
    <row r="1899" spans="1:9">
      <c r="A1899" t="s">
        <v>3284</v>
      </c>
      <c r="B1899">
        <v>88</v>
      </c>
      <c r="C1899">
        <v>13019253</v>
      </c>
      <c r="D1899" t="s">
        <v>335</v>
      </c>
      <c r="E1899" t="s">
        <v>3285</v>
      </c>
      <c r="F1899" t="s">
        <v>12</v>
      </c>
      <c r="G1899" t="s">
        <v>13</v>
      </c>
      <c r="H1899">
        <v>23000000</v>
      </c>
      <c r="I1899">
        <v>5.6</v>
      </c>
    </row>
    <row r="1900" spans="1:9">
      <c r="A1900" t="s">
        <v>509</v>
      </c>
      <c r="B1900">
        <v>93</v>
      </c>
      <c r="C1900">
        <v>18934858</v>
      </c>
      <c r="D1900" t="s">
        <v>22</v>
      </c>
      <c r="E1900" t="s">
        <v>3286</v>
      </c>
      <c r="F1900" t="s">
        <v>12</v>
      </c>
      <c r="G1900" t="s">
        <v>2597</v>
      </c>
      <c r="H1900">
        <v>23000000</v>
      </c>
      <c r="I1900">
        <v>5.8</v>
      </c>
    </row>
    <row r="1901" spans="1:9">
      <c r="A1901" t="s">
        <v>3287</v>
      </c>
      <c r="B1901">
        <v>92</v>
      </c>
      <c r="C1901">
        <v>20763013</v>
      </c>
      <c r="D1901" t="s">
        <v>2795</v>
      </c>
      <c r="E1901" t="s">
        <v>3288</v>
      </c>
      <c r="F1901" t="s">
        <v>12</v>
      </c>
      <c r="G1901" t="s">
        <v>13</v>
      </c>
      <c r="H1901">
        <v>23000000</v>
      </c>
      <c r="I1901">
        <v>2.8</v>
      </c>
    </row>
    <row r="1902" spans="1:9">
      <c r="A1902" t="s">
        <v>3289</v>
      </c>
      <c r="B1902">
        <v>98</v>
      </c>
      <c r="C1902">
        <v>12782508</v>
      </c>
      <c r="D1902" t="s">
        <v>1140</v>
      </c>
      <c r="E1902" t="s">
        <v>3290</v>
      </c>
      <c r="F1902" t="s">
        <v>12</v>
      </c>
      <c r="G1902" t="s">
        <v>13</v>
      </c>
      <c r="H1902">
        <v>23000000</v>
      </c>
      <c r="I1902">
        <v>6.7</v>
      </c>
    </row>
    <row r="1903" spans="1:9">
      <c r="A1903" t="s">
        <v>3291</v>
      </c>
      <c r="B1903">
        <v>94</v>
      </c>
      <c r="C1903">
        <v>11508423</v>
      </c>
      <c r="D1903" t="s">
        <v>3292</v>
      </c>
      <c r="E1903" t="s">
        <v>3293</v>
      </c>
      <c r="F1903" t="s">
        <v>12</v>
      </c>
      <c r="G1903" t="s">
        <v>13</v>
      </c>
      <c r="H1903">
        <v>23000000</v>
      </c>
      <c r="I1903">
        <v>5.0999999999999996</v>
      </c>
    </row>
    <row r="1904" spans="1:9">
      <c r="A1904" t="s">
        <v>1675</v>
      </c>
      <c r="B1904">
        <v>102</v>
      </c>
      <c r="C1904">
        <v>10660147</v>
      </c>
      <c r="D1904" t="s">
        <v>73</v>
      </c>
      <c r="E1904" t="s">
        <v>3294</v>
      </c>
      <c r="F1904" t="s">
        <v>12</v>
      </c>
      <c r="G1904" t="s">
        <v>20</v>
      </c>
      <c r="H1904">
        <v>23000000</v>
      </c>
      <c r="I1904">
        <v>7.2</v>
      </c>
    </row>
    <row r="1905" spans="1:9">
      <c r="A1905" t="s">
        <v>1956</v>
      </c>
      <c r="B1905">
        <v>98</v>
      </c>
      <c r="C1905">
        <v>7434726</v>
      </c>
      <c r="D1905" t="s">
        <v>3295</v>
      </c>
      <c r="E1905" t="s">
        <v>3296</v>
      </c>
      <c r="F1905" t="s">
        <v>12</v>
      </c>
      <c r="G1905" t="s">
        <v>13</v>
      </c>
      <c r="H1905">
        <v>23000000</v>
      </c>
      <c r="I1905">
        <v>6</v>
      </c>
    </row>
    <row r="1906" spans="1:9">
      <c r="A1906" t="s">
        <v>3297</v>
      </c>
      <c r="B1906">
        <v>111</v>
      </c>
      <c r="C1906">
        <v>6109075</v>
      </c>
      <c r="D1906" t="s">
        <v>515</v>
      </c>
      <c r="E1906" t="s">
        <v>3298</v>
      </c>
      <c r="F1906" t="s">
        <v>966</v>
      </c>
      <c r="G1906" t="s">
        <v>646</v>
      </c>
      <c r="H1906">
        <v>19430000</v>
      </c>
      <c r="I1906">
        <v>6.7</v>
      </c>
    </row>
    <row r="1907" spans="1:9">
      <c r="A1907" t="s">
        <v>1860</v>
      </c>
      <c r="B1907">
        <v>100</v>
      </c>
      <c r="C1907">
        <v>2708188</v>
      </c>
      <c r="D1907" t="s">
        <v>474</v>
      </c>
      <c r="E1907" t="s">
        <v>3299</v>
      </c>
      <c r="F1907" t="s">
        <v>12</v>
      </c>
      <c r="G1907" t="s">
        <v>20</v>
      </c>
      <c r="H1907">
        <v>23000000</v>
      </c>
      <c r="I1907">
        <v>6.2</v>
      </c>
    </row>
    <row r="1908" spans="1:9">
      <c r="A1908" t="s">
        <v>3300</v>
      </c>
      <c r="B1908">
        <v>141</v>
      </c>
      <c r="C1908">
        <v>16123851</v>
      </c>
      <c r="D1908" t="s">
        <v>1140</v>
      </c>
      <c r="E1908" t="s">
        <v>3301</v>
      </c>
      <c r="F1908" t="s">
        <v>12</v>
      </c>
      <c r="G1908" t="s">
        <v>13</v>
      </c>
      <c r="H1908">
        <v>23000000</v>
      </c>
      <c r="I1908">
        <v>6.2</v>
      </c>
    </row>
    <row r="1909" spans="1:9">
      <c r="A1909" t="s">
        <v>1181</v>
      </c>
      <c r="B1909">
        <v>114</v>
      </c>
      <c r="C1909">
        <v>71975611</v>
      </c>
      <c r="D1909" t="s">
        <v>2425</v>
      </c>
      <c r="E1909" t="s">
        <v>3302</v>
      </c>
      <c r="F1909" t="s">
        <v>12</v>
      </c>
      <c r="G1909" t="s">
        <v>13</v>
      </c>
      <c r="H1909">
        <v>25000000</v>
      </c>
      <c r="I1909">
        <v>6.8</v>
      </c>
    </row>
    <row r="1910" spans="1:9">
      <c r="A1910" t="s">
        <v>3303</v>
      </c>
      <c r="B1910">
        <v>96</v>
      </c>
      <c r="C1910">
        <v>38119483</v>
      </c>
      <c r="D1910" t="s">
        <v>630</v>
      </c>
      <c r="E1910" t="s">
        <v>3304</v>
      </c>
      <c r="F1910" t="s">
        <v>12</v>
      </c>
      <c r="G1910" t="s">
        <v>13</v>
      </c>
      <c r="H1910">
        <v>22700000</v>
      </c>
      <c r="I1910">
        <v>7.1</v>
      </c>
    </row>
    <row r="1911" spans="1:9">
      <c r="A1911" t="s">
        <v>3305</v>
      </c>
      <c r="B1911">
        <v>111</v>
      </c>
      <c r="C1911">
        <v>4190530</v>
      </c>
      <c r="D1911" t="s">
        <v>1135</v>
      </c>
      <c r="E1911" t="s">
        <v>3306</v>
      </c>
      <c r="F1911" t="s">
        <v>12</v>
      </c>
      <c r="G1911" t="s">
        <v>123</v>
      </c>
      <c r="H1911">
        <v>22500000</v>
      </c>
      <c r="I1911">
        <v>7.1</v>
      </c>
    </row>
    <row r="1912" spans="1:9">
      <c r="A1912" t="s">
        <v>1044</v>
      </c>
      <c r="B1912">
        <v>127</v>
      </c>
      <c r="C1912">
        <v>217631306</v>
      </c>
      <c r="D1912" t="s">
        <v>3307</v>
      </c>
      <c r="E1912" t="s">
        <v>3308</v>
      </c>
      <c r="F1912" t="s">
        <v>12</v>
      </c>
      <c r="G1912" t="s">
        <v>13</v>
      </c>
      <c r="H1912">
        <v>22000000</v>
      </c>
      <c r="I1912">
        <v>7</v>
      </c>
    </row>
    <row r="1913" spans="1:9">
      <c r="A1913" t="s">
        <v>1171</v>
      </c>
      <c r="B1913">
        <v>107</v>
      </c>
      <c r="C1913">
        <v>176483808</v>
      </c>
      <c r="D1913" t="s">
        <v>560</v>
      </c>
      <c r="E1913" t="s">
        <v>3309</v>
      </c>
      <c r="F1913" t="s">
        <v>12</v>
      </c>
      <c r="G1913" t="s">
        <v>13</v>
      </c>
      <c r="H1913">
        <v>23000000</v>
      </c>
      <c r="I1913">
        <v>7.1</v>
      </c>
    </row>
    <row r="1914" spans="1:9">
      <c r="A1914" t="s">
        <v>1404</v>
      </c>
      <c r="B1914">
        <v>97</v>
      </c>
      <c r="C1914">
        <v>144833357</v>
      </c>
      <c r="D1914" t="s">
        <v>1595</v>
      </c>
      <c r="E1914" t="s">
        <v>3310</v>
      </c>
      <c r="F1914" t="s">
        <v>12</v>
      </c>
      <c r="G1914" t="s">
        <v>13</v>
      </c>
      <c r="H1914">
        <v>22000000</v>
      </c>
      <c r="I1914">
        <v>6.4</v>
      </c>
    </row>
    <row r="1915" spans="1:9">
      <c r="A1915" t="s">
        <v>699</v>
      </c>
      <c r="B1915">
        <v>127</v>
      </c>
      <c r="C1915">
        <v>75597042</v>
      </c>
      <c r="D1915" t="s">
        <v>2590</v>
      </c>
      <c r="E1915" t="s">
        <v>3311</v>
      </c>
      <c r="F1915" t="s">
        <v>12</v>
      </c>
      <c r="G1915" t="s">
        <v>13</v>
      </c>
      <c r="H1915">
        <v>20000000</v>
      </c>
      <c r="I1915">
        <v>7</v>
      </c>
    </row>
    <row r="1916" spans="1:9">
      <c r="A1916" t="s">
        <v>1703</v>
      </c>
      <c r="B1916">
        <v>110</v>
      </c>
      <c r="C1916">
        <v>90636983</v>
      </c>
      <c r="D1916" t="s">
        <v>2572</v>
      </c>
      <c r="E1916" t="s">
        <v>3312</v>
      </c>
      <c r="F1916" t="s">
        <v>12</v>
      </c>
      <c r="G1916" t="s">
        <v>13</v>
      </c>
      <c r="H1916">
        <v>22000000</v>
      </c>
      <c r="I1916">
        <v>6.2</v>
      </c>
    </row>
    <row r="1917" spans="1:9">
      <c r="A1917" t="s">
        <v>1239</v>
      </c>
      <c r="B1917">
        <v>135</v>
      </c>
      <c r="C1917">
        <v>70960517</v>
      </c>
      <c r="D1917" t="s">
        <v>73</v>
      </c>
      <c r="E1917" t="s">
        <v>3313</v>
      </c>
      <c r="F1917" t="s">
        <v>12</v>
      </c>
      <c r="G1917" t="s">
        <v>13</v>
      </c>
      <c r="H1917">
        <v>35000000</v>
      </c>
      <c r="I1917">
        <v>7.5</v>
      </c>
    </row>
    <row r="1918" spans="1:9">
      <c r="A1918" t="s">
        <v>2432</v>
      </c>
      <c r="B1918">
        <v>84</v>
      </c>
      <c r="C1918">
        <v>55762229</v>
      </c>
      <c r="D1918" t="s">
        <v>1818</v>
      </c>
      <c r="E1918" t="s">
        <v>3314</v>
      </c>
      <c r="F1918" t="s">
        <v>12</v>
      </c>
      <c r="G1918" t="s">
        <v>13</v>
      </c>
      <c r="H1918">
        <v>22000000</v>
      </c>
      <c r="I1918">
        <v>4.8</v>
      </c>
    </row>
    <row r="1919" spans="1:9">
      <c r="A1919" t="s">
        <v>2487</v>
      </c>
      <c r="B1919">
        <v>122</v>
      </c>
      <c r="C1919">
        <v>54235441</v>
      </c>
      <c r="D1919" t="s">
        <v>851</v>
      </c>
      <c r="E1919" t="s">
        <v>3315</v>
      </c>
      <c r="F1919" t="s">
        <v>12</v>
      </c>
      <c r="G1919" t="s">
        <v>13</v>
      </c>
      <c r="H1919">
        <v>22000000</v>
      </c>
      <c r="I1919">
        <v>7.3</v>
      </c>
    </row>
    <row r="1920" spans="1:9">
      <c r="A1920" t="s">
        <v>2197</v>
      </c>
      <c r="B1920">
        <v>114</v>
      </c>
      <c r="C1920">
        <v>50728000</v>
      </c>
      <c r="D1920" t="s">
        <v>805</v>
      </c>
      <c r="E1920" t="s">
        <v>3316</v>
      </c>
      <c r="F1920" t="s">
        <v>12</v>
      </c>
      <c r="G1920" t="s">
        <v>13</v>
      </c>
      <c r="H1920">
        <v>22000000</v>
      </c>
      <c r="I1920">
        <v>5.8</v>
      </c>
    </row>
    <row r="1921" spans="1:9">
      <c r="A1921" t="s">
        <v>3317</v>
      </c>
      <c r="B1921">
        <v>132</v>
      </c>
      <c r="C1921">
        <v>40270895</v>
      </c>
      <c r="D1921" t="s">
        <v>1140</v>
      </c>
      <c r="E1921" t="s">
        <v>3318</v>
      </c>
      <c r="F1921" t="s">
        <v>12</v>
      </c>
      <c r="G1921" t="s">
        <v>13</v>
      </c>
      <c r="H1921">
        <v>22000000</v>
      </c>
      <c r="I1921">
        <v>7.6</v>
      </c>
    </row>
    <row r="1922" spans="1:9">
      <c r="A1922" t="s">
        <v>3319</v>
      </c>
      <c r="B1922">
        <v>170</v>
      </c>
      <c r="C1922">
        <v>59696176</v>
      </c>
      <c r="D1922" t="s">
        <v>1960</v>
      </c>
      <c r="E1922" t="s">
        <v>3320</v>
      </c>
      <c r="F1922" t="s">
        <v>12</v>
      </c>
      <c r="G1922" t="s">
        <v>13</v>
      </c>
      <c r="H1922">
        <v>22000000</v>
      </c>
      <c r="I1922">
        <v>5.6</v>
      </c>
    </row>
    <row r="1923" spans="1:9">
      <c r="A1923" t="s">
        <v>538</v>
      </c>
      <c r="B1923">
        <v>133</v>
      </c>
      <c r="C1923">
        <v>51483949</v>
      </c>
      <c r="D1923" t="s">
        <v>455</v>
      </c>
      <c r="E1923" t="s">
        <v>3321</v>
      </c>
      <c r="F1923" t="s">
        <v>12</v>
      </c>
      <c r="G1923" t="s">
        <v>20</v>
      </c>
      <c r="H1923">
        <v>22000000</v>
      </c>
      <c r="I1923">
        <v>7</v>
      </c>
    </row>
    <row r="1924" spans="1:9">
      <c r="A1924" t="s">
        <v>1181</v>
      </c>
      <c r="B1924">
        <v>112</v>
      </c>
      <c r="C1924">
        <v>36020063</v>
      </c>
      <c r="D1924" t="s">
        <v>1360</v>
      </c>
      <c r="E1924" t="s">
        <v>3322</v>
      </c>
      <c r="F1924" t="s">
        <v>12</v>
      </c>
      <c r="G1924" t="s">
        <v>13</v>
      </c>
      <c r="H1924">
        <v>22000000</v>
      </c>
      <c r="I1924">
        <v>6.6</v>
      </c>
    </row>
    <row r="1925" spans="1:9">
      <c r="A1925" t="s">
        <v>509</v>
      </c>
      <c r="B1925">
        <v>108</v>
      </c>
      <c r="C1925">
        <v>33313582</v>
      </c>
      <c r="D1925" t="s">
        <v>1762</v>
      </c>
      <c r="E1925" t="s">
        <v>3323</v>
      </c>
      <c r="F1925" t="s">
        <v>12</v>
      </c>
      <c r="G1925" t="s">
        <v>13</v>
      </c>
      <c r="H1925">
        <v>21000000</v>
      </c>
      <c r="I1925">
        <v>6.5</v>
      </c>
    </row>
    <row r="1926" spans="1:9">
      <c r="A1926" t="s">
        <v>2851</v>
      </c>
      <c r="B1926">
        <v>115</v>
      </c>
      <c r="C1926">
        <v>25842000</v>
      </c>
      <c r="D1926" t="s">
        <v>2084</v>
      </c>
      <c r="E1926" t="s">
        <v>3324</v>
      </c>
      <c r="F1926" t="s">
        <v>12</v>
      </c>
      <c r="G1926" t="s">
        <v>20</v>
      </c>
      <c r="H1926">
        <v>22000000</v>
      </c>
      <c r="I1926">
        <v>7.4</v>
      </c>
    </row>
    <row r="1927" spans="1:9">
      <c r="A1927" t="s">
        <v>3325</v>
      </c>
      <c r="B1927">
        <v>83</v>
      </c>
      <c r="C1927">
        <v>22264487</v>
      </c>
      <c r="D1927" t="s">
        <v>669</v>
      </c>
      <c r="E1927" t="s">
        <v>3326</v>
      </c>
      <c r="F1927" t="s">
        <v>12</v>
      </c>
      <c r="G1927" t="s">
        <v>13</v>
      </c>
      <c r="H1927">
        <v>22000000</v>
      </c>
      <c r="I1927">
        <v>4.5999999999999996</v>
      </c>
    </row>
    <row r="1928" spans="1:9">
      <c r="A1928" t="s">
        <v>2518</v>
      </c>
      <c r="B1928">
        <v>105</v>
      </c>
      <c r="C1928">
        <v>30659817</v>
      </c>
      <c r="D1928" t="s">
        <v>851</v>
      </c>
      <c r="E1928" t="s">
        <v>3327</v>
      </c>
      <c r="F1928" t="s">
        <v>12</v>
      </c>
      <c r="G1928" t="s">
        <v>13</v>
      </c>
      <c r="H1928">
        <v>26000000</v>
      </c>
      <c r="I1928">
        <v>6.4</v>
      </c>
    </row>
    <row r="1929" spans="1:9">
      <c r="A1929" t="s">
        <v>741</v>
      </c>
      <c r="B1929">
        <v>96</v>
      </c>
      <c r="C1929">
        <v>19351569</v>
      </c>
      <c r="D1929" t="s">
        <v>1424</v>
      </c>
      <c r="E1929" t="s">
        <v>3328</v>
      </c>
      <c r="F1929" t="s">
        <v>12</v>
      </c>
      <c r="G1929" t="s">
        <v>13</v>
      </c>
      <c r="H1929">
        <v>22000000</v>
      </c>
      <c r="I1929">
        <v>5.9</v>
      </c>
    </row>
    <row r="1930" spans="1:9">
      <c r="A1930" t="s">
        <v>310</v>
      </c>
      <c r="B1930">
        <v>94</v>
      </c>
      <c r="C1930">
        <v>49002815</v>
      </c>
      <c r="D1930" t="s">
        <v>1018</v>
      </c>
      <c r="E1930" t="s">
        <v>3329</v>
      </c>
      <c r="F1930" t="s">
        <v>12</v>
      </c>
      <c r="G1930" t="s">
        <v>13</v>
      </c>
      <c r="H1930">
        <v>22000000</v>
      </c>
      <c r="I1930">
        <v>6.4</v>
      </c>
    </row>
    <row r="1931" spans="1:9">
      <c r="A1931" t="s">
        <v>1685</v>
      </c>
      <c r="B1931">
        <v>142</v>
      </c>
      <c r="C1931">
        <v>19283782</v>
      </c>
      <c r="D1931" t="s">
        <v>1751</v>
      </c>
      <c r="E1931" t="s">
        <v>3330</v>
      </c>
      <c r="F1931" t="s">
        <v>12</v>
      </c>
      <c r="G1931" t="s">
        <v>13</v>
      </c>
      <c r="H1931">
        <v>22000000</v>
      </c>
      <c r="I1931">
        <v>6.6</v>
      </c>
    </row>
    <row r="1932" spans="1:9">
      <c r="A1932" t="s">
        <v>2338</v>
      </c>
      <c r="B1932">
        <v>104</v>
      </c>
      <c r="C1932">
        <v>30059386</v>
      </c>
      <c r="D1932" t="s">
        <v>669</v>
      </c>
      <c r="E1932" t="s">
        <v>3331</v>
      </c>
      <c r="F1932" t="s">
        <v>12</v>
      </c>
      <c r="G1932" t="s">
        <v>13</v>
      </c>
      <c r="H1932">
        <v>22000000</v>
      </c>
      <c r="I1932">
        <v>6.9</v>
      </c>
    </row>
    <row r="1933" spans="1:9">
      <c r="A1933" t="s">
        <v>3332</v>
      </c>
      <c r="B1933">
        <v>106</v>
      </c>
      <c r="C1933">
        <v>17951431</v>
      </c>
      <c r="D1933" t="s">
        <v>730</v>
      </c>
      <c r="E1933" t="s">
        <v>3333</v>
      </c>
      <c r="F1933" t="s">
        <v>12</v>
      </c>
      <c r="G1933" t="s">
        <v>13</v>
      </c>
      <c r="H1933">
        <v>30000000</v>
      </c>
      <c r="I1933">
        <v>5.8</v>
      </c>
    </row>
    <row r="1934" spans="1:9">
      <c r="A1934" t="s">
        <v>2331</v>
      </c>
      <c r="B1934">
        <v>106</v>
      </c>
      <c r="C1934">
        <v>29997095</v>
      </c>
      <c r="D1934" t="s">
        <v>3334</v>
      </c>
      <c r="E1934" t="s">
        <v>3335</v>
      </c>
      <c r="F1934" t="s">
        <v>12</v>
      </c>
      <c r="G1934" t="s">
        <v>20</v>
      </c>
      <c r="H1934">
        <v>22000000</v>
      </c>
      <c r="I1934">
        <v>6.4</v>
      </c>
    </row>
    <row r="1935" spans="1:9">
      <c r="A1935" t="s">
        <v>3336</v>
      </c>
      <c r="B1935">
        <v>98</v>
      </c>
      <c r="C1935">
        <v>14252830</v>
      </c>
      <c r="D1935" t="s">
        <v>2485</v>
      </c>
      <c r="E1935" t="s">
        <v>3337</v>
      </c>
      <c r="F1935" t="s">
        <v>12</v>
      </c>
      <c r="G1935" t="s">
        <v>92</v>
      </c>
      <c r="H1935">
        <v>22000000</v>
      </c>
      <c r="I1935">
        <v>5.3</v>
      </c>
    </row>
    <row r="1936" spans="1:9">
      <c r="A1936" t="s">
        <v>1714</v>
      </c>
      <c r="B1936">
        <v>100</v>
      </c>
      <c r="C1936">
        <v>19783777</v>
      </c>
      <c r="D1936" t="s">
        <v>149</v>
      </c>
      <c r="E1936" t="s">
        <v>3338</v>
      </c>
      <c r="F1936" t="s">
        <v>12</v>
      </c>
      <c r="G1936" t="s">
        <v>13</v>
      </c>
      <c r="H1936">
        <v>22000000</v>
      </c>
      <c r="I1936">
        <v>6.5</v>
      </c>
    </row>
    <row r="1937" spans="1:9">
      <c r="A1937" t="s">
        <v>3339</v>
      </c>
      <c r="B1937">
        <v>95</v>
      </c>
      <c r="C1937">
        <v>13555988</v>
      </c>
      <c r="D1937" t="s">
        <v>258</v>
      </c>
      <c r="E1937" t="s">
        <v>3340</v>
      </c>
      <c r="F1937" t="s">
        <v>12</v>
      </c>
      <c r="G1937" t="s">
        <v>251</v>
      </c>
      <c r="H1937">
        <v>22000000</v>
      </c>
      <c r="I1937">
        <v>5.7</v>
      </c>
    </row>
    <row r="1938" spans="1:9">
      <c r="A1938" t="s">
        <v>1390</v>
      </c>
      <c r="B1938">
        <v>107</v>
      </c>
      <c r="C1938">
        <v>12784713</v>
      </c>
      <c r="D1938" t="s">
        <v>669</v>
      </c>
      <c r="E1938" t="s">
        <v>3341</v>
      </c>
      <c r="F1938" t="s">
        <v>12</v>
      </c>
      <c r="G1938" t="s">
        <v>13</v>
      </c>
      <c r="H1938">
        <v>22000000</v>
      </c>
      <c r="I1938">
        <v>6.7</v>
      </c>
    </row>
    <row r="1939" spans="1:9">
      <c r="A1939" t="s">
        <v>3342</v>
      </c>
      <c r="B1939">
        <v>104</v>
      </c>
      <c r="C1939">
        <v>10696210</v>
      </c>
      <c r="D1939" t="s">
        <v>469</v>
      </c>
      <c r="E1939" t="s">
        <v>3343</v>
      </c>
      <c r="F1939" t="s">
        <v>12</v>
      </c>
      <c r="G1939" t="s">
        <v>13</v>
      </c>
      <c r="H1939">
        <v>23500000</v>
      </c>
      <c r="I1939">
        <v>3.9</v>
      </c>
    </row>
    <row r="1940" spans="1:9">
      <c r="A1940" t="s">
        <v>3344</v>
      </c>
      <c r="B1940">
        <v>104</v>
      </c>
      <c r="C1940">
        <v>5974653</v>
      </c>
      <c r="D1940" t="s">
        <v>90</v>
      </c>
      <c r="E1940" t="s">
        <v>3345</v>
      </c>
      <c r="F1940" t="s">
        <v>12</v>
      </c>
      <c r="G1940" t="s">
        <v>13</v>
      </c>
      <c r="H1940">
        <v>22000000</v>
      </c>
      <c r="I1940">
        <v>4.0999999999999996</v>
      </c>
    </row>
    <row r="1941" spans="1:9">
      <c r="A1941" t="s">
        <v>3346</v>
      </c>
      <c r="B1941">
        <v>143</v>
      </c>
      <c r="C1941">
        <v>5000000</v>
      </c>
      <c r="D1941" t="s">
        <v>3347</v>
      </c>
      <c r="E1941" t="s">
        <v>3348</v>
      </c>
      <c r="F1941" t="s">
        <v>12</v>
      </c>
      <c r="G1941" t="s">
        <v>13</v>
      </c>
      <c r="H1941">
        <v>25000000</v>
      </c>
      <c r="I1941">
        <v>6.2</v>
      </c>
    </row>
    <row r="1942" spans="1:9">
      <c r="A1942" t="s">
        <v>2449</v>
      </c>
      <c r="B1942">
        <v>77</v>
      </c>
      <c r="C1942">
        <v>9694105</v>
      </c>
      <c r="D1942" t="s">
        <v>915</v>
      </c>
      <c r="E1942" t="s">
        <v>3349</v>
      </c>
      <c r="F1942" t="s">
        <v>12</v>
      </c>
      <c r="G1942" t="s">
        <v>13</v>
      </c>
      <c r="H1942">
        <v>22000000</v>
      </c>
      <c r="I1942">
        <v>3.8</v>
      </c>
    </row>
    <row r="1943" spans="1:9">
      <c r="A1943" t="s">
        <v>2920</v>
      </c>
      <c r="B1943">
        <v>96</v>
      </c>
      <c r="C1943">
        <v>16027866</v>
      </c>
      <c r="D1943" t="s">
        <v>113</v>
      </c>
      <c r="E1943" t="s">
        <v>3350</v>
      </c>
      <c r="F1943" t="s">
        <v>12</v>
      </c>
      <c r="G1943" t="s">
        <v>646</v>
      </c>
      <c r="H1943">
        <v>25000000</v>
      </c>
      <c r="I1943">
        <v>5.0999999999999996</v>
      </c>
    </row>
    <row r="1944" spans="1:9">
      <c r="A1944" t="s">
        <v>435</v>
      </c>
      <c r="B1944">
        <v>145</v>
      </c>
      <c r="C1944">
        <v>4398392</v>
      </c>
      <c r="D1944" t="s">
        <v>2482</v>
      </c>
      <c r="E1944" t="s">
        <v>3351</v>
      </c>
      <c r="F1944" t="s">
        <v>3352</v>
      </c>
      <c r="G1944" t="s">
        <v>3353</v>
      </c>
      <c r="H1944">
        <v>21000000</v>
      </c>
      <c r="I1944">
        <v>7.8</v>
      </c>
    </row>
    <row r="1945" spans="1:9">
      <c r="A1945" t="s">
        <v>3354</v>
      </c>
      <c r="B1945">
        <v>116</v>
      </c>
      <c r="C1945">
        <v>1050445</v>
      </c>
      <c r="D1945" t="s">
        <v>3355</v>
      </c>
      <c r="E1945" t="s">
        <v>3356</v>
      </c>
      <c r="F1945" t="s">
        <v>966</v>
      </c>
      <c r="G1945" t="s">
        <v>646</v>
      </c>
      <c r="H1945">
        <v>22000000</v>
      </c>
      <c r="I1945">
        <v>7.8</v>
      </c>
    </row>
    <row r="1946" spans="1:9">
      <c r="A1946" t="s">
        <v>3357</v>
      </c>
      <c r="B1946">
        <v>100</v>
      </c>
      <c r="C1946">
        <v>13746550</v>
      </c>
      <c r="D1946" t="s">
        <v>477</v>
      </c>
      <c r="E1946" t="s">
        <v>3358</v>
      </c>
      <c r="F1946" t="s">
        <v>12</v>
      </c>
      <c r="G1946" t="s">
        <v>13</v>
      </c>
      <c r="H1946">
        <v>2000000</v>
      </c>
      <c r="I1946">
        <v>6.1</v>
      </c>
    </row>
    <row r="1947" spans="1:9">
      <c r="A1947" t="s">
        <v>2934</v>
      </c>
      <c r="B1947">
        <v>104</v>
      </c>
      <c r="C1947">
        <v>20668843</v>
      </c>
      <c r="D1947" t="s">
        <v>1969</v>
      </c>
      <c r="E1947" t="s">
        <v>3359</v>
      </c>
      <c r="F1947" t="s">
        <v>12</v>
      </c>
      <c r="G1947" t="s">
        <v>13</v>
      </c>
      <c r="H1947">
        <v>22000000</v>
      </c>
      <c r="I1947">
        <v>5.8</v>
      </c>
    </row>
    <row r="1948" spans="1:9">
      <c r="A1948" t="s">
        <v>3360</v>
      </c>
      <c r="B1948">
        <v>92</v>
      </c>
      <c r="C1948">
        <v>2963012</v>
      </c>
      <c r="D1948" t="s">
        <v>650</v>
      </c>
      <c r="E1948" t="s">
        <v>3361</v>
      </c>
      <c r="F1948" t="s">
        <v>12</v>
      </c>
      <c r="G1948" t="s">
        <v>20</v>
      </c>
      <c r="H1948">
        <v>22000000</v>
      </c>
      <c r="I1948">
        <v>6.3</v>
      </c>
    </row>
    <row r="1949" spans="1:9">
      <c r="A1949" t="s">
        <v>3362</v>
      </c>
      <c r="B1949">
        <v>105</v>
      </c>
      <c r="C1949">
        <v>1796024</v>
      </c>
      <c r="D1949" t="s">
        <v>1360</v>
      </c>
      <c r="E1949" t="s">
        <v>3363</v>
      </c>
      <c r="F1949" t="s">
        <v>12</v>
      </c>
      <c r="G1949" t="s">
        <v>13</v>
      </c>
      <c r="H1949">
        <v>22000000</v>
      </c>
      <c r="I1949">
        <v>5.4</v>
      </c>
    </row>
    <row r="1950" spans="1:9">
      <c r="A1950" t="s">
        <v>3364</v>
      </c>
      <c r="B1950">
        <v>120</v>
      </c>
      <c r="C1950">
        <v>634277</v>
      </c>
      <c r="D1950" t="s">
        <v>3365</v>
      </c>
      <c r="E1950" t="s">
        <v>3366</v>
      </c>
      <c r="F1950" t="s">
        <v>966</v>
      </c>
      <c r="G1950" t="s">
        <v>646</v>
      </c>
      <c r="H1950">
        <v>16000000</v>
      </c>
      <c r="I1950">
        <v>7.3</v>
      </c>
    </row>
    <row r="1951" spans="1:9">
      <c r="A1951" t="s">
        <v>1622</v>
      </c>
      <c r="B1951">
        <v>116</v>
      </c>
      <c r="C1951">
        <v>11326836</v>
      </c>
      <c r="D1951" t="s">
        <v>723</v>
      </c>
      <c r="E1951" t="s">
        <v>3367</v>
      </c>
      <c r="F1951" t="s">
        <v>12</v>
      </c>
      <c r="G1951" t="s">
        <v>13</v>
      </c>
      <c r="H1951">
        <v>22000000</v>
      </c>
      <c r="I1951">
        <v>6.8</v>
      </c>
    </row>
    <row r="1952" spans="1:9">
      <c r="A1952" t="s">
        <v>440</v>
      </c>
      <c r="B1952">
        <v>119</v>
      </c>
      <c r="C1952">
        <v>49024969</v>
      </c>
      <c r="D1952" t="s">
        <v>730</v>
      </c>
      <c r="E1952" t="s">
        <v>3368</v>
      </c>
      <c r="F1952" t="s">
        <v>12</v>
      </c>
      <c r="G1952" t="s">
        <v>13</v>
      </c>
      <c r="H1952">
        <v>25000000</v>
      </c>
      <c r="I1952">
        <v>7.3</v>
      </c>
    </row>
    <row r="1953" spans="1:9">
      <c r="A1953" t="s">
        <v>834</v>
      </c>
      <c r="B1953">
        <v>101</v>
      </c>
      <c r="C1953">
        <v>22294341</v>
      </c>
      <c r="D1953" t="s">
        <v>1410</v>
      </c>
      <c r="E1953" t="s">
        <v>3369</v>
      </c>
      <c r="F1953" t="s">
        <v>12</v>
      </c>
      <c r="G1953" t="s">
        <v>13</v>
      </c>
      <c r="H1953">
        <v>21500000</v>
      </c>
      <c r="I1953">
        <v>6.5</v>
      </c>
    </row>
    <row r="1954" spans="1:9">
      <c r="A1954" t="s">
        <v>2020</v>
      </c>
      <c r="B1954">
        <v>117</v>
      </c>
      <c r="C1954">
        <v>24362501</v>
      </c>
      <c r="D1954" t="s">
        <v>723</v>
      </c>
      <c r="E1954" t="s">
        <v>3370</v>
      </c>
      <c r="F1954" t="s">
        <v>12</v>
      </c>
      <c r="G1954" t="s">
        <v>13</v>
      </c>
      <c r="H1954">
        <v>21500000</v>
      </c>
      <c r="I1954">
        <v>7.2</v>
      </c>
    </row>
    <row r="1955" spans="1:9">
      <c r="A1955" t="s">
        <v>2692</v>
      </c>
      <c r="B1955">
        <v>112</v>
      </c>
      <c r="C1955">
        <v>16684352</v>
      </c>
      <c r="D1955" t="s">
        <v>560</v>
      </c>
      <c r="E1955" t="s">
        <v>3371</v>
      </c>
      <c r="F1955" t="s">
        <v>12</v>
      </c>
      <c r="G1955" t="s">
        <v>13</v>
      </c>
      <c r="H1955">
        <v>17000000</v>
      </c>
      <c r="I1955">
        <v>6.3</v>
      </c>
    </row>
    <row r="1956" spans="1:9">
      <c r="A1956" t="s">
        <v>1239</v>
      </c>
      <c r="B1956">
        <v>136</v>
      </c>
      <c r="C1956">
        <v>46700000</v>
      </c>
      <c r="D1956" t="s">
        <v>18</v>
      </c>
      <c r="E1956" t="s">
        <v>3372</v>
      </c>
      <c r="F1956" t="s">
        <v>12</v>
      </c>
      <c r="G1956" t="s">
        <v>13</v>
      </c>
      <c r="H1956">
        <v>21000000</v>
      </c>
      <c r="I1956">
        <v>5.9</v>
      </c>
    </row>
    <row r="1957" spans="1:9">
      <c r="A1957" t="s">
        <v>3373</v>
      </c>
      <c r="B1957">
        <v>81</v>
      </c>
      <c r="C1957">
        <v>52008288</v>
      </c>
      <c r="D1957" t="s">
        <v>3374</v>
      </c>
      <c r="E1957" t="s">
        <v>3375</v>
      </c>
      <c r="F1957" t="s">
        <v>12</v>
      </c>
      <c r="G1957" t="s">
        <v>13</v>
      </c>
      <c r="H1957">
        <v>21000000</v>
      </c>
      <c r="I1957">
        <v>7.8</v>
      </c>
    </row>
    <row r="1958" spans="1:9">
      <c r="A1958" t="s">
        <v>663</v>
      </c>
      <c r="B1958">
        <v>87</v>
      </c>
      <c r="C1958">
        <v>8579684</v>
      </c>
      <c r="D1958" t="s">
        <v>669</v>
      </c>
      <c r="E1958" t="s">
        <v>3376</v>
      </c>
      <c r="F1958" t="s">
        <v>12</v>
      </c>
      <c r="G1958" t="s">
        <v>13</v>
      </c>
      <c r="H1958">
        <v>9000000</v>
      </c>
      <c r="I1958">
        <v>7.4</v>
      </c>
    </row>
    <row r="1959" spans="1:9">
      <c r="A1959" t="s">
        <v>3377</v>
      </c>
      <c r="B1959">
        <v>96</v>
      </c>
      <c r="C1959">
        <v>42660000</v>
      </c>
      <c r="D1959" t="s">
        <v>56</v>
      </c>
      <c r="E1959" t="s">
        <v>3378</v>
      </c>
      <c r="F1959" t="s">
        <v>12</v>
      </c>
      <c r="G1959" t="s">
        <v>13</v>
      </c>
      <c r="H1959">
        <v>17000000</v>
      </c>
      <c r="I1959">
        <v>4.8</v>
      </c>
    </row>
    <row r="1960" spans="1:9">
      <c r="A1960" t="s">
        <v>1368</v>
      </c>
      <c r="B1960">
        <v>106</v>
      </c>
      <c r="C1960">
        <v>40219708</v>
      </c>
      <c r="D1960" t="s">
        <v>1267</v>
      </c>
      <c r="E1960" t="s">
        <v>3379</v>
      </c>
      <c r="F1960" t="s">
        <v>12</v>
      </c>
      <c r="G1960" t="s">
        <v>13</v>
      </c>
      <c r="H1960">
        <v>21000000</v>
      </c>
      <c r="I1960">
        <v>6.3</v>
      </c>
    </row>
    <row r="1961" spans="1:9">
      <c r="A1961" t="s">
        <v>1390</v>
      </c>
      <c r="B1961">
        <v>122</v>
      </c>
      <c r="C1961">
        <v>132088910</v>
      </c>
      <c r="D1961" t="s">
        <v>474</v>
      </c>
      <c r="E1961" t="s">
        <v>3380</v>
      </c>
      <c r="F1961" t="s">
        <v>12</v>
      </c>
      <c r="G1961" t="s">
        <v>13</v>
      </c>
      <c r="H1961">
        <v>21000000</v>
      </c>
      <c r="I1961">
        <v>7.8</v>
      </c>
    </row>
    <row r="1962" spans="1:9">
      <c r="A1962" t="s">
        <v>1811</v>
      </c>
      <c r="B1962">
        <v>123</v>
      </c>
      <c r="C1962">
        <v>36581633</v>
      </c>
      <c r="D1962" t="s">
        <v>574</v>
      </c>
      <c r="E1962" t="s">
        <v>3381</v>
      </c>
      <c r="F1962" t="s">
        <v>12</v>
      </c>
      <c r="G1962" t="s">
        <v>251</v>
      </c>
      <c r="H1962">
        <v>21000000</v>
      </c>
      <c r="I1962">
        <v>7.5</v>
      </c>
    </row>
    <row r="1963" spans="1:9">
      <c r="A1963" t="s">
        <v>373</v>
      </c>
      <c r="B1963">
        <v>92</v>
      </c>
      <c r="C1963">
        <v>25296447</v>
      </c>
      <c r="D1963" t="s">
        <v>113</v>
      </c>
      <c r="E1963" t="s">
        <v>3382</v>
      </c>
      <c r="F1963" t="s">
        <v>12</v>
      </c>
      <c r="G1963" t="s">
        <v>646</v>
      </c>
      <c r="H1963">
        <v>21000000</v>
      </c>
      <c r="I1963">
        <v>6.8</v>
      </c>
    </row>
    <row r="1964" spans="1:9">
      <c r="A1964" t="s">
        <v>2918</v>
      </c>
      <c r="B1964">
        <v>110</v>
      </c>
      <c r="C1964">
        <v>24848292</v>
      </c>
      <c r="D1964" t="s">
        <v>1093</v>
      </c>
      <c r="E1964" t="s">
        <v>3383</v>
      </c>
      <c r="F1964" t="s">
        <v>12</v>
      </c>
      <c r="G1964" t="s">
        <v>13</v>
      </c>
      <c r="H1964">
        <v>20000000</v>
      </c>
      <c r="I1964">
        <v>6.6</v>
      </c>
    </row>
    <row r="1965" spans="1:9">
      <c r="A1965" t="s">
        <v>3384</v>
      </c>
      <c r="B1965">
        <v>104</v>
      </c>
      <c r="C1965">
        <v>17757087</v>
      </c>
      <c r="D1965" t="s">
        <v>1446</v>
      </c>
      <c r="E1965" t="s">
        <v>3385</v>
      </c>
      <c r="F1965" t="s">
        <v>12</v>
      </c>
      <c r="G1965" t="s">
        <v>13</v>
      </c>
      <c r="H1965">
        <v>21000000</v>
      </c>
      <c r="I1965">
        <v>4.5999999999999996</v>
      </c>
    </row>
    <row r="1966" spans="1:9">
      <c r="A1966" t="s">
        <v>17</v>
      </c>
      <c r="B1966">
        <v>98</v>
      </c>
      <c r="C1966">
        <v>9430988</v>
      </c>
      <c r="D1966" t="s">
        <v>474</v>
      </c>
      <c r="E1966" t="s">
        <v>3386</v>
      </c>
      <c r="F1966" t="s">
        <v>12</v>
      </c>
      <c r="G1966" t="s">
        <v>13</v>
      </c>
      <c r="H1966">
        <v>17000000</v>
      </c>
      <c r="I1966">
        <v>7.1</v>
      </c>
    </row>
    <row r="1967" spans="1:9">
      <c r="A1967" t="s">
        <v>3387</v>
      </c>
      <c r="B1967">
        <v>120</v>
      </c>
      <c r="C1967">
        <v>16284360</v>
      </c>
      <c r="D1967" t="s">
        <v>851</v>
      </c>
      <c r="E1967" t="s">
        <v>3388</v>
      </c>
      <c r="F1967" t="s">
        <v>12</v>
      </c>
      <c r="G1967" t="s">
        <v>13</v>
      </c>
      <c r="H1967">
        <v>21000000</v>
      </c>
      <c r="I1967">
        <v>6.1</v>
      </c>
    </row>
    <row r="1968" spans="1:9">
      <c r="A1968" t="s">
        <v>629</v>
      </c>
      <c r="B1968">
        <v>112</v>
      </c>
      <c r="C1968">
        <v>6830957</v>
      </c>
      <c r="D1968" t="s">
        <v>73</v>
      </c>
      <c r="E1968" t="s">
        <v>3389</v>
      </c>
      <c r="F1968" t="s">
        <v>12</v>
      </c>
      <c r="G1968" t="s">
        <v>13</v>
      </c>
      <c r="H1968">
        <v>21000000</v>
      </c>
      <c r="I1968">
        <v>6.7</v>
      </c>
    </row>
    <row r="1969" spans="1:9">
      <c r="A1969" t="s">
        <v>3390</v>
      </c>
      <c r="B1969">
        <v>127</v>
      </c>
      <c r="C1969">
        <v>24104113</v>
      </c>
      <c r="D1969" t="s">
        <v>650</v>
      </c>
      <c r="E1969" t="s">
        <v>3391</v>
      </c>
      <c r="F1969" t="s">
        <v>12</v>
      </c>
      <c r="G1969" t="s">
        <v>646</v>
      </c>
      <c r="H1969">
        <v>20000000</v>
      </c>
      <c r="I1969">
        <v>7.1</v>
      </c>
    </row>
    <row r="1970" spans="1:9">
      <c r="A1970" t="s">
        <v>3392</v>
      </c>
      <c r="B1970">
        <v>102</v>
      </c>
      <c r="C1970">
        <v>15593</v>
      </c>
      <c r="D1970" t="s">
        <v>474</v>
      </c>
      <c r="E1970" t="s">
        <v>3393</v>
      </c>
      <c r="F1970" t="s">
        <v>12</v>
      </c>
      <c r="G1970" t="s">
        <v>13</v>
      </c>
      <c r="H1970">
        <v>21000000</v>
      </c>
      <c r="I1970">
        <v>5.8</v>
      </c>
    </row>
    <row r="1971" spans="1:9">
      <c r="A1971" t="s">
        <v>2960</v>
      </c>
      <c r="B1971">
        <v>91</v>
      </c>
      <c r="C1971">
        <v>958319</v>
      </c>
      <c r="D1971" t="s">
        <v>1140</v>
      </c>
      <c r="E1971" t="s">
        <v>3394</v>
      </c>
      <c r="F1971" t="s">
        <v>12</v>
      </c>
      <c r="G1971" t="s">
        <v>13</v>
      </c>
      <c r="H1971">
        <v>21000000</v>
      </c>
      <c r="I1971">
        <v>6.7</v>
      </c>
    </row>
    <row r="1972" spans="1:9">
      <c r="A1972" t="s">
        <v>3395</v>
      </c>
      <c r="B1972">
        <v>114</v>
      </c>
      <c r="C1972">
        <v>69700000</v>
      </c>
      <c r="D1972" t="s">
        <v>1954</v>
      </c>
      <c r="E1972" t="s">
        <v>3396</v>
      </c>
      <c r="F1972" t="s">
        <v>12</v>
      </c>
      <c r="G1972" t="s">
        <v>13</v>
      </c>
      <c r="H1972">
        <v>35000000</v>
      </c>
      <c r="I1972">
        <v>5.8</v>
      </c>
    </row>
    <row r="1973" spans="1:9">
      <c r="A1973" t="s">
        <v>1789</v>
      </c>
      <c r="B1973">
        <v>115</v>
      </c>
      <c r="C1973">
        <v>2840417</v>
      </c>
      <c r="D1973" t="s">
        <v>1446</v>
      </c>
      <c r="E1973" t="s">
        <v>3397</v>
      </c>
      <c r="F1973" t="s">
        <v>12</v>
      </c>
      <c r="G1973" t="s">
        <v>92</v>
      </c>
      <c r="H1973">
        <v>31000000</v>
      </c>
      <c r="I1973">
        <v>6.8</v>
      </c>
    </row>
    <row r="1974" spans="1:9">
      <c r="A1974" t="s">
        <v>129</v>
      </c>
      <c r="B1974">
        <v>115</v>
      </c>
      <c r="C1974">
        <v>242374454</v>
      </c>
      <c r="D1974" t="s">
        <v>43</v>
      </c>
      <c r="E1974" t="s">
        <v>3398</v>
      </c>
      <c r="F1974" t="s">
        <v>12</v>
      </c>
      <c r="G1974" t="s">
        <v>13</v>
      </c>
      <c r="H1974">
        <v>18000000</v>
      </c>
      <c r="I1974">
        <v>8.5</v>
      </c>
    </row>
    <row r="1975" spans="1:9">
      <c r="A1975" t="s">
        <v>418</v>
      </c>
      <c r="B1975">
        <v>120</v>
      </c>
      <c r="C1975">
        <v>173585516</v>
      </c>
      <c r="D1975" t="s">
        <v>800</v>
      </c>
      <c r="E1975" t="s">
        <v>3399</v>
      </c>
      <c r="F1975" t="s">
        <v>12</v>
      </c>
      <c r="G1975" t="s">
        <v>13</v>
      </c>
      <c r="H1975">
        <v>18000000</v>
      </c>
      <c r="I1975">
        <v>6.6</v>
      </c>
    </row>
    <row r="1976" spans="1:9">
      <c r="A1976" t="s">
        <v>129</v>
      </c>
      <c r="B1976">
        <v>135</v>
      </c>
      <c r="C1976">
        <v>128300000</v>
      </c>
      <c r="D1976" t="s">
        <v>620</v>
      </c>
      <c r="E1976" t="s">
        <v>3400</v>
      </c>
      <c r="F1976" t="s">
        <v>12</v>
      </c>
      <c r="G1976" t="s">
        <v>13</v>
      </c>
      <c r="H1976">
        <v>19400870</v>
      </c>
      <c r="I1976">
        <v>7.7</v>
      </c>
    </row>
    <row r="1977" spans="1:9">
      <c r="A1977" t="s">
        <v>3401</v>
      </c>
      <c r="B1977">
        <v>90</v>
      </c>
      <c r="C1977">
        <v>20259297</v>
      </c>
      <c r="D1977" t="s">
        <v>1220</v>
      </c>
      <c r="E1977" t="s">
        <v>3402</v>
      </c>
      <c r="F1977" t="s">
        <v>12</v>
      </c>
      <c r="G1977" t="s">
        <v>13</v>
      </c>
      <c r="H1977">
        <v>20000000</v>
      </c>
      <c r="I1977">
        <v>4.7</v>
      </c>
    </row>
    <row r="1978" spans="1:9">
      <c r="A1978" t="s">
        <v>578</v>
      </c>
      <c r="B1978">
        <v>100</v>
      </c>
      <c r="C1978">
        <v>153665036</v>
      </c>
      <c r="D1978" t="s">
        <v>137</v>
      </c>
      <c r="E1978" t="s">
        <v>3403</v>
      </c>
      <c r="F1978" t="s">
        <v>12</v>
      </c>
      <c r="G1978" t="s">
        <v>13</v>
      </c>
      <c r="H1978">
        <v>28000000</v>
      </c>
      <c r="I1978">
        <v>6.4</v>
      </c>
    </row>
    <row r="1979" spans="1:9">
      <c r="A1979" t="s">
        <v>878</v>
      </c>
      <c r="B1979">
        <v>105</v>
      </c>
      <c r="C1979">
        <v>132541238</v>
      </c>
      <c r="D1979" t="s">
        <v>669</v>
      </c>
      <c r="E1979" t="s">
        <v>3404</v>
      </c>
      <c r="F1979" t="s">
        <v>12</v>
      </c>
      <c r="G1979" t="s">
        <v>13</v>
      </c>
      <c r="H1979">
        <v>33000000</v>
      </c>
      <c r="I1979">
        <v>5.5</v>
      </c>
    </row>
    <row r="1980" spans="1:9">
      <c r="A1980" t="s">
        <v>920</v>
      </c>
      <c r="B1980">
        <v>138</v>
      </c>
      <c r="C1980">
        <v>130727000</v>
      </c>
      <c r="D1980" t="s">
        <v>2179</v>
      </c>
      <c r="E1980" t="s">
        <v>3405</v>
      </c>
      <c r="F1980" t="s">
        <v>12</v>
      </c>
      <c r="G1980" t="s">
        <v>13</v>
      </c>
      <c r="H1980">
        <v>19000000</v>
      </c>
      <c r="I1980">
        <v>8.6</v>
      </c>
    </row>
    <row r="1981" spans="1:9">
      <c r="A1981" t="s">
        <v>3406</v>
      </c>
      <c r="B1981">
        <v>94</v>
      </c>
      <c r="C1981">
        <v>121697350</v>
      </c>
      <c r="D1981" t="s">
        <v>2485</v>
      </c>
      <c r="E1981" t="s">
        <v>3407</v>
      </c>
      <c r="F1981" t="s">
        <v>12</v>
      </c>
      <c r="G1981" t="s">
        <v>13</v>
      </c>
      <c r="H1981">
        <v>20000000</v>
      </c>
      <c r="I1981">
        <v>7</v>
      </c>
    </row>
    <row r="1982" spans="1:9">
      <c r="A1982" t="s">
        <v>3408</v>
      </c>
      <c r="B1982">
        <v>101</v>
      </c>
      <c r="C1982">
        <v>117224271</v>
      </c>
      <c r="D1982" t="s">
        <v>3409</v>
      </c>
      <c r="E1982" t="s">
        <v>3410</v>
      </c>
      <c r="F1982" t="s">
        <v>12</v>
      </c>
      <c r="G1982" t="s">
        <v>13</v>
      </c>
      <c r="H1982">
        <v>20000000</v>
      </c>
      <c r="I1982">
        <v>7.1</v>
      </c>
    </row>
    <row r="1983" spans="1:9">
      <c r="A1983" t="s">
        <v>3411</v>
      </c>
      <c r="B1983">
        <v>131</v>
      </c>
      <c r="C1983">
        <v>102922376</v>
      </c>
      <c r="D1983" t="s">
        <v>2795</v>
      </c>
      <c r="E1983" t="s">
        <v>3412</v>
      </c>
      <c r="F1983" t="s">
        <v>12</v>
      </c>
      <c r="G1983" t="s">
        <v>13</v>
      </c>
      <c r="H1983">
        <v>20000000</v>
      </c>
      <c r="I1983">
        <v>5.7</v>
      </c>
    </row>
    <row r="1984" spans="1:9">
      <c r="A1984" t="s">
        <v>524</v>
      </c>
      <c r="B1984">
        <v>91</v>
      </c>
      <c r="C1984">
        <v>94497271</v>
      </c>
      <c r="D1984" t="s">
        <v>3413</v>
      </c>
      <c r="E1984" t="s">
        <v>3414</v>
      </c>
      <c r="F1984" t="s">
        <v>12</v>
      </c>
      <c r="G1984" t="s">
        <v>13</v>
      </c>
      <c r="H1984">
        <v>20000000</v>
      </c>
      <c r="I1984">
        <v>3.7</v>
      </c>
    </row>
    <row r="1985" spans="1:9">
      <c r="A1985" t="s">
        <v>112</v>
      </c>
      <c r="B1985">
        <v>112</v>
      </c>
      <c r="C1985">
        <v>137387272</v>
      </c>
      <c r="D1985" t="s">
        <v>1010</v>
      </c>
      <c r="E1985" t="s">
        <v>3415</v>
      </c>
      <c r="F1985" t="s">
        <v>12</v>
      </c>
      <c r="G1985" t="s">
        <v>13</v>
      </c>
      <c r="H1985">
        <v>20000000</v>
      </c>
      <c r="I1985">
        <v>7.5</v>
      </c>
    </row>
    <row r="1986" spans="1:9">
      <c r="A1986" t="s">
        <v>1371</v>
      </c>
      <c r="B1986">
        <v>95</v>
      </c>
      <c r="C1986">
        <v>82301521</v>
      </c>
      <c r="D1986" t="s">
        <v>3142</v>
      </c>
      <c r="E1986" t="s">
        <v>3416</v>
      </c>
      <c r="F1986" t="s">
        <v>12</v>
      </c>
      <c r="G1986" t="s">
        <v>13</v>
      </c>
      <c r="H1986">
        <v>32000000</v>
      </c>
      <c r="I1986">
        <v>4.5999999999999996</v>
      </c>
    </row>
    <row r="1987" spans="1:9">
      <c r="A1987" t="s">
        <v>2849</v>
      </c>
      <c r="B1987">
        <v>100</v>
      </c>
      <c r="C1987">
        <v>84518155</v>
      </c>
      <c r="D1987" t="s">
        <v>669</v>
      </c>
      <c r="E1987" t="s">
        <v>3417</v>
      </c>
      <c r="F1987" t="s">
        <v>12</v>
      </c>
      <c r="G1987" t="s">
        <v>13</v>
      </c>
      <c r="H1987">
        <v>20000000</v>
      </c>
      <c r="I1987">
        <v>4.9000000000000004</v>
      </c>
    </row>
    <row r="1988" spans="1:9">
      <c r="A1988" t="s">
        <v>2951</v>
      </c>
      <c r="B1988">
        <v>108</v>
      </c>
      <c r="C1988">
        <v>81257845</v>
      </c>
      <c r="D1988" t="s">
        <v>2485</v>
      </c>
      <c r="E1988" t="s">
        <v>3418</v>
      </c>
      <c r="F1988" t="s">
        <v>12</v>
      </c>
      <c r="G1988" t="s">
        <v>13</v>
      </c>
      <c r="H1988">
        <v>35000000</v>
      </c>
      <c r="I1988">
        <v>7.1</v>
      </c>
    </row>
    <row r="1989" spans="1:9">
      <c r="A1989" t="s">
        <v>791</v>
      </c>
      <c r="B1989">
        <v>101</v>
      </c>
      <c r="C1989">
        <v>70360285</v>
      </c>
      <c r="D1989" t="s">
        <v>90</v>
      </c>
      <c r="E1989" t="s">
        <v>3419</v>
      </c>
      <c r="F1989" t="s">
        <v>12</v>
      </c>
      <c r="G1989" t="s">
        <v>13</v>
      </c>
      <c r="H1989">
        <v>18000000</v>
      </c>
      <c r="I1989">
        <v>5.8</v>
      </c>
    </row>
    <row r="1990" spans="1:9">
      <c r="A1990" t="s">
        <v>1296</v>
      </c>
      <c r="B1990">
        <v>109</v>
      </c>
      <c r="C1990">
        <v>69148997</v>
      </c>
      <c r="D1990" t="s">
        <v>335</v>
      </c>
      <c r="E1990" t="s">
        <v>3420</v>
      </c>
      <c r="F1990" t="s">
        <v>12</v>
      </c>
      <c r="G1990" t="s">
        <v>13</v>
      </c>
      <c r="H1990">
        <v>37000000</v>
      </c>
      <c r="I1990">
        <v>5.4</v>
      </c>
    </row>
    <row r="1991" spans="1:9">
      <c r="A1991" t="s">
        <v>2671</v>
      </c>
      <c r="B1991">
        <v>115</v>
      </c>
      <c r="C1991">
        <v>82624961</v>
      </c>
      <c r="D1991" t="s">
        <v>851</v>
      </c>
      <c r="E1991" t="s">
        <v>3421</v>
      </c>
      <c r="F1991" t="s">
        <v>12</v>
      </c>
      <c r="G1991" t="s">
        <v>13</v>
      </c>
      <c r="H1991">
        <v>20000000</v>
      </c>
      <c r="I1991">
        <v>7.3</v>
      </c>
    </row>
    <row r="1992" spans="1:9">
      <c r="A1992" t="s">
        <v>824</v>
      </c>
      <c r="B1992">
        <v>117</v>
      </c>
      <c r="C1992">
        <v>67325559</v>
      </c>
      <c r="D1992" t="s">
        <v>3422</v>
      </c>
      <c r="E1992" t="s">
        <v>3423</v>
      </c>
      <c r="F1992" t="s">
        <v>12</v>
      </c>
      <c r="G1992" t="s">
        <v>13</v>
      </c>
      <c r="H1992">
        <v>20000000</v>
      </c>
      <c r="I1992">
        <v>7.1</v>
      </c>
    </row>
    <row r="1993" spans="1:9">
      <c r="A1993" t="s">
        <v>2034</v>
      </c>
      <c r="B1993">
        <v>107</v>
      </c>
      <c r="C1993">
        <v>62933793</v>
      </c>
      <c r="D1993" t="s">
        <v>3424</v>
      </c>
      <c r="E1993" t="s">
        <v>3425</v>
      </c>
      <c r="F1993" t="s">
        <v>12</v>
      </c>
      <c r="G1993" t="s">
        <v>13</v>
      </c>
      <c r="H1993">
        <v>20000000</v>
      </c>
      <c r="I1993">
        <v>5.8</v>
      </c>
    </row>
    <row r="1994" spans="1:9">
      <c r="A1994" t="s">
        <v>3426</v>
      </c>
      <c r="B1994">
        <v>134</v>
      </c>
      <c r="C1994">
        <v>56667870</v>
      </c>
      <c r="D1994" t="s">
        <v>1960</v>
      </c>
      <c r="E1994" t="s">
        <v>3427</v>
      </c>
      <c r="F1994" t="s">
        <v>12</v>
      </c>
      <c r="G1994" t="s">
        <v>13</v>
      </c>
      <c r="H1994">
        <v>20000000</v>
      </c>
      <c r="I1994">
        <v>8.1</v>
      </c>
    </row>
    <row r="1995" spans="1:9">
      <c r="A1995" t="s">
        <v>2768</v>
      </c>
      <c r="B1995">
        <v>118</v>
      </c>
      <c r="C1995">
        <v>56398162</v>
      </c>
      <c r="D1995" t="s">
        <v>1906</v>
      </c>
      <c r="E1995" t="s">
        <v>3428</v>
      </c>
      <c r="F1995" t="s">
        <v>12</v>
      </c>
      <c r="G1995" t="s">
        <v>13</v>
      </c>
      <c r="H1995">
        <v>20000000</v>
      </c>
      <c r="I1995">
        <v>5.7</v>
      </c>
    </row>
    <row r="1996" spans="1:9">
      <c r="A1996" t="s">
        <v>3055</v>
      </c>
      <c r="B1996">
        <v>121</v>
      </c>
      <c r="C1996">
        <v>60072596</v>
      </c>
      <c r="D1996" t="s">
        <v>474</v>
      </c>
      <c r="E1996" t="s">
        <v>3429</v>
      </c>
      <c r="F1996" t="s">
        <v>12</v>
      </c>
      <c r="G1996" t="s">
        <v>13</v>
      </c>
      <c r="H1996">
        <v>20000000</v>
      </c>
      <c r="I1996">
        <v>4.4000000000000004</v>
      </c>
    </row>
    <row r="1997" spans="1:9">
      <c r="A1997" t="s">
        <v>87</v>
      </c>
      <c r="B1997">
        <v>105</v>
      </c>
      <c r="C1997">
        <v>56362352</v>
      </c>
      <c r="D1997" t="s">
        <v>3430</v>
      </c>
      <c r="E1997" t="s">
        <v>3431</v>
      </c>
      <c r="F1997" t="s">
        <v>12</v>
      </c>
      <c r="G1997" t="s">
        <v>13</v>
      </c>
      <c r="H1997">
        <v>20000000</v>
      </c>
      <c r="I1997">
        <v>7.9</v>
      </c>
    </row>
    <row r="1998" spans="1:9">
      <c r="A1998" t="s">
        <v>3432</v>
      </c>
      <c r="B1998">
        <v>110</v>
      </c>
      <c r="C1998">
        <v>56154094</v>
      </c>
      <c r="D1998" t="s">
        <v>73</v>
      </c>
      <c r="E1998" t="s">
        <v>3433</v>
      </c>
      <c r="F1998" t="s">
        <v>12</v>
      </c>
      <c r="G1998" t="s">
        <v>20</v>
      </c>
      <c r="H1998">
        <v>20000000</v>
      </c>
      <c r="I1998">
        <v>7.6</v>
      </c>
    </row>
    <row r="1999" spans="1:9">
      <c r="A1999" t="s">
        <v>3055</v>
      </c>
      <c r="B1999">
        <v>114</v>
      </c>
      <c r="C1999">
        <v>65623128</v>
      </c>
      <c r="D1999" t="s">
        <v>2963</v>
      </c>
      <c r="E1999" t="s">
        <v>3434</v>
      </c>
      <c r="F1999" t="s">
        <v>12</v>
      </c>
      <c r="G1999" t="s">
        <v>13</v>
      </c>
      <c r="H1999">
        <v>20000000</v>
      </c>
      <c r="I1999">
        <v>4.8</v>
      </c>
    </row>
    <row r="2000" spans="1:9">
      <c r="A2000" t="s">
        <v>3435</v>
      </c>
      <c r="B2000">
        <v>100</v>
      </c>
      <c r="C2000">
        <v>55461307</v>
      </c>
      <c r="D2000" t="s">
        <v>669</v>
      </c>
      <c r="E2000" t="s">
        <v>3436</v>
      </c>
      <c r="F2000" t="s">
        <v>12</v>
      </c>
      <c r="G2000" t="s">
        <v>13</v>
      </c>
      <c r="H2000">
        <v>20000000</v>
      </c>
      <c r="I2000">
        <v>6.7</v>
      </c>
    </row>
    <row r="2001" spans="1:9">
      <c r="A2001" t="s">
        <v>3437</v>
      </c>
      <c r="B2001">
        <v>85</v>
      </c>
      <c r="C2001">
        <v>48546578</v>
      </c>
      <c r="D2001" t="s">
        <v>560</v>
      </c>
      <c r="E2001" t="s">
        <v>3438</v>
      </c>
      <c r="F2001" t="s">
        <v>12</v>
      </c>
      <c r="G2001" t="s">
        <v>13</v>
      </c>
      <c r="H2001">
        <v>20000000</v>
      </c>
      <c r="I2001">
        <v>2.7</v>
      </c>
    </row>
    <row r="2002" spans="1:9">
      <c r="A2002" t="s">
        <v>3439</v>
      </c>
      <c r="B2002">
        <v>72</v>
      </c>
      <c r="C2002">
        <v>48423368</v>
      </c>
      <c r="D2002" t="s">
        <v>207</v>
      </c>
      <c r="E2002" t="s">
        <v>3440</v>
      </c>
      <c r="F2002" t="s">
        <v>12</v>
      </c>
      <c r="G2002" t="s">
        <v>13</v>
      </c>
      <c r="H2002">
        <v>20000000</v>
      </c>
      <c r="I2002">
        <v>5.8</v>
      </c>
    </row>
    <row r="2003" spans="1:9">
      <c r="A2003" t="s">
        <v>3441</v>
      </c>
      <c r="B2003">
        <v>128</v>
      </c>
      <c r="C2003">
        <v>52066000</v>
      </c>
      <c r="D2003" t="s">
        <v>1960</v>
      </c>
      <c r="E2003" t="s">
        <v>3442</v>
      </c>
      <c r="F2003" t="s">
        <v>12</v>
      </c>
      <c r="G2003" t="s">
        <v>20</v>
      </c>
      <c r="H2003">
        <v>20000000</v>
      </c>
      <c r="I2003">
        <v>7.5</v>
      </c>
    </row>
    <row r="2004" spans="1:9">
      <c r="A2004" t="s">
        <v>3443</v>
      </c>
      <c r="B2004">
        <v>72</v>
      </c>
      <c r="C2004">
        <v>47887943</v>
      </c>
      <c r="D2004" t="s">
        <v>3444</v>
      </c>
      <c r="E2004" t="s">
        <v>3445</v>
      </c>
      <c r="F2004" t="s">
        <v>12</v>
      </c>
      <c r="G2004" t="s">
        <v>13</v>
      </c>
      <c r="H2004">
        <v>20000000</v>
      </c>
      <c r="I2004">
        <v>5.4</v>
      </c>
    </row>
    <row r="2005" spans="1:9">
      <c r="A2005" t="s">
        <v>2206</v>
      </c>
      <c r="B2005">
        <v>89</v>
      </c>
      <c r="C2005">
        <v>46363118</v>
      </c>
      <c r="D2005" t="s">
        <v>2021</v>
      </c>
      <c r="E2005" t="s">
        <v>3446</v>
      </c>
      <c r="F2005" t="s">
        <v>12</v>
      </c>
      <c r="G2005" t="s">
        <v>13</v>
      </c>
      <c r="H2005">
        <v>20000000</v>
      </c>
      <c r="I2005">
        <v>4.0999999999999996</v>
      </c>
    </row>
    <row r="2006" spans="1:9">
      <c r="A2006" t="s">
        <v>3447</v>
      </c>
      <c r="B2006">
        <v>96</v>
      </c>
      <c r="C2006">
        <v>47852604</v>
      </c>
      <c r="D2006" t="s">
        <v>650</v>
      </c>
      <c r="E2006" t="s">
        <v>3448</v>
      </c>
      <c r="F2006" t="s">
        <v>12</v>
      </c>
      <c r="G2006" t="s">
        <v>13</v>
      </c>
      <c r="H2006">
        <v>20000000</v>
      </c>
      <c r="I2006">
        <v>5.9</v>
      </c>
    </row>
    <row r="2007" spans="1:9">
      <c r="A2007" t="s">
        <v>3449</v>
      </c>
      <c r="B2007">
        <v>77</v>
      </c>
      <c r="C2007">
        <v>45542421</v>
      </c>
      <c r="D2007" t="s">
        <v>3450</v>
      </c>
      <c r="E2007" t="s">
        <v>3451</v>
      </c>
      <c r="F2007" t="s">
        <v>12</v>
      </c>
      <c r="G2007" t="s">
        <v>13</v>
      </c>
      <c r="H2007">
        <v>30000000</v>
      </c>
      <c r="I2007">
        <v>6.3</v>
      </c>
    </row>
    <row r="2008" spans="1:9">
      <c r="A2008" t="s">
        <v>2557</v>
      </c>
      <c r="B2008">
        <v>111</v>
      </c>
      <c r="C2008">
        <v>42652003</v>
      </c>
      <c r="D2008" t="s">
        <v>3009</v>
      </c>
      <c r="E2008" t="s">
        <v>3452</v>
      </c>
      <c r="F2008" t="s">
        <v>12</v>
      </c>
      <c r="G2008" t="s">
        <v>13</v>
      </c>
      <c r="H2008">
        <v>20000000</v>
      </c>
      <c r="I2008">
        <v>6.8</v>
      </c>
    </row>
    <row r="2009" spans="1:9">
      <c r="A2009" t="s">
        <v>2727</v>
      </c>
      <c r="B2009">
        <v>93</v>
      </c>
      <c r="C2009">
        <v>39737645</v>
      </c>
      <c r="D2009" t="s">
        <v>1410</v>
      </c>
      <c r="E2009" t="s">
        <v>3453</v>
      </c>
      <c r="F2009" t="s">
        <v>12</v>
      </c>
      <c r="G2009" t="s">
        <v>13</v>
      </c>
      <c r="H2009">
        <v>20000000</v>
      </c>
      <c r="I2009">
        <v>2.2999999999999998</v>
      </c>
    </row>
    <row r="2010" spans="1:9">
      <c r="A2010" t="s">
        <v>3454</v>
      </c>
      <c r="B2010">
        <v>128</v>
      </c>
      <c r="C2010">
        <v>44988180</v>
      </c>
      <c r="D2010" t="s">
        <v>3455</v>
      </c>
      <c r="E2010" t="s">
        <v>3456</v>
      </c>
      <c r="F2010" t="s">
        <v>12</v>
      </c>
      <c r="G2010" t="s">
        <v>13</v>
      </c>
      <c r="H2010">
        <v>20000000</v>
      </c>
      <c r="I2010">
        <v>8.1</v>
      </c>
    </row>
    <row r="2011" spans="1:9">
      <c r="A2011" t="s">
        <v>3237</v>
      </c>
      <c r="B2011">
        <v>110</v>
      </c>
      <c r="C2011">
        <v>39263506</v>
      </c>
      <c r="D2011" t="s">
        <v>723</v>
      </c>
      <c r="E2011" t="s">
        <v>3457</v>
      </c>
      <c r="F2011" t="s">
        <v>12</v>
      </c>
      <c r="G2011" t="s">
        <v>13</v>
      </c>
      <c r="H2011">
        <v>22000000</v>
      </c>
      <c r="I2011">
        <v>6.1</v>
      </c>
    </row>
    <row r="2012" spans="1:9">
      <c r="A2012" t="s">
        <v>3458</v>
      </c>
      <c r="B2012">
        <v>137</v>
      </c>
      <c r="C2012">
        <v>39143839</v>
      </c>
      <c r="D2012" t="s">
        <v>2188</v>
      </c>
      <c r="E2012" t="s">
        <v>3459</v>
      </c>
      <c r="F2012" t="s">
        <v>12</v>
      </c>
      <c r="G2012" t="s">
        <v>13</v>
      </c>
      <c r="H2012">
        <v>20000000</v>
      </c>
      <c r="I2012">
        <v>5</v>
      </c>
    </row>
    <row r="2013" spans="1:9">
      <c r="A2013" t="s">
        <v>2390</v>
      </c>
      <c r="B2013">
        <v>124</v>
      </c>
      <c r="C2013">
        <v>37672350</v>
      </c>
      <c r="D2013" t="s">
        <v>474</v>
      </c>
      <c r="E2013" t="s">
        <v>3460</v>
      </c>
      <c r="F2013" t="s">
        <v>12</v>
      </c>
      <c r="G2013" t="s">
        <v>13</v>
      </c>
      <c r="H2013">
        <v>20000000</v>
      </c>
      <c r="I2013">
        <v>5.5</v>
      </c>
    </row>
    <row r="2014" spans="1:9">
      <c r="A2014" t="s">
        <v>1694</v>
      </c>
      <c r="B2014">
        <v>93</v>
      </c>
      <c r="C2014">
        <v>38037513</v>
      </c>
      <c r="D2014" t="s">
        <v>3461</v>
      </c>
      <c r="E2014" t="s">
        <v>3462</v>
      </c>
      <c r="F2014" t="s">
        <v>12</v>
      </c>
      <c r="G2014" t="s">
        <v>13</v>
      </c>
      <c r="H2014">
        <v>20000000</v>
      </c>
      <c r="I2014">
        <v>6.2</v>
      </c>
    </row>
    <row r="2015" spans="1:9">
      <c r="A2015" t="s">
        <v>1041</v>
      </c>
      <c r="B2015">
        <v>115</v>
      </c>
      <c r="C2015">
        <v>37442180</v>
      </c>
      <c r="D2015" t="s">
        <v>3136</v>
      </c>
      <c r="E2015" t="s">
        <v>3463</v>
      </c>
      <c r="F2015" t="s">
        <v>12</v>
      </c>
      <c r="G2015" t="s">
        <v>13</v>
      </c>
      <c r="H2015">
        <v>20000000</v>
      </c>
      <c r="I2015">
        <v>6.2</v>
      </c>
    </row>
    <row r="2016" spans="1:9">
      <c r="A2016" t="s">
        <v>3464</v>
      </c>
      <c r="B2016">
        <v>105</v>
      </c>
      <c r="C2016">
        <v>35596227</v>
      </c>
      <c r="D2016" t="s">
        <v>723</v>
      </c>
      <c r="E2016" t="s">
        <v>3465</v>
      </c>
      <c r="F2016" t="s">
        <v>12</v>
      </c>
      <c r="G2016" t="s">
        <v>13</v>
      </c>
      <c r="H2016">
        <v>20000000</v>
      </c>
      <c r="I2016">
        <v>6.3</v>
      </c>
    </row>
    <row r="2017" spans="1:9">
      <c r="A2017" t="s">
        <v>3466</v>
      </c>
      <c r="B2017">
        <v>127</v>
      </c>
      <c r="C2017">
        <v>35422828</v>
      </c>
      <c r="D2017" t="s">
        <v>1433</v>
      </c>
      <c r="E2017" t="s">
        <v>3467</v>
      </c>
      <c r="F2017" t="s">
        <v>12</v>
      </c>
      <c r="G2017" t="s">
        <v>13</v>
      </c>
      <c r="H2017">
        <v>20000000</v>
      </c>
      <c r="I2017">
        <v>6.7</v>
      </c>
    </row>
    <row r="2018" spans="1:9">
      <c r="A2018" t="s">
        <v>2727</v>
      </c>
      <c r="B2018">
        <v>82</v>
      </c>
      <c r="C2018">
        <v>36658108</v>
      </c>
      <c r="D2018" t="s">
        <v>669</v>
      </c>
      <c r="E2018" t="s">
        <v>3468</v>
      </c>
      <c r="F2018" t="s">
        <v>12</v>
      </c>
      <c r="G2018" t="s">
        <v>13</v>
      </c>
      <c r="H2018">
        <v>20000000</v>
      </c>
      <c r="I2018">
        <v>3.5</v>
      </c>
    </row>
    <row r="2019" spans="1:9">
      <c r="A2019" t="s">
        <v>376</v>
      </c>
      <c r="B2019">
        <v>143</v>
      </c>
      <c r="C2019">
        <v>34300771</v>
      </c>
      <c r="D2019" t="s">
        <v>1140</v>
      </c>
      <c r="E2019" t="s">
        <v>3469</v>
      </c>
      <c r="F2019" t="s">
        <v>12</v>
      </c>
      <c r="G2019" t="s">
        <v>646</v>
      </c>
      <c r="H2019">
        <v>25000000</v>
      </c>
      <c r="I2019">
        <v>7.5</v>
      </c>
    </row>
    <row r="2020" spans="1:9">
      <c r="A2020" t="s">
        <v>266</v>
      </c>
      <c r="B2020">
        <v>103</v>
      </c>
      <c r="C2020">
        <v>34290142</v>
      </c>
      <c r="D2020" t="s">
        <v>851</v>
      </c>
      <c r="E2020" t="s">
        <v>3470</v>
      </c>
      <c r="F2020" t="s">
        <v>12</v>
      </c>
      <c r="G2020" t="s">
        <v>13</v>
      </c>
      <c r="H2020">
        <v>19800000</v>
      </c>
      <c r="I2020">
        <v>6.6</v>
      </c>
    </row>
    <row r="2021" spans="1:9">
      <c r="A2021" t="s">
        <v>3471</v>
      </c>
      <c r="B2021">
        <v>104</v>
      </c>
      <c r="C2021">
        <v>33422556</v>
      </c>
      <c r="D2021" t="s">
        <v>2625</v>
      </c>
      <c r="E2021" t="s">
        <v>3472</v>
      </c>
      <c r="F2021" t="s">
        <v>12</v>
      </c>
      <c r="G2021" t="s">
        <v>13</v>
      </c>
      <c r="H2021">
        <v>20000000</v>
      </c>
      <c r="I2021">
        <v>7.5</v>
      </c>
    </row>
    <row r="2022" spans="1:9">
      <c r="A2022" t="s">
        <v>3373</v>
      </c>
      <c r="B2022">
        <v>98</v>
      </c>
      <c r="C2022">
        <v>32774834</v>
      </c>
      <c r="D2022" t="s">
        <v>728</v>
      </c>
      <c r="E2022" t="s">
        <v>3473</v>
      </c>
      <c r="F2022" t="s">
        <v>12</v>
      </c>
      <c r="G2022" t="s">
        <v>13</v>
      </c>
      <c r="H2022">
        <v>30000000</v>
      </c>
      <c r="I2022">
        <v>7.2</v>
      </c>
    </row>
    <row r="2023" spans="1:9">
      <c r="A2023" t="s">
        <v>2579</v>
      </c>
      <c r="B2023">
        <v>92</v>
      </c>
      <c r="C2023">
        <v>34334256</v>
      </c>
      <c r="D2023" t="s">
        <v>2188</v>
      </c>
      <c r="E2023" t="s">
        <v>3474</v>
      </c>
      <c r="F2023" t="s">
        <v>12</v>
      </c>
      <c r="G2023" t="s">
        <v>13</v>
      </c>
      <c r="H2023">
        <v>11000000</v>
      </c>
      <c r="I2023">
        <v>4.8</v>
      </c>
    </row>
    <row r="2024" spans="1:9">
      <c r="A2024" t="s">
        <v>832</v>
      </c>
      <c r="B2024">
        <v>123</v>
      </c>
      <c r="C2024">
        <v>32051917</v>
      </c>
      <c r="D2024" t="s">
        <v>730</v>
      </c>
      <c r="E2024" t="s">
        <v>3475</v>
      </c>
      <c r="F2024" t="s">
        <v>12</v>
      </c>
      <c r="G2024" t="s">
        <v>13</v>
      </c>
      <c r="H2024">
        <v>20000000</v>
      </c>
      <c r="I2024">
        <v>6.6</v>
      </c>
    </row>
    <row r="2025" spans="1:9">
      <c r="A2025" t="s">
        <v>2925</v>
      </c>
      <c r="B2025">
        <v>88</v>
      </c>
      <c r="C2025">
        <v>32014289</v>
      </c>
      <c r="D2025" t="s">
        <v>669</v>
      </c>
      <c r="E2025" t="s">
        <v>3476</v>
      </c>
      <c r="F2025" t="s">
        <v>12</v>
      </c>
      <c r="G2025" t="s">
        <v>13</v>
      </c>
      <c r="H2025">
        <v>20000000</v>
      </c>
      <c r="I2025">
        <v>3.5</v>
      </c>
    </row>
    <row r="2026" spans="1:9">
      <c r="A2026" t="s">
        <v>1995</v>
      </c>
      <c r="B2026">
        <v>128</v>
      </c>
      <c r="C2026">
        <v>31838002</v>
      </c>
      <c r="D2026" t="s">
        <v>1960</v>
      </c>
      <c r="E2026" t="s">
        <v>3477</v>
      </c>
      <c r="F2026" t="s">
        <v>12</v>
      </c>
      <c r="G2026" t="s">
        <v>13</v>
      </c>
      <c r="H2026">
        <v>20000000</v>
      </c>
      <c r="I2026">
        <v>7.6</v>
      </c>
    </row>
    <row r="2027" spans="1:9">
      <c r="A2027" t="s">
        <v>175</v>
      </c>
      <c r="B2027">
        <v>107</v>
      </c>
      <c r="C2027">
        <v>36874745</v>
      </c>
      <c r="D2027" t="s">
        <v>3478</v>
      </c>
      <c r="E2027" t="s">
        <v>3479</v>
      </c>
      <c r="F2027" t="s">
        <v>12</v>
      </c>
      <c r="G2027" t="s">
        <v>13</v>
      </c>
      <c r="H2027">
        <v>20000000</v>
      </c>
      <c r="I2027">
        <v>6.3</v>
      </c>
    </row>
    <row r="2028" spans="1:9">
      <c r="A2028" t="s">
        <v>3480</v>
      </c>
      <c r="B2028">
        <v>91</v>
      </c>
      <c r="C2028">
        <v>30079316</v>
      </c>
      <c r="D2028" t="s">
        <v>2108</v>
      </c>
      <c r="E2028" t="s">
        <v>3481</v>
      </c>
      <c r="F2028" t="s">
        <v>12</v>
      </c>
      <c r="G2028" t="s">
        <v>13</v>
      </c>
      <c r="H2028">
        <v>35000000</v>
      </c>
      <c r="I2028">
        <v>5.5</v>
      </c>
    </row>
    <row r="2029" spans="1:9">
      <c r="A2029" t="s">
        <v>3482</v>
      </c>
      <c r="B2029">
        <v>90</v>
      </c>
      <c r="C2029">
        <v>35033759</v>
      </c>
      <c r="D2029" t="s">
        <v>1410</v>
      </c>
      <c r="E2029" t="s">
        <v>3483</v>
      </c>
      <c r="F2029" t="s">
        <v>12</v>
      </c>
      <c r="G2029" t="s">
        <v>13</v>
      </c>
      <c r="H2029">
        <v>19000000</v>
      </c>
      <c r="I2029">
        <v>6.3</v>
      </c>
    </row>
    <row r="2030" spans="1:9">
      <c r="A2030" t="s">
        <v>3484</v>
      </c>
      <c r="B2030">
        <v>115</v>
      </c>
      <c r="C2030">
        <v>29753944</v>
      </c>
      <c r="D2030" t="s">
        <v>730</v>
      </c>
      <c r="E2030" t="s">
        <v>3485</v>
      </c>
      <c r="F2030" t="s">
        <v>12</v>
      </c>
      <c r="G2030" t="s">
        <v>13</v>
      </c>
      <c r="H2030">
        <v>20000000</v>
      </c>
      <c r="I2030">
        <v>6.5</v>
      </c>
    </row>
    <row r="2031" spans="1:9">
      <c r="A2031" t="s">
        <v>1512</v>
      </c>
      <c r="B2031">
        <v>113</v>
      </c>
      <c r="C2031">
        <v>31146570</v>
      </c>
      <c r="D2031" t="s">
        <v>1360</v>
      </c>
      <c r="E2031" t="s">
        <v>3486</v>
      </c>
      <c r="F2031" t="s">
        <v>12</v>
      </c>
      <c r="G2031" t="s">
        <v>13</v>
      </c>
      <c r="H2031">
        <v>20000000</v>
      </c>
      <c r="I2031">
        <v>6.9</v>
      </c>
    </row>
    <row r="2032" spans="1:9">
      <c r="A2032" t="s">
        <v>1860</v>
      </c>
      <c r="B2032">
        <v>113</v>
      </c>
      <c r="C2032">
        <v>27277055</v>
      </c>
      <c r="D2032" t="s">
        <v>1906</v>
      </c>
      <c r="E2032" t="s">
        <v>3487</v>
      </c>
      <c r="F2032" t="s">
        <v>12</v>
      </c>
      <c r="G2032" t="s">
        <v>20</v>
      </c>
      <c r="H2032">
        <v>20000000</v>
      </c>
      <c r="I2032">
        <v>7.6</v>
      </c>
    </row>
    <row r="2033" spans="1:9">
      <c r="A2033" t="s">
        <v>3488</v>
      </c>
      <c r="B2033">
        <v>87</v>
      </c>
      <c r="C2033">
        <v>26876529</v>
      </c>
      <c r="D2033" t="s">
        <v>2076</v>
      </c>
      <c r="E2033" t="s">
        <v>3489</v>
      </c>
      <c r="F2033" t="s">
        <v>12</v>
      </c>
      <c r="G2033" t="s">
        <v>992</v>
      </c>
      <c r="H2033">
        <v>27000000</v>
      </c>
      <c r="I2033">
        <v>3.9</v>
      </c>
    </row>
    <row r="2034" spans="1:9">
      <c r="A2034" t="s">
        <v>3154</v>
      </c>
      <c r="B2034">
        <v>101</v>
      </c>
      <c r="C2034">
        <v>53146000</v>
      </c>
      <c r="D2034" t="s">
        <v>723</v>
      </c>
      <c r="E2034" t="s">
        <v>3490</v>
      </c>
      <c r="F2034" t="s">
        <v>12</v>
      </c>
      <c r="G2034" t="s">
        <v>13</v>
      </c>
      <c r="H2034">
        <v>20000000</v>
      </c>
      <c r="I2034">
        <v>6.1</v>
      </c>
    </row>
    <row r="2035" spans="1:9">
      <c r="A2035" t="s">
        <v>496</v>
      </c>
      <c r="B2035">
        <v>111</v>
      </c>
      <c r="C2035">
        <v>30028592</v>
      </c>
      <c r="D2035" t="s">
        <v>1751</v>
      </c>
      <c r="E2035" t="s">
        <v>3491</v>
      </c>
      <c r="F2035" t="s">
        <v>12</v>
      </c>
      <c r="G2035" t="s">
        <v>20</v>
      </c>
      <c r="H2035">
        <v>20000000</v>
      </c>
      <c r="I2035">
        <v>7.3</v>
      </c>
    </row>
    <row r="2036" spans="1:9">
      <c r="A2036" t="s">
        <v>518</v>
      </c>
      <c r="B2036">
        <v>108</v>
      </c>
      <c r="C2036">
        <v>34126138</v>
      </c>
      <c r="D2036" t="s">
        <v>2273</v>
      </c>
      <c r="E2036" t="s">
        <v>3492</v>
      </c>
      <c r="F2036" t="s">
        <v>12</v>
      </c>
      <c r="G2036" t="s">
        <v>13</v>
      </c>
      <c r="H2036">
        <v>20000000</v>
      </c>
      <c r="I2036">
        <v>8.3000000000000007</v>
      </c>
    </row>
    <row r="2037" spans="1:9">
      <c r="A2037" t="s">
        <v>1703</v>
      </c>
      <c r="B2037">
        <v>105</v>
      </c>
      <c r="C2037">
        <v>25677801</v>
      </c>
      <c r="D2037" t="s">
        <v>915</v>
      </c>
      <c r="E2037" t="s">
        <v>3493</v>
      </c>
      <c r="F2037" t="s">
        <v>12</v>
      </c>
      <c r="G2037" t="s">
        <v>13</v>
      </c>
      <c r="H2037">
        <v>20000000</v>
      </c>
      <c r="I2037">
        <v>5.8</v>
      </c>
    </row>
    <row r="2038" spans="1:9">
      <c r="A2038" t="s">
        <v>167</v>
      </c>
      <c r="B2038">
        <v>109</v>
      </c>
      <c r="C2038">
        <v>26415649</v>
      </c>
      <c r="D2038" t="s">
        <v>149</v>
      </c>
      <c r="E2038" t="s">
        <v>3494</v>
      </c>
      <c r="F2038" t="s">
        <v>12</v>
      </c>
      <c r="G2038" t="s">
        <v>13</v>
      </c>
      <c r="H2038">
        <v>20000000</v>
      </c>
      <c r="I2038">
        <v>6.8</v>
      </c>
    </row>
    <row r="2039" spans="1:9">
      <c r="A2039" t="s">
        <v>829</v>
      </c>
      <c r="B2039">
        <v>109</v>
      </c>
      <c r="C2039">
        <v>26003149</v>
      </c>
      <c r="D2039" t="s">
        <v>642</v>
      </c>
      <c r="E2039" t="s">
        <v>3495</v>
      </c>
      <c r="F2039" t="s">
        <v>12</v>
      </c>
      <c r="G2039" t="s">
        <v>20</v>
      </c>
      <c r="H2039">
        <v>20000000</v>
      </c>
      <c r="I2039">
        <v>7</v>
      </c>
    </row>
    <row r="2040" spans="1:9">
      <c r="A2040" t="s">
        <v>3496</v>
      </c>
      <c r="B2040">
        <v>99</v>
      </c>
      <c r="C2040">
        <v>25584685</v>
      </c>
      <c r="D2040" t="s">
        <v>3497</v>
      </c>
      <c r="E2040" t="s">
        <v>3498</v>
      </c>
      <c r="F2040" t="s">
        <v>12</v>
      </c>
      <c r="G2040" t="s">
        <v>13</v>
      </c>
      <c r="H2040">
        <v>20000000</v>
      </c>
      <c r="I2040">
        <v>5.9</v>
      </c>
    </row>
    <row r="2041" spans="1:9">
      <c r="A2041" t="s">
        <v>3499</v>
      </c>
      <c r="B2041">
        <v>98</v>
      </c>
      <c r="C2041">
        <v>29975979</v>
      </c>
      <c r="D2041" t="s">
        <v>750</v>
      </c>
      <c r="E2041" t="s">
        <v>3500</v>
      </c>
      <c r="F2041" t="s">
        <v>12</v>
      </c>
      <c r="G2041" t="s">
        <v>123</v>
      </c>
      <c r="H2041">
        <v>20000000</v>
      </c>
      <c r="I2041">
        <v>6.5</v>
      </c>
    </row>
    <row r="2042" spans="1:9">
      <c r="A2042" t="s">
        <v>3501</v>
      </c>
      <c r="B2042">
        <v>104</v>
      </c>
      <c r="C2042">
        <v>31584722</v>
      </c>
      <c r="D2042" t="s">
        <v>560</v>
      </c>
      <c r="E2042" t="s">
        <v>3502</v>
      </c>
      <c r="F2042" t="s">
        <v>12</v>
      </c>
      <c r="G2042" t="s">
        <v>13</v>
      </c>
      <c r="H2042">
        <v>20000000</v>
      </c>
      <c r="I2042">
        <v>6.4</v>
      </c>
    </row>
    <row r="2043" spans="1:9">
      <c r="A2043" t="s">
        <v>3503</v>
      </c>
      <c r="B2043">
        <v>109</v>
      </c>
      <c r="C2043">
        <v>23179303</v>
      </c>
      <c r="D2043" t="s">
        <v>3142</v>
      </c>
      <c r="E2043" t="s">
        <v>3504</v>
      </c>
      <c r="F2043" t="s">
        <v>12</v>
      </c>
      <c r="G2043" t="s">
        <v>3505</v>
      </c>
      <c r="H2043">
        <v>20000000</v>
      </c>
      <c r="I2043">
        <v>5.8</v>
      </c>
    </row>
    <row r="2044" spans="1:9">
      <c r="A2044" t="s">
        <v>3506</v>
      </c>
      <c r="B2044">
        <v>75</v>
      </c>
      <c r="C2044">
        <v>23078294</v>
      </c>
      <c r="D2044" t="s">
        <v>2188</v>
      </c>
      <c r="E2044" t="s">
        <v>3507</v>
      </c>
      <c r="F2044" t="s">
        <v>12</v>
      </c>
      <c r="G2044" t="s">
        <v>13</v>
      </c>
      <c r="H2044">
        <v>9000000</v>
      </c>
      <c r="I2044">
        <v>5.0999999999999996</v>
      </c>
    </row>
    <row r="2045" spans="1:9">
      <c r="A2045" t="s">
        <v>1956</v>
      </c>
      <c r="B2045">
        <v>119</v>
      </c>
      <c r="C2045">
        <v>21413105</v>
      </c>
      <c r="D2045" t="s">
        <v>3508</v>
      </c>
      <c r="E2045" t="s">
        <v>3509</v>
      </c>
      <c r="F2045" t="s">
        <v>12</v>
      </c>
      <c r="G2045" t="s">
        <v>123</v>
      </c>
      <c r="H2045">
        <v>20000000</v>
      </c>
      <c r="I2045">
        <v>6.8</v>
      </c>
    </row>
    <row r="2046" spans="1:9">
      <c r="A2046" t="s">
        <v>3510</v>
      </c>
      <c r="B2046">
        <v>90</v>
      </c>
      <c r="C2046">
        <v>25077977</v>
      </c>
      <c r="D2046" t="s">
        <v>676</v>
      </c>
      <c r="E2046" t="s">
        <v>3511</v>
      </c>
      <c r="F2046" t="s">
        <v>12</v>
      </c>
      <c r="G2046" t="s">
        <v>13</v>
      </c>
      <c r="H2046">
        <v>20000000</v>
      </c>
      <c r="I2046">
        <v>5.3</v>
      </c>
    </row>
    <row r="2047" spans="1:9">
      <c r="A2047" t="s">
        <v>704</v>
      </c>
      <c r="B2047">
        <v>97</v>
      </c>
      <c r="C2047">
        <v>23292105</v>
      </c>
      <c r="D2047" t="s">
        <v>2890</v>
      </c>
      <c r="E2047" t="s">
        <v>3512</v>
      </c>
      <c r="F2047" t="s">
        <v>12</v>
      </c>
      <c r="G2047" t="s">
        <v>13</v>
      </c>
      <c r="H2047">
        <v>20000000</v>
      </c>
      <c r="I2047">
        <v>5.3</v>
      </c>
    </row>
    <row r="2048" spans="1:9">
      <c r="A2048" t="s">
        <v>1626</v>
      </c>
      <c r="B2048">
        <v>89</v>
      </c>
      <c r="C2048">
        <v>20916309</v>
      </c>
      <c r="D2048" t="s">
        <v>171</v>
      </c>
      <c r="E2048" t="s">
        <v>3513</v>
      </c>
      <c r="F2048" t="s">
        <v>12</v>
      </c>
      <c r="G2048" t="s">
        <v>13</v>
      </c>
      <c r="H2048">
        <v>40000000</v>
      </c>
      <c r="I2048">
        <v>4.9000000000000004</v>
      </c>
    </row>
    <row r="2049" spans="1:9">
      <c r="A2049" t="s">
        <v>1995</v>
      </c>
      <c r="B2049">
        <v>106</v>
      </c>
      <c r="C2049">
        <v>21200000</v>
      </c>
      <c r="D2049" t="s">
        <v>2963</v>
      </c>
      <c r="E2049" t="s">
        <v>3514</v>
      </c>
      <c r="F2049" t="s">
        <v>12</v>
      </c>
      <c r="G2049" t="s">
        <v>13</v>
      </c>
      <c r="H2049">
        <v>20000000</v>
      </c>
      <c r="I2049">
        <v>6.8</v>
      </c>
    </row>
    <row r="2050" spans="1:9">
      <c r="A2050" t="s">
        <v>3515</v>
      </c>
      <c r="B2050">
        <v>96</v>
      </c>
      <c r="C2050">
        <v>28876924</v>
      </c>
      <c r="D2050" t="s">
        <v>3516</v>
      </c>
      <c r="E2050" t="s">
        <v>3517</v>
      </c>
      <c r="F2050" t="s">
        <v>12</v>
      </c>
      <c r="G2050" t="s">
        <v>13</v>
      </c>
      <c r="H2050">
        <v>20000000</v>
      </c>
      <c r="I2050">
        <v>7.1</v>
      </c>
    </row>
    <row r="2051" spans="1:9">
      <c r="A2051" t="s">
        <v>1778</v>
      </c>
      <c r="B2051">
        <v>104</v>
      </c>
      <c r="C2051">
        <v>20241395</v>
      </c>
      <c r="D2051" t="s">
        <v>1627</v>
      </c>
      <c r="E2051" t="s">
        <v>3518</v>
      </c>
      <c r="F2051" t="s">
        <v>12</v>
      </c>
      <c r="G2051" t="s">
        <v>13</v>
      </c>
      <c r="H2051">
        <v>20000000</v>
      </c>
      <c r="I2051">
        <v>6.1</v>
      </c>
    </row>
    <row r="2052" spans="1:9">
      <c r="A2052" t="s">
        <v>3519</v>
      </c>
      <c r="B2052">
        <v>108</v>
      </c>
      <c r="C2052">
        <v>32000000</v>
      </c>
      <c r="D2052" t="s">
        <v>1010</v>
      </c>
      <c r="E2052" t="s">
        <v>3520</v>
      </c>
      <c r="F2052" t="s">
        <v>12</v>
      </c>
      <c r="G2052" t="s">
        <v>13</v>
      </c>
      <c r="H2052">
        <v>806947</v>
      </c>
      <c r="I2052">
        <v>8.5</v>
      </c>
    </row>
    <row r="2053" spans="1:9">
      <c r="A2053" t="s">
        <v>1734</v>
      </c>
      <c r="B2053">
        <v>112</v>
      </c>
      <c r="C2053">
        <v>19151864</v>
      </c>
      <c r="D2053" t="s">
        <v>560</v>
      </c>
      <c r="E2053" t="s">
        <v>3521</v>
      </c>
      <c r="F2053" t="s">
        <v>12</v>
      </c>
      <c r="G2053" t="s">
        <v>13</v>
      </c>
      <c r="H2053">
        <v>40000000</v>
      </c>
      <c r="I2053">
        <v>5.9</v>
      </c>
    </row>
    <row r="2054" spans="1:9">
      <c r="A2054" t="s">
        <v>3522</v>
      </c>
      <c r="B2054">
        <v>104</v>
      </c>
      <c r="C2054">
        <v>23393765</v>
      </c>
      <c r="D2054" t="s">
        <v>73</v>
      </c>
      <c r="E2054" t="s">
        <v>3523</v>
      </c>
      <c r="F2054" t="s">
        <v>12</v>
      </c>
      <c r="G2054" t="s">
        <v>13</v>
      </c>
      <c r="H2054">
        <v>20000000</v>
      </c>
      <c r="I2054">
        <v>6.3</v>
      </c>
    </row>
    <row r="2055" spans="1:9">
      <c r="A2055" t="s">
        <v>1105</v>
      </c>
      <c r="B2055">
        <v>113</v>
      </c>
      <c r="C2055">
        <v>18882880</v>
      </c>
      <c r="D2055" t="s">
        <v>851</v>
      </c>
      <c r="E2055" t="s">
        <v>3524</v>
      </c>
      <c r="F2055" t="s">
        <v>12</v>
      </c>
      <c r="G2055" t="s">
        <v>13</v>
      </c>
      <c r="H2055">
        <v>20000000</v>
      </c>
      <c r="I2055">
        <v>5.9</v>
      </c>
    </row>
    <row r="2056" spans="1:9">
      <c r="A2056" t="s">
        <v>3525</v>
      </c>
      <c r="B2056">
        <v>98</v>
      </c>
      <c r="C2056">
        <v>8500000</v>
      </c>
      <c r="D2056" t="s">
        <v>669</v>
      </c>
      <c r="E2056" t="s">
        <v>3526</v>
      </c>
      <c r="F2056" t="s">
        <v>12</v>
      </c>
      <c r="G2056" t="s">
        <v>13</v>
      </c>
      <c r="H2056">
        <v>20000000</v>
      </c>
      <c r="I2056">
        <v>5.4</v>
      </c>
    </row>
    <row r="2057" spans="1:9">
      <c r="A2057" t="s">
        <v>454</v>
      </c>
      <c r="B2057">
        <v>114</v>
      </c>
      <c r="C2057">
        <v>18252684</v>
      </c>
      <c r="D2057" t="s">
        <v>1317</v>
      </c>
      <c r="E2057" t="s">
        <v>3527</v>
      </c>
      <c r="F2057" t="s">
        <v>12</v>
      </c>
      <c r="G2057" t="s">
        <v>13</v>
      </c>
      <c r="H2057">
        <v>30000000</v>
      </c>
      <c r="I2057">
        <v>6.9</v>
      </c>
    </row>
    <row r="2058" spans="1:9">
      <c r="A2058" t="s">
        <v>3528</v>
      </c>
      <c r="B2058">
        <v>124</v>
      </c>
      <c r="C2058">
        <v>19661987</v>
      </c>
      <c r="D2058" t="s">
        <v>1140</v>
      </c>
      <c r="E2058" t="s">
        <v>3529</v>
      </c>
      <c r="F2058" t="s">
        <v>12</v>
      </c>
      <c r="G2058" t="s">
        <v>13</v>
      </c>
      <c r="H2058">
        <v>20000000</v>
      </c>
      <c r="I2058">
        <v>7.5</v>
      </c>
    </row>
    <row r="2059" spans="1:9">
      <c r="A2059" t="s">
        <v>1951</v>
      </c>
      <c r="B2059">
        <v>148</v>
      </c>
      <c r="C2059">
        <v>18352454</v>
      </c>
      <c r="D2059" t="s">
        <v>3530</v>
      </c>
      <c r="E2059" t="s">
        <v>3531</v>
      </c>
      <c r="F2059" t="s">
        <v>12</v>
      </c>
      <c r="G2059" t="s">
        <v>13</v>
      </c>
      <c r="H2059">
        <v>15000000</v>
      </c>
      <c r="I2059">
        <v>8.1999999999999993</v>
      </c>
    </row>
    <row r="2060" spans="1:9">
      <c r="A2060" t="s">
        <v>857</v>
      </c>
      <c r="B2060">
        <v>108</v>
      </c>
      <c r="C2060">
        <v>17803796</v>
      </c>
      <c r="D2060" t="s">
        <v>669</v>
      </c>
      <c r="E2060" t="s">
        <v>3532</v>
      </c>
      <c r="F2060" t="s">
        <v>12</v>
      </c>
      <c r="G2060" t="s">
        <v>13</v>
      </c>
      <c r="H2060">
        <v>20000000</v>
      </c>
      <c r="I2060">
        <v>5.9</v>
      </c>
    </row>
    <row r="2061" spans="1:9">
      <c r="A2061" t="s">
        <v>3533</v>
      </c>
      <c r="B2061">
        <v>95</v>
      </c>
      <c r="C2061">
        <v>17529157</v>
      </c>
      <c r="D2061" t="s">
        <v>3534</v>
      </c>
      <c r="E2061" t="s">
        <v>3535</v>
      </c>
      <c r="F2061" t="s">
        <v>12</v>
      </c>
      <c r="G2061" t="s">
        <v>646</v>
      </c>
      <c r="H2061">
        <v>20000000</v>
      </c>
      <c r="I2061">
        <v>5</v>
      </c>
    </row>
    <row r="2062" spans="1:9">
      <c r="A2062" t="s">
        <v>1626</v>
      </c>
      <c r="B2062">
        <v>108</v>
      </c>
      <c r="C2062">
        <v>25753840</v>
      </c>
      <c r="D2062" t="s">
        <v>3536</v>
      </c>
      <c r="E2062" t="s">
        <v>3537</v>
      </c>
      <c r="F2062" t="s">
        <v>12</v>
      </c>
      <c r="G2062" t="s">
        <v>13</v>
      </c>
      <c r="H2062">
        <v>19000000</v>
      </c>
      <c r="I2062">
        <v>7.3</v>
      </c>
    </row>
    <row r="2063" spans="1:9">
      <c r="A2063" t="s">
        <v>3538</v>
      </c>
      <c r="B2063">
        <v>68</v>
      </c>
      <c r="C2063">
        <v>18081626</v>
      </c>
      <c r="D2063" t="s">
        <v>3539</v>
      </c>
      <c r="E2063" t="s">
        <v>3540</v>
      </c>
      <c r="F2063" t="s">
        <v>12</v>
      </c>
      <c r="G2063" t="s">
        <v>13</v>
      </c>
      <c r="H2063">
        <v>20000000</v>
      </c>
      <c r="I2063">
        <v>6.4</v>
      </c>
    </row>
    <row r="2064" spans="1:9">
      <c r="A2064" t="s">
        <v>2960</v>
      </c>
      <c r="B2064">
        <v>103</v>
      </c>
      <c r="C2064">
        <v>17518220</v>
      </c>
      <c r="D2064" t="s">
        <v>474</v>
      </c>
      <c r="E2064" t="s">
        <v>3541</v>
      </c>
      <c r="F2064" t="s">
        <v>12</v>
      </c>
      <c r="G2064" t="s">
        <v>13</v>
      </c>
      <c r="H2064">
        <v>20000000</v>
      </c>
      <c r="I2064">
        <v>6.6</v>
      </c>
    </row>
    <row r="2065" spans="1:9">
      <c r="A2065" t="s">
        <v>3542</v>
      </c>
      <c r="B2065">
        <v>99</v>
      </c>
      <c r="C2065">
        <v>17104669</v>
      </c>
      <c r="D2065" t="s">
        <v>3543</v>
      </c>
      <c r="E2065" t="s">
        <v>3544</v>
      </c>
      <c r="F2065" t="s">
        <v>2373</v>
      </c>
      <c r="G2065" t="s">
        <v>1289</v>
      </c>
      <c r="H2065">
        <v>20000000</v>
      </c>
      <c r="I2065">
        <v>7.8</v>
      </c>
    </row>
    <row r="2066" spans="1:9">
      <c r="A2066" t="s">
        <v>3545</v>
      </c>
      <c r="B2066">
        <v>88</v>
      </c>
      <c r="C2066">
        <v>16988996</v>
      </c>
      <c r="D2066" t="s">
        <v>3546</v>
      </c>
      <c r="E2066" t="s">
        <v>3547</v>
      </c>
      <c r="F2066" t="s">
        <v>12</v>
      </c>
      <c r="G2066" t="s">
        <v>13</v>
      </c>
      <c r="H2066">
        <v>35000000</v>
      </c>
      <c r="I2066">
        <v>4</v>
      </c>
    </row>
    <row r="2067" spans="1:9">
      <c r="A2067" t="s">
        <v>42</v>
      </c>
      <c r="B2067">
        <v>128</v>
      </c>
      <c r="C2067">
        <v>15797907</v>
      </c>
      <c r="D2067" t="s">
        <v>1140</v>
      </c>
      <c r="E2067" t="s">
        <v>3548</v>
      </c>
      <c r="F2067" t="s">
        <v>3549</v>
      </c>
      <c r="G2067" t="s">
        <v>13</v>
      </c>
      <c r="H2067">
        <v>20000000</v>
      </c>
      <c r="I2067">
        <v>7.6</v>
      </c>
    </row>
    <row r="2068" spans="1:9">
      <c r="A2068" t="s">
        <v>376</v>
      </c>
      <c r="B2068">
        <v>124</v>
      </c>
      <c r="C2068">
        <v>16248701</v>
      </c>
      <c r="D2068" t="s">
        <v>1140</v>
      </c>
      <c r="E2068" t="s">
        <v>3550</v>
      </c>
      <c r="F2068" t="s">
        <v>12</v>
      </c>
      <c r="G2068" t="s">
        <v>13</v>
      </c>
      <c r="H2068">
        <v>20000000</v>
      </c>
      <c r="I2068">
        <v>7.7</v>
      </c>
    </row>
    <row r="2069" spans="1:9">
      <c r="A2069" t="s">
        <v>3551</v>
      </c>
      <c r="B2069">
        <v>84</v>
      </c>
      <c r="C2069">
        <v>15712072</v>
      </c>
      <c r="D2069" t="s">
        <v>149</v>
      </c>
      <c r="E2069" t="s">
        <v>3552</v>
      </c>
      <c r="F2069" t="s">
        <v>12</v>
      </c>
      <c r="G2069" t="s">
        <v>13</v>
      </c>
      <c r="H2069">
        <v>20000000</v>
      </c>
      <c r="I2069">
        <v>5.8</v>
      </c>
    </row>
    <row r="2070" spans="1:9">
      <c r="A2070" t="s">
        <v>3553</v>
      </c>
      <c r="B2070">
        <v>101</v>
      </c>
      <c r="C2070">
        <v>15408822</v>
      </c>
      <c r="D2070" t="s">
        <v>560</v>
      </c>
      <c r="E2070" t="s">
        <v>3554</v>
      </c>
      <c r="F2070" t="s">
        <v>12</v>
      </c>
      <c r="G2070" t="s">
        <v>13</v>
      </c>
      <c r="H2070">
        <v>20000000</v>
      </c>
      <c r="I2070">
        <v>5.6</v>
      </c>
    </row>
    <row r="2071" spans="1:9">
      <c r="A2071" t="s">
        <v>3555</v>
      </c>
      <c r="B2071">
        <v>98</v>
      </c>
      <c r="C2071">
        <v>15464026</v>
      </c>
      <c r="D2071" t="s">
        <v>560</v>
      </c>
      <c r="E2071" t="s">
        <v>3556</v>
      </c>
      <c r="F2071" t="s">
        <v>12</v>
      </c>
      <c r="G2071" t="s">
        <v>13</v>
      </c>
      <c r="H2071">
        <v>20000000</v>
      </c>
      <c r="I2071">
        <v>5.3</v>
      </c>
    </row>
    <row r="2072" spans="1:9">
      <c r="A2072" t="s">
        <v>3557</v>
      </c>
      <c r="B2072">
        <v>225</v>
      </c>
      <c r="C2072">
        <v>8000000</v>
      </c>
      <c r="D2072" t="s">
        <v>1960</v>
      </c>
      <c r="E2072" t="s">
        <v>3558</v>
      </c>
      <c r="F2072" t="s">
        <v>12</v>
      </c>
      <c r="G2072" t="s">
        <v>13</v>
      </c>
      <c r="H2072">
        <v>20000000</v>
      </c>
      <c r="I2072">
        <v>6.6</v>
      </c>
    </row>
    <row r="2073" spans="1:9">
      <c r="A2073" t="s">
        <v>2727</v>
      </c>
      <c r="B2073">
        <v>88</v>
      </c>
      <c r="C2073">
        <v>14174654</v>
      </c>
      <c r="D2073" t="s">
        <v>669</v>
      </c>
      <c r="E2073" t="s">
        <v>3559</v>
      </c>
      <c r="F2073" t="s">
        <v>12</v>
      </c>
      <c r="G2073" t="s">
        <v>13</v>
      </c>
      <c r="H2073">
        <v>25000000</v>
      </c>
      <c r="I2073">
        <v>1.9</v>
      </c>
    </row>
    <row r="2074" spans="1:9">
      <c r="A2074" t="s">
        <v>2127</v>
      </c>
      <c r="B2074">
        <v>88</v>
      </c>
      <c r="C2074">
        <v>15988876</v>
      </c>
      <c r="D2074" t="s">
        <v>113</v>
      </c>
      <c r="E2074" t="s">
        <v>3560</v>
      </c>
      <c r="F2074" t="s">
        <v>12</v>
      </c>
      <c r="G2074" t="s">
        <v>13</v>
      </c>
      <c r="H2074">
        <v>27000000</v>
      </c>
      <c r="I2074">
        <v>5.7</v>
      </c>
    </row>
    <row r="2075" spans="1:9">
      <c r="A2075" t="s">
        <v>832</v>
      </c>
      <c r="B2075">
        <v>94</v>
      </c>
      <c r="C2075">
        <v>13801755</v>
      </c>
      <c r="D2075" t="s">
        <v>137</v>
      </c>
      <c r="E2075" t="s">
        <v>3561</v>
      </c>
      <c r="F2075" t="s">
        <v>12</v>
      </c>
      <c r="G2075" t="s">
        <v>13</v>
      </c>
      <c r="H2075">
        <v>20000000</v>
      </c>
      <c r="I2075">
        <v>6.6</v>
      </c>
    </row>
    <row r="2076" spans="1:9">
      <c r="A2076" t="s">
        <v>3562</v>
      </c>
      <c r="B2076">
        <v>117</v>
      </c>
      <c r="C2076">
        <v>13987482</v>
      </c>
      <c r="D2076" t="s">
        <v>560</v>
      </c>
      <c r="E2076" t="s">
        <v>3563</v>
      </c>
      <c r="F2076" t="s">
        <v>12</v>
      </c>
      <c r="G2076" t="s">
        <v>13</v>
      </c>
      <c r="H2076">
        <v>20000000</v>
      </c>
      <c r="I2076">
        <v>6</v>
      </c>
    </row>
    <row r="2077" spans="1:9">
      <c r="A2077" t="s">
        <v>3564</v>
      </c>
      <c r="B2077">
        <v>95</v>
      </c>
      <c r="C2077">
        <v>14291570</v>
      </c>
      <c r="D2077" t="s">
        <v>78</v>
      </c>
      <c r="E2077" t="s">
        <v>3565</v>
      </c>
      <c r="F2077" t="s">
        <v>12</v>
      </c>
      <c r="G2077" t="s">
        <v>646</v>
      </c>
      <c r="H2077">
        <v>20000000</v>
      </c>
      <c r="I2077">
        <v>6.1</v>
      </c>
    </row>
    <row r="2078" spans="1:9">
      <c r="A2078" t="s">
        <v>1041</v>
      </c>
      <c r="B2078">
        <v>99</v>
      </c>
      <c r="C2078">
        <v>12181484</v>
      </c>
      <c r="D2078" t="s">
        <v>669</v>
      </c>
      <c r="E2078" t="s">
        <v>3566</v>
      </c>
      <c r="F2078" t="s">
        <v>12</v>
      </c>
      <c r="G2078" t="s">
        <v>13</v>
      </c>
      <c r="H2078">
        <v>40000000</v>
      </c>
      <c r="I2078">
        <v>4.8</v>
      </c>
    </row>
    <row r="2079" spans="1:9">
      <c r="A2079" t="s">
        <v>1510</v>
      </c>
      <c r="B2079">
        <v>96</v>
      </c>
      <c r="C2079">
        <v>13630226</v>
      </c>
      <c r="D2079" t="s">
        <v>469</v>
      </c>
      <c r="E2079" t="s">
        <v>3567</v>
      </c>
      <c r="F2079" t="s">
        <v>12</v>
      </c>
      <c r="G2079" t="s">
        <v>13</v>
      </c>
      <c r="H2079">
        <v>20000000</v>
      </c>
      <c r="I2079">
        <v>6.2</v>
      </c>
    </row>
    <row r="2080" spans="1:9">
      <c r="A2080" t="s">
        <v>2692</v>
      </c>
      <c r="B2080">
        <v>98</v>
      </c>
      <c r="C2080">
        <v>13383737</v>
      </c>
      <c r="D2080" t="s">
        <v>335</v>
      </c>
      <c r="E2080" t="s">
        <v>3568</v>
      </c>
      <c r="F2080" t="s">
        <v>12</v>
      </c>
      <c r="G2080" t="s">
        <v>13</v>
      </c>
      <c r="H2080">
        <v>20000000</v>
      </c>
      <c r="I2080">
        <v>7.5</v>
      </c>
    </row>
    <row r="2081" spans="1:9">
      <c r="A2081" t="s">
        <v>3569</v>
      </c>
      <c r="B2081">
        <v>123</v>
      </c>
      <c r="C2081">
        <v>13391174</v>
      </c>
      <c r="D2081" t="s">
        <v>1960</v>
      </c>
      <c r="E2081" t="s">
        <v>3570</v>
      </c>
      <c r="F2081" t="s">
        <v>12</v>
      </c>
      <c r="G2081" t="s">
        <v>13</v>
      </c>
      <c r="H2081">
        <v>20000000</v>
      </c>
      <c r="I2081">
        <v>6.3</v>
      </c>
    </row>
    <row r="2082" spans="1:9">
      <c r="A2082" t="s">
        <v>399</v>
      </c>
      <c r="B2082">
        <v>101</v>
      </c>
      <c r="C2082">
        <v>12987647</v>
      </c>
      <c r="D2082" t="s">
        <v>3571</v>
      </c>
      <c r="E2082" t="s">
        <v>3572</v>
      </c>
      <c r="F2082" t="s">
        <v>12</v>
      </c>
      <c r="G2082" t="s">
        <v>20</v>
      </c>
      <c r="H2082">
        <v>30000000</v>
      </c>
      <c r="I2082">
        <v>7.1</v>
      </c>
    </row>
    <row r="2083" spans="1:9">
      <c r="A2083" t="s">
        <v>14</v>
      </c>
      <c r="B2083">
        <v>102</v>
      </c>
      <c r="C2083">
        <v>12469811</v>
      </c>
      <c r="D2083" t="s">
        <v>851</v>
      </c>
      <c r="E2083" t="s">
        <v>3573</v>
      </c>
      <c r="F2083" t="s">
        <v>12</v>
      </c>
      <c r="G2083" t="s">
        <v>13</v>
      </c>
      <c r="H2083">
        <v>22000000</v>
      </c>
      <c r="I2083">
        <v>6.6</v>
      </c>
    </row>
    <row r="2084" spans="1:9">
      <c r="A2084" t="s">
        <v>1456</v>
      </c>
      <c r="B2084">
        <v>94</v>
      </c>
      <c r="C2084">
        <v>12398628</v>
      </c>
      <c r="D2084" t="s">
        <v>3574</v>
      </c>
      <c r="E2084" t="s">
        <v>3575</v>
      </c>
      <c r="F2084" t="s">
        <v>12</v>
      </c>
      <c r="G2084" t="s">
        <v>13</v>
      </c>
      <c r="H2084">
        <v>20000000</v>
      </c>
      <c r="I2084">
        <v>6.1</v>
      </c>
    </row>
    <row r="2085" spans="1:9">
      <c r="A2085" t="s">
        <v>1473</v>
      </c>
      <c r="B2085">
        <v>102</v>
      </c>
      <c r="C2085">
        <v>13214030</v>
      </c>
      <c r="D2085" t="s">
        <v>841</v>
      </c>
      <c r="E2085" t="s">
        <v>3576</v>
      </c>
      <c r="F2085" t="s">
        <v>12</v>
      </c>
      <c r="G2085" t="s">
        <v>13</v>
      </c>
      <c r="H2085">
        <v>20000000</v>
      </c>
      <c r="I2085">
        <v>6.7</v>
      </c>
    </row>
    <row r="2086" spans="1:9">
      <c r="A2086" t="s">
        <v>704</v>
      </c>
      <c r="B2086">
        <v>108</v>
      </c>
      <c r="C2086">
        <v>12232937</v>
      </c>
      <c r="D2086" t="s">
        <v>113</v>
      </c>
      <c r="E2086" t="s">
        <v>3577</v>
      </c>
      <c r="F2086" t="s">
        <v>12</v>
      </c>
      <c r="G2086" t="s">
        <v>13</v>
      </c>
      <c r="H2086">
        <v>22000000</v>
      </c>
      <c r="I2086">
        <v>5.6</v>
      </c>
    </row>
    <row r="2087" spans="1:9">
      <c r="A2087" t="s">
        <v>190</v>
      </c>
      <c r="B2087">
        <v>116</v>
      </c>
      <c r="C2087">
        <v>12134420</v>
      </c>
      <c r="D2087" t="s">
        <v>3578</v>
      </c>
      <c r="E2087" t="s">
        <v>3579</v>
      </c>
      <c r="F2087" t="s">
        <v>12</v>
      </c>
      <c r="G2087" t="s">
        <v>20</v>
      </c>
      <c r="H2087">
        <v>20000000</v>
      </c>
      <c r="I2087">
        <v>7.2</v>
      </c>
    </row>
    <row r="2088" spans="1:9">
      <c r="A2088" t="s">
        <v>3580</v>
      </c>
      <c r="B2088">
        <v>93</v>
      </c>
      <c r="C2088">
        <v>11784000</v>
      </c>
      <c r="D2088" t="s">
        <v>2907</v>
      </c>
      <c r="E2088" t="s">
        <v>3581</v>
      </c>
      <c r="F2088" t="s">
        <v>12</v>
      </c>
      <c r="G2088" t="s">
        <v>13</v>
      </c>
      <c r="H2088">
        <v>20000000</v>
      </c>
      <c r="I2088">
        <v>4.3</v>
      </c>
    </row>
    <row r="2089" spans="1:9">
      <c r="A2089" t="s">
        <v>518</v>
      </c>
      <c r="B2089">
        <v>102</v>
      </c>
      <c r="C2089">
        <v>11169531</v>
      </c>
      <c r="D2089" t="s">
        <v>669</v>
      </c>
      <c r="E2089" t="s">
        <v>3582</v>
      </c>
      <c r="F2089" t="s">
        <v>12</v>
      </c>
      <c r="G2089" t="s">
        <v>20</v>
      </c>
      <c r="H2089">
        <v>20000000</v>
      </c>
      <c r="I2089">
        <v>6.4</v>
      </c>
    </row>
    <row r="2090" spans="1:9">
      <c r="A2090" t="s">
        <v>1860</v>
      </c>
      <c r="B2090">
        <v>103</v>
      </c>
      <c r="C2090">
        <v>11034436</v>
      </c>
      <c r="D2090" t="s">
        <v>3583</v>
      </c>
      <c r="E2090" t="s">
        <v>3584</v>
      </c>
      <c r="F2090" t="s">
        <v>12</v>
      </c>
      <c r="G2090" t="s">
        <v>20</v>
      </c>
      <c r="H2090">
        <v>20000000</v>
      </c>
      <c r="I2090">
        <v>7.1</v>
      </c>
    </row>
    <row r="2091" spans="1:9">
      <c r="A2091" t="s">
        <v>3191</v>
      </c>
      <c r="B2091">
        <v>115</v>
      </c>
      <c r="C2091">
        <v>12626905</v>
      </c>
      <c r="D2091" t="s">
        <v>149</v>
      </c>
      <c r="E2091" t="s">
        <v>3585</v>
      </c>
      <c r="F2091" t="s">
        <v>12</v>
      </c>
      <c r="G2091" t="s">
        <v>13</v>
      </c>
      <c r="H2091">
        <v>20000000</v>
      </c>
      <c r="I2091">
        <v>6.3</v>
      </c>
    </row>
    <row r="2092" spans="1:9">
      <c r="A2092" t="s">
        <v>2692</v>
      </c>
      <c r="B2092">
        <v>96</v>
      </c>
      <c r="C2092">
        <v>10569071</v>
      </c>
      <c r="D2092" t="s">
        <v>669</v>
      </c>
      <c r="E2092" t="s">
        <v>3586</v>
      </c>
      <c r="F2092" t="s">
        <v>12</v>
      </c>
      <c r="G2092" t="s">
        <v>13</v>
      </c>
      <c r="H2092">
        <v>20000000</v>
      </c>
      <c r="I2092">
        <v>7.4</v>
      </c>
    </row>
    <row r="2093" spans="1:9">
      <c r="A2093" t="s">
        <v>3587</v>
      </c>
      <c r="B2093">
        <v>98</v>
      </c>
      <c r="C2093">
        <v>10544143</v>
      </c>
      <c r="D2093" t="s">
        <v>560</v>
      </c>
      <c r="E2093" t="s">
        <v>3588</v>
      </c>
      <c r="F2093" t="s">
        <v>12</v>
      </c>
      <c r="G2093" t="s">
        <v>123</v>
      </c>
      <c r="H2093">
        <v>20000000</v>
      </c>
      <c r="I2093">
        <v>6.1</v>
      </c>
    </row>
    <row r="2094" spans="1:9">
      <c r="A2094" t="s">
        <v>3118</v>
      </c>
      <c r="B2094">
        <v>101</v>
      </c>
      <c r="C2094">
        <v>13650738</v>
      </c>
      <c r="D2094" t="s">
        <v>851</v>
      </c>
      <c r="E2094" t="s">
        <v>3589</v>
      </c>
      <c r="F2094" t="s">
        <v>12</v>
      </c>
      <c r="G2094" t="s">
        <v>13</v>
      </c>
      <c r="H2094">
        <v>20000000</v>
      </c>
      <c r="I2094">
        <v>6.6</v>
      </c>
    </row>
    <row r="2095" spans="1:9">
      <c r="A2095" t="s">
        <v>1675</v>
      </c>
      <c r="B2095">
        <v>106</v>
      </c>
      <c r="C2095">
        <v>10555348</v>
      </c>
      <c r="D2095" t="s">
        <v>335</v>
      </c>
      <c r="E2095" t="s">
        <v>3590</v>
      </c>
      <c r="F2095" t="s">
        <v>12</v>
      </c>
      <c r="G2095" t="s">
        <v>13</v>
      </c>
      <c r="H2095">
        <v>20000000</v>
      </c>
      <c r="I2095">
        <v>6</v>
      </c>
    </row>
    <row r="2096" spans="1:9">
      <c r="A2096" t="s">
        <v>2692</v>
      </c>
      <c r="B2096">
        <v>101</v>
      </c>
      <c r="C2096">
        <v>9714482</v>
      </c>
      <c r="D2096" t="s">
        <v>3591</v>
      </c>
      <c r="E2096" t="s">
        <v>3592</v>
      </c>
      <c r="F2096" t="s">
        <v>12</v>
      </c>
      <c r="G2096" t="s">
        <v>13</v>
      </c>
      <c r="H2096">
        <v>20000000</v>
      </c>
      <c r="I2096">
        <v>6.8</v>
      </c>
    </row>
    <row r="2097" spans="1:9">
      <c r="A2097" t="s">
        <v>112</v>
      </c>
      <c r="B2097">
        <v>111</v>
      </c>
      <c r="C2097">
        <v>9525276</v>
      </c>
      <c r="D2097" t="s">
        <v>113</v>
      </c>
      <c r="E2097" t="s">
        <v>3593</v>
      </c>
      <c r="F2097" t="s">
        <v>12</v>
      </c>
      <c r="G2097" t="s">
        <v>13</v>
      </c>
      <c r="H2097">
        <v>20000000</v>
      </c>
      <c r="I2097">
        <v>6.8</v>
      </c>
    </row>
    <row r="2098" spans="1:9">
      <c r="A2098" t="s">
        <v>2329</v>
      </c>
      <c r="B2098">
        <v>99</v>
      </c>
      <c r="C2098">
        <v>8855646</v>
      </c>
      <c r="D2098" t="s">
        <v>2309</v>
      </c>
      <c r="E2098" t="s">
        <v>3594</v>
      </c>
      <c r="F2098" t="s">
        <v>12</v>
      </c>
      <c r="G2098" t="s">
        <v>13</v>
      </c>
      <c r="H2098">
        <v>21000000</v>
      </c>
      <c r="I2098">
        <v>7.2</v>
      </c>
    </row>
    <row r="2099" spans="1:9">
      <c r="A2099" t="s">
        <v>3595</v>
      </c>
      <c r="B2099">
        <v>88</v>
      </c>
      <c r="C2099">
        <v>9109322</v>
      </c>
      <c r="D2099" t="s">
        <v>892</v>
      </c>
      <c r="E2099" t="s">
        <v>3596</v>
      </c>
      <c r="F2099" t="s">
        <v>12</v>
      </c>
      <c r="G2099" t="s">
        <v>251</v>
      </c>
      <c r="H2099">
        <v>20000000</v>
      </c>
      <c r="I2099">
        <v>1.9</v>
      </c>
    </row>
    <row r="2100" spans="1:9">
      <c r="A2100" t="s">
        <v>891</v>
      </c>
      <c r="B2100">
        <v>83</v>
      </c>
      <c r="C2100">
        <v>8326035</v>
      </c>
      <c r="D2100" t="s">
        <v>583</v>
      </c>
      <c r="E2100" t="s">
        <v>3597</v>
      </c>
      <c r="F2100" t="s">
        <v>12</v>
      </c>
      <c r="G2100" t="s">
        <v>251</v>
      </c>
      <c r="H2100">
        <v>33000000</v>
      </c>
      <c r="I2100">
        <v>5.5</v>
      </c>
    </row>
    <row r="2101" spans="1:9">
      <c r="A2101" t="s">
        <v>891</v>
      </c>
      <c r="B2101">
        <v>91</v>
      </c>
      <c r="C2101">
        <v>8104069</v>
      </c>
      <c r="D2101" t="s">
        <v>583</v>
      </c>
      <c r="E2101" t="s">
        <v>3598</v>
      </c>
      <c r="F2101" t="s">
        <v>12</v>
      </c>
      <c r="G2101" t="s">
        <v>13</v>
      </c>
      <c r="H2101">
        <v>20000000</v>
      </c>
      <c r="I2101">
        <v>4.5</v>
      </c>
    </row>
    <row r="2102" spans="1:9">
      <c r="A2102" t="s">
        <v>1226</v>
      </c>
      <c r="B2102">
        <v>108</v>
      </c>
      <c r="C2102">
        <v>8054280</v>
      </c>
      <c r="D2102" t="s">
        <v>1028</v>
      </c>
      <c r="E2102" t="s">
        <v>3599</v>
      </c>
      <c r="F2102" t="s">
        <v>12</v>
      </c>
      <c r="G2102" t="s">
        <v>13</v>
      </c>
      <c r="H2102">
        <v>20000000</v>
      </c>
      <c r="I2102">
        <v>6.3</v>
      </c>
    </row>
    <row r="2103" spans="1:9">
      <c r="A2103" t="s">
        <v>2321</v>
      </c>
      <c r="B2103">
        <v>148</v>
      </c>
      <c r="C2103">
        <v>8093318</v>
      </c>
      <c r="D2103" t="s">
        <v>3600</v>
      </c>
      <c r="E2103" t="s">
        <v>3601</v>
      </c>
      <c r="F2103" t="s">
        <v>12</v>
      </c>
      <c r="G2103" t="s">
        <v>13</v>
      </c>
      <c r="H2103">
        <v>20000000</v>
      </c>
      <c r="I2103">
        <v>6.7</v>
      </c>
    </row>
    <row r="2104" spans="1:9">
      <c r="A2104" t="s">
        <v>3602</v>
      </c>
      <c r="B2104">
        <v>77</v>
      </c>
      <c r="C2104">
        <v>7382993</v>
      </c>
      <c r="D2104" t="s">
        <v>94</v>
      </c>
      <c r="E2104" t="s">
        <v>3603</v>
      </c>
      <c r="F2104" t="s">
        <v>12</v>
      </c>
      <c r="G2104" t="s">
        <v>13</v>
      </c>
      <c r="H2104">
        <v>20000000</v>
      </c>
      <c r="I2104">
        <v>2.8</v>
      </c>
    </row>
    <row r="2105" spans="1:9">
      <c r="A2105" t="s">
        <v>3604</v>
      </c>
      <c r="B2105">
        <v>110</v>
      </c>
      <c r="C2105">
        <v>8888355</v>
      </c>
      <c r="D2105" t="s">
        <v>2042</v>
      </c>
      <c r="E2105" t="s">
        <v>3605</v>
      </c>
      <c r="F2105" t="s">
        <v>12</v>
      </c>
      <c r="G2105" t="s">
        <v>13</v>
      </c>
      <c r="H2105">
        <v>20000000</v>
      </c>
      <c r="I2105">
        <v>5</v>
      </c>
    </row>
    <row r="2106" spans="1:9">
      <c r="A2106" t="s">
        <v>1878</v>
      </c>
      <c r="B2106">
        <v>83</v>
      </c>
      <c r="C2106">
        <v>7001720</v>
      </c>
      <c r="D2106" t="s">
        <v>935</v>
      </c>
      <c r="E2106" t="s">
        <v>3606</v>
      </c>
      <c r="F2106" t="s">
        <v>12</v>
      </c>
      <c r="G2106" t="s">
        <v>13</v>
      </c>
      <c r="H2106">
        <v>12000000</v>
      </c>
      <c r="I2106">
        <v>4.3</v>
      </c>
    </row>
    <row r="2107" spans="1:9">
      <c r="A2107" t="s">
        <v>1626</v>
      </c>
      <c r="B2107">
        <v>107</v>
      </c>
      <c r="C2107">
        <v>7268659</v>
      </c>
      <c r="D2107" t="s">
        <v>137</v>
      </c>
      <c r="E2107" t="s">
        <v>3607</v>
      </c>
      <c r="F2107" t="s">
        <v>12</v>
      </c>
      <c r="G2107" t="s">
        <v>3608</v>
      </c>
      <c r="H2107">
        <v>20000000</v>
      </c>
      <c r="I2107">
        <v>5.6</v>
      </c>
    </row>
    <row r="2108" spans="1:9">
      <c r="A2108" t="s">
        <v>3609</v>
      </c>
      <c r="B2108">
        <v>100</v>
      </c>
      <c r="C2108">
        <v>6852144</v>
      </c>
      <c r="D2108" t="s">
        <v>1220</v>
      </c>
      <c r="E2108" t="s">
        <v>3610</v>
      </c>
      <c r="F2108" t="s">
        <v>12</v>
      </c>
      <c r="G2108" t="s">
        <v>92</v>
      </c>
      <c r="H2108">
        <v>22000000</v>
      </c>
      <c r="I2108">
        <v>6.2</v>
      </c>
    </row>
    <row r="2109" spans="1:9">
      <c r="A2109" t="s">
        <v>3081</v>
      </c>
      <c r="B2109">
        <v>87</v>
      </c>
      <c r="C2109">
        <v>6563357</v>
      </c>
      <c r="D2109" t="s">
        <v>1410</v>
      </c>
      <c r="E2109" t="s">
        <v>3611</v>
      </c>
      <c r="F2109" t="s">
        <v>12</v>
      </c>
      <c r="G2109" t="s">
        <v>13</v>
      </c>
      <c r="H2109">
        <v>20000000</v>
      </c>
      <c r="I2109">
        <v>5.3</v>
      </c>
    </row>
    <row r="2110" spans="1:9">
      <c r="A2110" t="s">
        <v>3612</v>
      </c>
      <c r="B2110">
        <v>154</v>
      </c>
      <c r="C2110">
        <v>6201757</v>
      </c>
      <c r="D2110" t="s">
        <v>3613</v>
      </c>
      <c r="E2110" t="s">
        <v>3614</v>
      </c>
      <c r="F2110" t="s">
        <v>12</v>
      </c>
      <c r="G2110" t="s">
        <v>20</v>
      </c>
      <c r="H2110">
        <v>10000000</v>
      </c>
      <c r="I2110">
        <v>7.4</v>
      </c>
    </row>
    <row r="2111" spans="1:9">
      <c r="A2111" t="s">
        <v>3615</v>
      </c>
      <c r="B2111">
        <v>106</v>
      </c>
      <c r="C2111">
        <v>6420319</v>
      </c>
      <c r="D2111" t="s">
        <v>1135</v>
      </c>
      <c r="E2111" t="s">
        <v>3616</v>
      </c>
      <c r="F2111" t="s">
        <v>12</v>
      </c>
      <c r="G2111" t="s">
        <v>3617</v>
      </c>
      <c r="H2111">
        <v>20000000</v>
      </c>
      <c r="I2111">
        <v>7.4</v>
      </c>
    </row>
    <row r="2112" spans="1:9">
      <c r="A2112" t="s">
        <v>1789</v>
      </c>
      <c r="B2112">
        <v>99</v>
      </c>
      <c r="C2112">
        <v>5702083</v>
      </c>
      <c r="D2112" t="s">
        <v>1203</v>
      </c>
      <c r="E2112" t="s">
        <v>3618</v>
      </c>
      <c r="F2112" t="s">
        <v>12</v>
      </c>
      <c r="G2112" t="s">
        <v>20</v>
      </c>
      <c r="H2112">
        <v>15000000</v>
      </c>
      <c r="I2112">
        <v>6.5</v>
      </c>
    </row>
    <row r="2113" spans="1:9">
      <c r="A2113" t="s">
        <v>2951</v>
      </c>
      <c r="B2113">
        <v>100</v>
      </c>
      <c r="C2113">
        <v>5480996</v>
      </c>
      <c r="D2113" t="s">
        <v>3619</v>
      </c>
      <c r="E2113" t="s">
        <v>3620</v>
      </c>
      <c r="F2113" t="s">
        <v>12</v>
      </c>
      <c r="G2113" t="s">
        <v>13</v>
      </c>
      <c r="H2113">
        <v>8700000</v>
      </c>
      <c r="I2113">
        <v>7.1</v>
      </c>
    </row>
    <row r="2114" spans="1:9">
      <c r="A2114" t="s">
        <v>243</v>
      </c>
      <c r="B2114">
        <v>116</v>
      </c>
      <c r="C2114">
        <v>6002756</v>
      </c>
      <c r="D2114" t="s">
        <v>545</v>
      </c>
      <c r="E2114" t="s">
        <v>3621</v>
      </c>
      <c r="F2114" t="s">
        <v>12</v>
      </c>
      <c r="G2114" t="s">
        <v>13</v>
      </c>
      <c r="H2114">
        <v>20000000</v>
      </c>
      <c r="I2114">
        <v>7.2</v>
      </c>
    </row>
    <row r="2115" spans="1:9">
      <c r="A2115" t="s">
        <v>1476</v>
      </c>
      <c r="B2115">
        <v>94</v>
      </c>
      <c r="C2115">
        <v>5132655</v>
      </c>
      <c r="D2115" t="s">
        <v>3275</v>
      </c>
      <c r="E2115" t="s">
        <v>3622</v>
      </c>
      <c r="F2115" t="s">
        <v>12</v>
      </c>
      <c r="G2115" t="s">
        <v>92</v>
      </c>
      <c r="H2115">
        <v>20000000</v>
      </c>
      <c r="I2115">
        <v>2.2999999999999998</v>
      </c>
    </row>
    <row r="2116" spans="1:9">
      <c r="A2116" t="s">
        <v>2939</v>
      </c>
      <c r="B2116">
        <v>111</v>
      </c>
      <c r="C2116">
        <v>5205343</v>
      </c>
      <c r="D2116" t="s">
        <v>2663</v>
      </c>
      <c r="E2116" t="s">
        <v>3623</v>
      </c>
      <c r="F2116" t="s">
        <v>12</v>
      </c>
      <c r="G2116" t="s">
        <v>13</v>
      </c>
      <c r="H2116">
        <v>20000000</v>
      </c>
      <c r="I2116">
        <v>6.4</v>
      </c>
    </row>
    <row r="2117" spans="1:9">
      <c r="A2117" t="s">
        <v>3624</v>
      </c>
      <c r="B2117">
        <v>100</v>
      </c>
      <c r="C2117">
        <v>5005883</v>
      </c>
      <c r="D2117" t="s">
        <v>1097</v>
      </c>
      <c r="E2117" t="s">
        <v>3625</v>
      </c>
      <c r="F2117" t="s">
        <v>12</v>
      </c>
      <c r="G2117" t="s">
        <v>13</v>
      </c>
      <c r="H2117">
        <v>20000000</v>
      </c>
      <c r="I2117">
        <v>6.1</v>
      </c>
    </row>
    <row r="2118" spans="1:9">
      <c r="A2118" t="s">
        <v>3626</v>
      </c>
      <c r="B2118">
        <v>125</v>
      </c>
      <c r="C2118">
        <v>5749134</v>
      </c>
      <c r="D2118" t="s">
        <v>149</v>
      </c>
      <c r="E2118" t="s">
        <v>3627</v>
      </c>
      <c r="F2118" t="s">
        <v>12</v>
      </c>
      <c r="G2118" t="s">
        <v>13</v>
      </c>
      <c r="H2118">
        <v>20000000</v>
      </c>
      <c r="I2118">
        <v>7</v>
      </c>
    </row>
    <row r="2119" spans="1:9">
      <c r="A2119" t="s">
        <v>3628</v>
      </c>
      <c r="B2119">
        <v>119</v>
      </c>
      <c r="C2119">
        <v>4234040</v>
      </c>
      <c r="D2119" t="s">
        <v>515</v>
      </c>
      <c r="E2119" t="s">
        <v>3629</v>
      </c>
      <c r="F2119" t="s">
        <v>12</v>
      </c>
      <c r="G2119" t="s">
        <v>13</v>
      </c>
      <c r="H2119">
        <v>20000000</v>
      </c>
      <c r="I2119">
        <v>7</v>
      </c>
    </row>
    <row r="2120" spans="1:9">
      <c r="A2120" t="s">
        <v>3630</v>
      </c>
      <c r="B2120">
        <v>135</v>
      </c>
      <c r="C2120">
        <v>4001121</v>
      </c>
      <c r="D2120" t="s">
        <v>1433</v>
      </c>
      <c r="E2120" t="s">
        <v>3631</v>
      </c>
      <c r="F2120" t="s">
        <v>12</v>
      </c>
      <c r="G2120" t="s">
        <v>13</v>
      </c>
      <c r="H2120">
        <v>20000000</v>
      </c>
      <c r="I2120">
        <v>7</v>
      </c>
    </row>
    <row r="2121" spans="1:9">
      <c r="A2121" t="s">
        <v>3632</v>
      </c>
      <c r="B2121">
        <v>93</v>
      </c>
      <c r="C2121">
        <v>3749061</v>
      </c>
      <c r="D2121" t="s">
        <v>22</v>
      </c>
      <c r="E2121" t="s">
        <v>3633</v>
      </c>
      <c r="F2121" t="s">
        <v>12</v>
      </c>
      <c r="G2121" t="s">
        <v>13</v>
      </c>
      <c r="H2121">
        <v>20000000</v>
      </c>
      <c r="I2121">
        <v>4.9000000000000004</v>
      </c>
    </row>
    <row r="2122" spans="1:9">
      <c r="A2122" t="s">
        <v>2676</v>
      </c>
      <c r="B2122">
        <v>114</v>
      </c>
      <c r="C2122">
        <v>3519627</v>
      </c>
      <c r="D2122" t="s">
        <v>3634</v>
      </c>
      <c r="E2122" t="s">
        <v>3635</v>
      </c>
      <c r="F2122" t="s">
        <v>12</v>
      </c>
      <c r="G2122" t="s">
        <v>13</v>
      </c>
      <c r="H2122">
        <v>20000000</v>
      </c>
      <c r="I2122">
        <v>6.9</v>
      </c>
    </row>
    <row r="2123" spans="1:9">
      <c r="A2123" t="s">
        <v>3636</v>
      </c>
      <c r="B2123">
        <v>124</v>
      </c>
      <c r="C2123">
        <v>3081925</v>
      </c>
      <c r="D2123" t="s">
        <v>474</v>
      </c>
      <c r="E2123" t="s">
        <v>3637</v>
      </c>
      <c r="F2123" t="s">
        <v>12</v>
      </c>
      <c r="G2123" t="s">
        <v>13</v>
      </c>
      <c r="H2123">
        <v>21000000</v>
      </c>
      <c r="I2123">
        <v>7.5</v>
      </c>
    </row>
    <row r="2124" spans="1:9">
      <c r="A2124" t="s">
        <v>2526</v>
      </c>
      <c r="B2124">
        <v>134</v>
      </c>
      <c r="C2124">
        <v>2298191</v>
      </c>
      <c r="D2124" t="s">
        <v>3638</v>
      </c>
      <c r="E2124" t="s">
        <v>3639</v>
      </c>
      <c r="F2124" t="s">
        <v>2528</v>
      </c>
      <c r="G2124" t="s">
        <v>992</v>
      </c>
      <c r="H2124">
        <v>2400000000</v>
      </c>
      <c r="I2124">
        <v>8.4</v>
      </c>
    </row>
    <row r="2125" spans="1:9">
      <c r="A2125" t="s">
        <v>3640</v>
      </c>
      <c r="B2125">
        <v>114</v>
      </c>
      <c r="C2125">
        <v>2353728</v>
      </c>
      <c r="D2125" t="s">
        <v>3641</v>
      </c>
      <c r="E2125" t="s">
        <v>3642</v>
      </c>
      <c r="F2125" t="s">
        <v>966</v>
      </c>
      <c r="G2125" t="s">
        <v>646</v>
      </c>
      <c r="H2125">
        <v>20000000</v>
      </c>
      <c r="I2125">
        <v>6.9</v>
      </c>
    </row>
    <row r="2126" spans="1:9">
      <c r="A2126" t="s">
        <v>3643</v>
      </c>
      <c r="B2126">
        <v>124</v>
      </c>
      <c r="C2126">
        <v>2000000</v>
      </c>
      <c r="D2126" t="s">
        <v>3644</v>
      </c>
      <c r="E2126" t="s">
        <v>3645</v>
      </c>
      <c r="F2126" t="s">
        <v>12</v>
      </c>
      <c r="G2126" t="s">
        <v>13</v>
      </c>
      <c r="H2126">
        <v>20000000</v>
      </c>
      <c r="I2126">
        <v>4.5</v>
      </c>
    </row>
    <row r="2127" spans="1:9">
      <c r="A2127" t="s">
        <v>3191</v>
      </c>
      <c r="B2127">
        <v>104</v>
      </c>
      <c r="C2127">
        <v>1900725</v>
      </c>
      <c r="D2127" t="s">
        <v>3646</v>
      </c>
      <c r="E2127" t="s">
        <v>3647</v>
      </c>
      <c r="F2127" t="s">
        <v>12</v>
      </c>
      <c r="G2127" t="s">
        <v>123</v>
      </c>
      <c r="H2127">
        <v>2000000</v>
      </c>
      <c r="I2127">
        <v>7.4</v>
      </c>
    </row>
    <row r="2128" spans="1:9">
      <c r="A2128" t="s">
        <v>3648</v>
      </c>
      <c r="B2128">
        <v>118</v>
      </c>
      <c r="C2128">
        <v>2246000</v>
      </c>
      <c r="D2128" t="s">
        <v>545</v>
      </c>
      <c r="E2128" t="s">
        <v>3649</v>
      </c>
      <c r="F2128" t="s">
        <v>12</v>
      </c>
      <c r="G2128" t="s">
        <v>13</v>
      </c>
      <c r="H2128">
        <v>20000000</v>
      </c>
      <c r="I2128">
        <v>7</v>
      </c>
    </row>
    <row r="2129" spans="1:9">
      <c r="A2129" t="s">
        <v>3185</v>
      </c>
      <c r="B2129">
        <v>80</v>
      </c>
      <c r="C2129">
        <v>1646664</v>
      </c>
      <c r="D2129" t="s">
        <v>2485</v>
      </c>
      <c r="E2129" t="s">
        <v>3650</v>
      </c>
      <c r="F2129" t="s">
        <v>12</v>
      </c>
      <c r="G2129" t="s">
        <v>13</v>
      </c>
      <c r="H2129">
        <v>20000000</v>
      </c>
      <c r="I2129">
        <v>2.8</v>
      </c>
    </row>
    <row r="2130" spans="1:9">
      <c r="A2130" t="s">
        <v>2772</v>
      </c>
      <c r="B2130">
        <v>107</v>
      </c>
      <c r="C2130">
        <v>1190018</v>
      </c>
      <c r="D2130" t="s">
        <v>464</v>
      </c>
      <c r="E2130" t="s">
        <v>3651</v>
      </c>
      <c r="F2130" t="s">
        <v>12</v>
      </c>
      <c r="G2130" t="s">
        <v>13</v>
      </c>
      <c r="H2130">
        <v>20000000</v>
      </c>
      <c r="I2130">
        <v>7.5</v>
      </c>
    </row>
    <row r="2131" spans="1:9">
      <c r="A2131" t="s">
        <v>506</v>
      </c>
      <c r="B2131">
        <v>125</v>
      </c>
      <c r="C2131">
        <v>1027749</v>
      </c>
      <c r="D2131" t="s">
        <v>1135</v>
      </c>
      <c r="E2131" t="s">
        <v>3652</v>
      </c>
      <c r="F2131" t="s">
        <v>12</v>
      </c>
      <c r="G2131" t="s">
        <v>123</v>
      </c>
      <c r="H2131">
        <v>40000000</v>
      </c>
      <c r="I2131">
        <v>7.1</v>
      </c>
    </row>
    <row r="2132" spans="1:9">
      <c r="A2132" t="s">
        <v>2899</v>
      </c>
      <c r="B2132">
        <v>115</v>
      </c>
      <c r="C2132">
        <v>882710</v>
      </c>
      <c r="D2132" t="s">
        <v>1751</v>
      </c>
      <c r="E2132" t="s">
        <v>3653</v>
      </c>
      <c r="F2132" t="s">
        <v>12</v>
      </c>
      <c r="G2132" t="s">
        <v>13</v>
      </c>
      <c r="H2132">
        <v>24000000</v>
      </c>
      <c r="I2132">
        <v>6.4</v>
      </c>
    </row>
    <row r="2133" spans="1:9">
      <c r="A2133" t="s">
        <v>3654</v>
      </c>
      <c r="B2133">
        <v>88</v>
      </c>
      <c r="C2133">
        <v>1064277</v>
      </c>
      <c r="D2133" t="s">
        <v>3147</v>
      </c>
      <c r="E2133" t="s">
        <v>3655</v>
      </c>
      <c r="F2133" t="s">
        <v>12</v>
      </c>
      <c r="G2133" t="s">
        <v>13</v>
      </c>
      <c r="H2133">
        <v>20000000</v>
      </c>
      <c r="I2133">
        <v>6.7</v>
      </c>
    </row>
    <row r="2134" spans="1:9">
      <c r="A2134" t="s">
        <v>1236</v>
      </c>
      <c r="B2134">
        <v>122</v>
      </c>
      <c r="C2134">
        <v>531009</v>
      </c>
      <c r="D2134" t="s">
        <v>73</v>
      </c>
      <c r="E2134" t="s">
        <v>3656</v>
      </c>
      <c r="F2134" t="s">
        <v>12</v>
      </c>
      <c r="G2134" t="s">
        <v>13</v>
      </c>
      <c r="H2134">
        <v>10000000</v>
      </c>
      <c r="I2134">
        <v>5.3</v>
      </c>
    </row>
    <row r="2135" spans="1:9">
      <c r="A2135" t="s">
        <v>3657</v>
      </c>
      <c r="B2135">
        <v>103</v>
      </c>
      <c r="C2135">
        <v>410388</v>
      </c>
      <c r="D2135" t="s">
        <v>3658</v>
      </c>
      <c r="E2135" t="s">
        <v>3659</v>
      </c>
      <c r="F2135" t="s">
        <v>2528</v>
      </c>
      <c r="G2135" t="s">
        <v>992</v>
      </c>
      <c r="H2135">
        <v>2127519898</v>
      </c>
      <c r="I2135">
        <v>6.9</v>
      </c>
    </row>
    <row r="2136" spans="1:9">
      <c r="A2136" t="s">
        <v>3660</v>
      </c>
      <c r="B2136">
        <v>101</v>
      </c>
      <c r="C2136">
        <v>375474</v>
      </c>
      <c r="D2136" t="s">
        <v>781</v>
      </c>
      <c r="E2136" t="s">
        <v>3661</v>
      </c>
      <c r="F2136" t="s">
        <v>12</v>
      </c>
      <c r="G2136" t="s">
        <v>13</v>
      </c>
      <c r="H2136">
        <v>20000000</v>
      </c>
      <c r="I2136">
        <v>6.2</v>
      </c>
    </row>
    <row r="2137" spans="1:9">
      <c r="A2137" t="s">
        <v>175</v>
      </c>
      <c r="B2137">
        <v>107</v>
      </c>
      <c r="C2137">
        <v>305070</v>
      </c>
      <c r="D2137" t="s">
        <v>968</v>
      </c>
      <c r="E2137" t="s">
        <v>3662</v>
      </c>
      <c r="F2137" t="s">
        <v>12</v>
      </c>
      <c r="G2137" t="s">
        <v>13</v>
      </c>
      <c r="H2137">
        <v>20000000</v>
      </c>
      <c r="I2137">
        <v>6.4</v>
      </c>
    </row>
    <row r="2138" spans="1:9">
      <c r="A2138" t="s">
        <v>2241</v>
      </c>
      <c r="B2138">
        <v>118</v>
      </c>
      <c r="C2138">
        <v>146072</v>
      </c>
      <c r="D2138" t="s">
        <v>3663</v>
      </c>
      <c r="E2138" t="s">
        <v>3664</v>
      </c>
      <c r="F2138" t="s">
        <v>966</v>
      </c>
      <c r="G2138" t="s">
        <v>646</v>
      </c>
      <c r="H2138">
        <v>140000000</v>
      </c>
      <c r="I2138">
        <v>6</v>
      </c>
    </row>
    <row r="2139" spans="1:9">
      <c r="A2139" t="s">
        <v>2404</v>
      </c>
      <c r="B2139">
        <v>107</v>
      </c>
      <c r="C2139">
        <v>1183354</v>
      </c>
      <c r="D2139" t="s">
        <v>3665</v>
      </c>
      <c r="E2139" t="s">
        <v>3666</v>
      </c>
      <c r="F2139" t="s">
        <v>12</v>
      </c>
      <c r="G2139" t="s">
        <v>13</v>
      </c>
      <c r="H2139">
        <v>20000000</v>
      </c>
      <c r="I2139">
        <v>5.0999999999999996</v>
      </c>
    </row>
    <row r="2140" spans="1:9">
      <c r="A2140" t="s">
        <v>3667</v>
      </c>
      <c r="B2140">
        <v>100</v>
      </c>
      <c r="C2140">
        <v>121972</v>
      </c>
      <c r="D2140" t="s">
        <v>3668</v>
      </c>
      <c r="E2140" t="s">
        <v>3669</v>
      </c>
      <c r="F2140" t="s">
        <v>12</v>
      </c>
      <c r="G2140" t="s">
        <v>13</v>
      </c>
      <c r="H2140">
        <v>22000000</v>
      </c>
      <c r="I2140">
        <v>5.5</v>
      </c>
    </row>
    <row r="2141" spans="1:9">
      <c r="A2141" t="s">
        <v>1938</v>
      </c>
      <c r="B2141">
        <v>110</v>
      </c>
      <c r="C2141">
        <v>263365</v>
      </c>
      <c r="D2141" t="s">
        <v>841</v>
      </c>
      <c r="E2141" t="s">
        <v>3670</v>
      </c>
      <c r="F2141" t="s">
        <v>12</v>
      </c>
      <c r="G2141" t="s">
        <v>13</v>
      </c>
      <c r="H2141">
        <v>20000000</v>
      </c>
      <c r="I2141">
        <v>5.4</v>
      </c>
    </row>
    <row r="2142" spans="1:9">
      <c r="A2142" t="s">
        <v>3362</v>
      </c>
      <c r="B2142">
        <v>125</v>
      </c>
      <c r="C2142">
        <v>8047690</v>
      </c>
      <c r="D2142" t="s">
        <v>73</v>
      </c>
      <c r="E2142" t="s">
        <v>3671</v>
      </c>
      <c r="F2142" t="s">
        <v>659</v>
      </c>
      <c r="G2142" t="s">
        <v>295</v>
      </c>
      <c r="H2142">
        <v>19400000</v>
      </c>
      <c r="I2142">
        <v>7.5</v>
      </c>
    </row>
    <row r="2143" spans="1:9">
      <c r="A2143" t="s">
        <v>3339</v>
      </c>
      <c r="B2143">
        <v>184</v>
      </c>
      <c r="C2143">
        <v>476270</v>
      </c>
      <c r="D2143" t="s">
        <v>2838</v>
      </c>
      <c r="E2143" t="s">
        <v>3672</v>
      </c>
      <c r="F2143" t="s">
        <v>3673</v>
      </c>
      <c r="G2143" t="s">
        <v>251</v>
      </c>
      <c r="H2143">
        <v>20000000</v>
      </c>
      <c r="I2143">
        <v>7.4</v>
      </c>
    </row>
    <row r="2144" spans="1:9">
      <c r="A2144" t="s">
        <v>956</v>
      </c>
      <c r="B2144">
        <v>236</v>
      </c>
      <c r="C2144">
        <v>184208848</v>
      </c>
      <c r="D2144" t="s">
        <v>1990</v>
      </c>
      <c r="E2144" t="s">
        <v>3674</v>
      </c>
      <c r="F2144" t="s">
        <v>12</v>
      </c>
      <c r="G2144" t="s">
        <v>13</v>
      </c>
      <c r="H2144">
        <v>22000000</v>
      </c>
      <c r="I2144">
        <v>8</v>
      </c>
    </row>
    <row r="2145" spans="1:9">
      <c r="A2145" t="s">
        <v>2156</v>
      </c>
      <c r="B2145">
        <v>97</v>
      </c>
      <c r="C2145">
        <v>100292856</v>
      </c>
      <c r="D2145" t="s">
        <v>669</v>
      </c>
      <c r="E2145" t="s">
        <v>3675</v>
      </c>
      <c r="F2145" t="s">
        <v>12</v>
      </c>
      <c r="G2145" t="s">
        <v>13</v>
      </c>
      <c r="H2145">
        <v>20000000</v>
      </c>
      <c r="I2145">
        <v>5.7</v>
      </c>
    </row>
    <row r="2146" spans="1:9">
      <c r="A2146" t="s">
        <v>1431</v>
      </c>
      <c r="B2146">
        <v>113</v>
      </c>
      <c r="C2146">
        <v>58571513</v>
      </c>
      <c r="D2146" t="s">
        <v>730</v>
      </c>
      <c r="E2146" t="s">
        <v>3676</v>
      </c>
      <c r="F2146" t="s">
        <v>12</v>
      </c>
      <c r="G2146" t="s">
        <v>13</v>
      </c>
      <c r="H2146">
        <v>19000000</v>
      </c>
      <c r="I2146">
        <v>6.8</v>
      </c>
    </row>
    <row r="2147" spans="1:9">
      <c r="A2147" t="s">
        <v>3677</v>
      </c>
      <c r="B2147">
        <v>95</v>
      </c>
      <c r="C2147">
        <v>51431160</v>
      </c>
      <c r="D2147" t="s">
        <v>915</v>
      </c>
      <c r="E2147" t="s">
        <v>3678</v>
      </c>
      <c r="F2147" t="s">
        <v>12</v>
      </c>
      <c r="G2147" t="s">
        <v>13</v>
      </c>
      <c r="H2147">
        <v>20000000</v>
      </c>
      <c r="I2147">
        <v>5.9</v>
      </c>
    </row>
    <row r="2148" spans="1:9">
      <c r="A2148" t="s">
        <v>2075</v>
      </c>
      <c r="B2148">
        <v>103</v>
      </c>
      <c r="C2148">
        <v>103001286</v>
      </c>
      <c r="D2148" t="s">
        <v>2076</v>
      </c>
      <c r="E2148" t="s">
        <v>3679</v>
      </c>
      <c r="F2148" t="s">
        <v>12</v>
      </c>
      <c r="G2148" t="s">
        <v>13</v>
      </c>
      <c r="H2148">
        <v>15000000</v>
      </c>
      <c r="I2148">
        <v>7.2</v>
      </c>
    </row>
    <row r="2149" spans="1:9">
      <c r="A2149" t="s">
        <v>3480</v>
      </c>
      <c r="B2149">
        <v>91</v>
      </c>
      <c r="C2149">
        <v>41867960</v>
      </c>
      <c r="D2149" t="s">
        <v>2108</v>
      </c>
      <c r="E2149" t="s">
        <v>3680</v>
      </c>
      <c r="F2149" t="s">
        <v>12</v>
      </c>
      <c r="G2149" t="s">
        <v>13</v>
      </c>
      <c r="H2149">
        <v>20000000</v>
      </c>
      <c r="I2149">
        <v>5.5</v>
      </c>
    </row>
    <row r="2150" spans="1:9">
      <c r="A2150" t="s">
        <v>141</v>
      </c>
      <c r="B2150">
        <v>116</v>
      </c>
      <c r="C2150">
        <v>210609762</v>
      </c>
      <c r="D2150" t="s">
        <v>630</v>
      </c>
      <c r="E2150" t="s">
        <v>3681</v>
      </c>
      <c r="F2150" t="s">
        <v>12</v>
      </c>
      <c r="G2150" t="s">
        <v>13</v>
      </c>
      <c r="H2150">
        <v>19000000</v>
      </c>
      <c r="I2150">
        <v>8.5</v>
      </c>
    </row>
    <row r="2151" spans="1:9">
      <c r="A2151" t="s">
        <v>2227</v>
      </c>
      <c r="B2151">
        <v>93</v>
      </c>
      <c r="C2151">
        <v>40846082</v>
      </c>
      <c r="D2151" t="s">
        <v>1010</v>
      </c>
      <c r="E2151" t="s">
        <v>3682</v>
      </c>
      <c r="F2151" t="s">
        <v>12</v>
      </c>
      <c r="G2151" t="s">
        <v>13</v>
      </c>
      <c r="H2151">
        <v>19000000</v>
      </c>
      <c r="I2151">
        <v>5.6</v>
      </c>
    </row>
    <row r="2152" spans="1:9">
      <c r="A2152" t="s">
        <v>3055</v>
      </c>
      <c r="B2152">
        <v>113</v>
      </c>
      <c r="C2152">
        <v>51697449</v>
      </c>
      <c r="D2152" t="s">
        <v>851</v>
      </c>
      <c r="E2152" t="s">
        <v>3683</v>
      </c>
      <c r="F2152" t="s">
        <v>12</v>
      </c>
      <c r="G2152" t="s">
        <v>13</v>
      </c>
      <c r="H2152">
        <v>13000000</v>
      </c>
      <c r="I2152">
        <v>4.0999999999999996</v>
      </c>
    </row>
    <row r="2153" spans="1:9">
      <c r="A2153" t="s">
        <v>1309</v>
      </c>
      <c r="B2153">
        <v>101</v>
      </c>
      <c r="C2153">
        <v>27758465</v>
      </c>
      <c r="D2153" t="s">
        <v>474</v>
      </c>
      <c r="E2153" t="s">
        <v>3684</v>
      </c>
      <c r="F2153" t="s">
        <v>12</v>
      </c>
      <c r="G2153" t="s">
        <v>13</v>
      </c>
      <c r="H2153">
        <v>19000000</v>
      </c>
      <c r="I2153">
        <v>6.1</v>
      </c>
    </row>
    <row r="2154" spans="1:9">
      <c r="A2154" t="s">
        <v>266</v>
      </c>
      <c r="B2154">
        <v>95</v>
      </c>
      <c r="C2154">
        <v>56127162</v>
      </c>
      <c r="D2154" t="s">
        <v>560</v>
      </c>
      <c r="E2154" t="s">
        <v>3685</v>
      </c>
      <c r="F2154" t="s">
        <v>12</v>
      </c>
      <c r="G2154" t="s">
        <v>13</v>
      </c>
      <c r="H2154">
        <v>18000000</v>
      </c>
      <c r="I2154">
        <v>5.4</v>
      </c>
    </row>
    <row r="2155" spans="1:9">
      <c r="A2155" t="s">
        <v>319</v>
      </c>
      <c r="B2155">
        <v>109</v>
      </c>
      <c r="C2155">
        <v>1357042</v>
      </c>
      <c r="D2155" t="s">
        <v>1203</v>
      </c>
      <c r="E2155" t="s">
        <v>3686</v>
      </c>
      <c r="F2155" t="s">
        <v>12</v>
      </c>
      <c r="G2155" t="s">
        <v>2542</v>
      </c>
      <c r="H2155">
        <v>15000000</v>
      </c>
      <c r="I2155">
        <v>7.1</v>
      </c>
    </row>
    <row r="2156" spans="1:9">
      <c r="A2156" t="s">
        <v>3687</v>
      </c>
      <c r="B2156">
        <v>85</v>
      </c>
      <c r="C2156">
        <v>15911333</v>
      </c>
      <c r="D2156" t="s">
        <v>827</v>
      </c>
      <c r="E2156" t="s">
        <v>3688</v>
      </c>
      <c r="F2156" t="s">
        <v>12</v>
      </c>
      <c r="G2156" t="s">
        <v>20</v>
      </c>
      <c r="H2156">
        <v>19000000</v>
      </c>
      <c r="I2156">
        <v>3.6</v>
      </c>
    </row>
    <row r="2157" spans="1:9">
      <c r="A2157" t="s">
        <v>357</v>
      </c>
      <c r="B2157">
        <v>101</v>
      </c>
      <c r="C2157">
        <v>39103378</v>
      </c>
      <c r="D2157" t="s">
        <v>2188</v>
      </c>
      <c r="E2157" t="s">
        <v>3689</v>
      </c>
      <c r="F2157" t="s">
        <v>12</v>
      </c>
      <c r="G2157" t="s">
        <v>13</v>
      </c>
      <c r="H2157">
        <v>20000000</v>
      </c>
      <c r="I2157">
        <v>6.5</v>
      </c>
    </row>
    <row r="2158" spans="1:9">
      <c r="A2158" t="s">
        <v>2526</v>
      </c>
      <c r="B2158">
        <v>125</v>
      </c>
      <c r="C2158">
        <v>10049886</v>
      </c>
      <c r="D2158" t="s">
        <v>207</v>
      </c>
      <c r="E2158" t="s">
        <v>3690</v>
      </c>
      <c r="F2158" t="s">
        <v>2528</v>
      </c>
      <c r="G2158" t="s">
        <v>992</v>
      </c>
      <c r="H2158">
        <v>19000000</v>
      </c>
      <c r="I2158">
        <v>8.6</v>
      </c>
    </row>
    <row r="2159" spans="1:9">
      <c r="A2159" t="s">
        <v>496</v>
      </c>
      <c r="B2159">
        <v>132</v>
      </c>
      <c r="C2159">
        <v>8600000</v>
      </c>
      <c r="D2159" t="s">
        <v>968</v>
      </c>
      <c r="E2159" t="s">
        <v>3691</v>
      </c>
      <c r="F2159" t="s">
        <v>12</v>
      </c>
      <c r="G2159" t="s">
        <v>20</v>
      </c>
      <c r="H2159">
        <v>25000000</v>
      </c>
      <c r="I2159">
        <v>7</v>
      </c>
    </row>
    <row r="2160" spans="1:9">
      <c r="A2160" t="s">
        <v>3692</v>
      </c>
      <c r="B2160">
        <v>131</v>
      </c>
      <c r="C2160">
        <v>21483154</v>
      </c>
      <c r="D2160" t="s">
        <v>1135</v>
      </c>
      <c r="E2160" t="s">
        <v>3693</v>
      </c>
      <c r="F2160" t="s">
        <v>12</v>
      </c>
      <c r="G2160" t="s">
        <v>13</v>
      </c>
      <c r="H2160">
        <v>19000000</v>
      </c>
      <c r="I2160">
        <v>7.6</v>
      </c>
    </row>
    <row r="2161" spans="1:9">
      <c r="A2161" t="s">
        <v>1505</v>
      </c>
      <c r="B2161">
        <v>129</v>
      </c>
      <c r="C2161">
        <v>8396942</v>
      </c>
      <c r="D2161" t="s">
        <v>3694</v>
      </c>
      <c r="E2161" t="s">
        <v>3695</v>
      </c>
      <c r="F2161" t="s">
        <v>12</v>
      </c>
      <c r="G2161" t="s">
        <v>13</v>
      </c>
      <c r="H2161">
        <v>19000000</v>
      </c>
      <c r="I2161">
        <v>6.5</v>
      </c>
    </row>
    <row r="2162" spans="1:9">
      <c r="A2162" t="s">
        <v>3696</v>
      </c>
      <c r="B2162">
        <v>100</v>
      </c>
      <c r="C2162">
        <v>12561</v>
      </c>
      <c r="D2162" t="s">
        <v>560</v>
      </c>
      <c r="E2162" t="s">
        <v>3697</v>
      </c>
      <c r="F2162" t="s">
        <v>12</v>
      </c>
      <c r="G2162" t="s">
        <v>13</v>
      </c>
      <c r="H2162">
        <v>19000000</v>
      </c>
      <c r="I2162">
        <v>6.4</v>
      </c>
    </row>
    <row r="2163" spans="1:9">
      <c r="A2163" t="s">
        <v>3698</v>
      </c>
      <c r="B2163">
        <v>97</v>
      </c>
      <c r="C2163">
        <v>6923891</v>
      </c>
      <c r="D2163" t="s">
        <v>474</v>
      </c>
      <c r="E2163" t="s">
        <v>3699</v>
      </c>
      <c r="F2163" t="s">
        <v>12</v>
      </c>
      <c r="G2163" t="s">
        <v>13</v>
      </c>
      <c r="H2163">
        <v>23000000</v>
      </c>
      <c r="I2163">
        <v>6.3</v>
      </c>
    </row>
    <row r="2164" spans="1:9">
      <c r="A2164" t="s">
        <v>3700</v>
      </c>
      <c r="B2164">
        <v>92</v>
      </c>
      <c r="C2164">
        <v>2119994</v>
      </c>
      <c r="D2164" t="s">
        <v>3701</v>
      </c>
      <c r="E2164" t="s">
        <v>3702</v>
      </c>
      <c r="F2164" t="s">
        <v>12</v>
      </c>
      <c r="G2164" t="s">
        <v>13</v>
      </c>
      <c r="H2164">
        <v>19000000</v>
      </c>
      <c r="I2164">
        <v>5.7</v>
      </c>
    </row>
    <row r="2165" spans="1:9">
      <c r="A2165" t="s">
        <v>3703</v>
      </c>
      <c r="B2165">
        <v>116</v>
      </c>
      <c r="C2165">
        <v>1292527</v>
      </c>
      <c r="D2165" t="s">
        <v>3704</v>
      </c>
      <c r="E2165" t="s">
        <v>3705</v>
      </c>
      <c r="F2165" t="s">
        <v>12</v>
      </c>
      <c r="G2165" t="s">
        <v>646</v>
      </c>
      <c r="H2165">
        <v>19000000</v>
      </c>
      <c r="I2165">
        <v>6.3</v>
      </c>
    </row>
    <row r="2166" spans="1:9">
      <c r="A2166" t="s">
        <v>3706</v>
      </c>
      <c r="B2166">
        <v>90</v>
      </c>
      <c r="C2166">
        <v>64255243</v>
      </c>
      <c r="D2166" t="s">
        <v>2021</v>
      </c>
      <c r="E2166" t="s">
        <v>3707</v>
      </c>
      <c r="F2166" t="s">
        <v>12</v>
      </c>
      <c r="G2166" t="s">
        <v>13</v>
      </c>
      <c r="H2166">
        <v>19000000</v>
      </c>
      <c r="I2166">
        <v>6</v>
      </c>
    </row>
    <row r="2167" spans="1:9">
      <c r="A2167" t="s">
        <v>602</v>
      </c>
      <c r="B2167">
        <v>81</v>
      </c>
      <c r="C2167">
        <v>22245861</v>
      </c>
      <c r="D2167" t="s">
        <v>851</v>
      </c>
      <c r="E2167" t="s">
        <v>3708</v>
      </c>
      <c r="F2167" t="s">
        <v>12</v>
      </c>
      <c r="G2167" t="s">
        <v>13</v>
      </c>
      <c r="H2167">
        <v>19000000</v>
      </c>
      <c r="I2167">
        <v>7.7</v>
      </c>
    </row>
    <row r="2168" spans="1:9">
      <c r="A2168" t="s">
        <v>3709</v>
      </c>
      <c r="B2168">
        <v>97</v>
      </c>
      <c r="C2168">
        <v>20433940</v>
      </c>
      <c r="D2168" t="s">
        <v>2108</v>
      </c>
      <c r="E2168" t="s">
        <v>3710</v>
      </c>
      <c r="F2168" t="s">
        <v>12</v>
      </c>
      <c r="G2168" t="s">
        <v>92</v>
      </c>
      <c r="H2168">
        <v>15000000</v>
      </c>
      <c r="I2168">
        <v>6.2</v>
      </c>
    </row>
    <row r="2169" spans="1:9">
      <c r="A2169" t="s">
        <v>937</v>
      </c>
      <c r="B2169">
        <v>118</v>
      </c>
      <c r="C2169">
        <v>10562387</v>
      </c>
      <c r="D2169" t="s">
        <v>1782</v>
      </c>
      <c r="E2169" t="s">
        <v>3711</v>
      </c>
      <c r="F2169" t="s">
        <v>12</v>
      </c>
      <c r="G2169" t="s">
        <v>13</v>
      </c>
      <c r="H2169">
        <v>18500000</v>
      </c>
      <c r="I2169">
        <v>7.7</v>
      </c>
    </row>
    <row r="2170" spans="1:9">
      <c r="A2170" t="s">
        <v>3712</v>
      </c>
      <c r="B2170">
        <v>100</v>
      </c>
      <c r="C2170">
        <v>18439082</v>
      </c>
      <c r="D2170" t="s">
        <v>1216</v>
      </c>
      <c r="E2170" t="s">
        <v>3713</v>
      </c>
      <c r="F2170" t="s">
        <v>12</v>
      </c>
      <c r="G2170" t="s">
        <v>13</v>
      </c>
      <c r="H2170">
        <v>18500000</v>
      </c>
      <c r="I2170">
        <v>6.4</v>
      </c>
    </row>
    <row r="2171" spans="1:9">
      <c r="A2171" t="s">
        <v>2409</v>
      </c>
      <c r="B2171">
        <v>97</v>
      </c>
      <c r="C2171">
        <v>150056505</v>
      </c>
      <c r="D2171" t="s">
        <v>669</v>
      </c>
      <c r="E2171" t="s">
        <v>3714</v>
      </c>
      <c r="F2171" t="s">
        <v>12</v>
      </c>
      <c r="G2171" t="s">
        <v>13</v>
      </c>
      <c r="H2171">
        <v>18000000</v>
      </c>
      <c r="I2171">
        <v>6.4</v>
      </c>
    </row>
    <row r="2172" spans="1:9">
      <c r="A2172" t="s">
        <v>585</v>
      </c>
      <c r="B2172">
        <v>114</v>
      </c>
      <c r="C2172">
        <v>119938730</v>
      </c>
      <c r="D2172" t="s">
        <v>3543</v>
      </c>
      <c r="E2172" t="s">
        <v>3715</v>
      </c>
      <c r="F2172" t="s">
        <v>12</v>
      </c>
      <c r="G2172" t="s">
        <v>13</v>
      </c>
      <c r="H2172">
        <v>18000000</v>
      </c>
      <c r="I2172">
        <v>6.9</v>
      </c>
    </row>
    <row r="2173" spans="1:9">
      <c r="A2173" t="s">
        <v>1856</v>
      </c>
      <c r="B2173">
        <v>130</v>
      </c>
      <c r="C2173">
        <v>114968774</v>
      </c>
      <c r="D2173" t="s">
        <v>2104</v>
      </c>
      <c r="E2173" t="s">
        <v>3716</v>
      </c>
      <c r="F2173" t="s">
        <v>12</v>
      </c>
      <c r="G2173" t="s">
        <v>13</v>
      </c>
      <c r="H2173">
        <v>18000000</v>
      </c>
      <c r="I2173">
        <v>7.3</v>
      </c>
    </row>
    <row r="2174" spans="1:9">
      <c r="A2174" t="s">
        <v>1246</v>
      </c>
      <c r="B2174">
        <v>82</v>
      </c>
      <c r="C2174">
        <v>128505958</v>
      </c>
      <c r="D2174" t="s">
        <v>669</v>
      </c>
      <c r="E2174" t="s">
        <v>3717</v>
      </c>
      <c r="F2174" t="s">
        <v>12</v>
      </c>
      <c r="G2174" t="s">
        <v>13</v>
      </c>
      <c r="H2174">
        <v>18000000</v>
      </c>
      <c r="I2174">
        <v>7.3</v>
      </c>
    </row>
    <row r="2175" spans="1:9">
      <c r="A2175" t="s">
        <v>1033</v>
      </c>
      <c r="B2175">
        <v>96</v>
      </c>
      <c r="C2175">
        <v>95001351</v>
      </c>
      <c r="D2175" t="s">
        <v>560</v>
      </c>
      <c r="E2175" t="s">
        <v>3718</v>
      </c>
      <c r="F2175" t="s">
        <v>12</v>
      </c>
      <c r="G2175" t="s">
        <v>13</v>
      </c>
      <c r="H2175">
        <v>18000000</v>
      </c>
      <c r="I2175">
        <v>6.2</v>
      </c>
    </row>
    <row r="2176" spans="1:9">
      <c r="A2176" t="s">
        <v>3221</v>
      </c>
      <c r="B2176">
        <v>105</v>
      </c>
      <c r="C2176">
        <v>76400000</v>
      </c>
      <c r="D2176" t="s">
        <v>25</v>
      </c>
      <c r="E2176" t="s">
        <v>3719</v>
      </c>
      <c r="F2176" t="s">
        <v>12</v>
      </c>
      <c r="G2176" t="s">
        <v>13</v>
      </c>
      <c r="H2176">
        <v>17000000</v>
      </c>
      <c r="I2176">
        <v>6.6</v>
      </c>
    </row>
    <row r="2177" spans="1:9">
      <c r="A2177" t="s">
        <v>901</v>
      </c>
      <c r="B2177">
        <v>122</v>
      </c>
      <c r="C2177">
        <v>75072454</v>
      </c>
      <c r="D2177" t="s">
        <v>1467</v>
      </c>
      <c r="E2177" t="s">
        <v>3720</v>
      </c>
      <c r="F2177" t="s">
        <v>12</v>
      </c>
      <c r="G2177" t="s">
        <v>13</v>
      </c>
      <c r="H2177">
        <v>20000000</v>
      </c>
      <c r="I2177">
        <v>6.7</v>
      </c>
    </row>
    <row r="2178" spans="1:9">
      <c r="A2178" t="s">
        <v>196</v>
      </c>
      <c r="B2178">
        <v>88</v>
      </c>
      <c r="C2178">
        <v>65535067</v>
      </c>
      <c r="D2178" t="s">
        <v>560</v>
      </c>
      <c r="E2178" t="s">
        <v>3721</v>
      </c>
      <c r="F2178" t="s">
        <v>12</v>
      </c>
      <c r="G2178" t="s">
        <v>13</v>
      </c>
      <c r="H2178">
        <v>17000000</v>
      </c>
      <c r="I2178">
        <v>5.7</v>
      </c>
    </row>
    <row r="2179" spans="1:9">
      <c r="A2179" t="s">
        <v>3722</v>
      </c>
      <c r="B2179">
        <v>110</v>
      </c>
      <c r="C2179">
        <v>13998282</v>
      </c>
      <c r="D2179" t="s">
        <v>3723</v>
      </c>
      <c r="E2179" t="s">
        <v>3724</v>
      </c>
      <c r="F2179" t="s">
        <v>12</v>
      </c>
      <c r="G2179" t="s">
        <v>13</v>
      </c>
      <c r="H2179">
        <v>16000000</v>
      </c>
      <c r="I2179">
        <v>3.1</v>
      </c>
    </row>
    <row r="2180" spans="1:9">
      <c r="A2180" t="s">
        <v>3503</v>
      </c>
      <c r="B2180">
        <v>103</v>
      </c>
      <c r="C2180">
        <v>6061759</v>
      </c>
      <c r="D2180" t="s">
        <v>474</v>
      </c>
      <c r="E2180" t="s">
        <v>3725</v>
      </c>
      <c r="F2180" t="s">
        <v>12</v>
      </c>
      <c r="G2180" t="s">
        <v>13</v>
      </c>
      <c r="H2180">
        <v>17000000</v>
      </c>
      <c r="I2180">
        <v>6.3</v>
      </c>
    </row>
    <row r="2181" spans="1:9">
      <c r="A2181" t="s">
        <v>2390</v>
      </c>
      <c r="B2181">
        <v>106</v>
      </c>
      <c r="C2181">
        <v>64955956</v>
      </c>
      <c r="D2181" t="s">
        <v>851</v>
      </c>
      <c r="E2181" t="s">
        <v>3726</v>
      </c>
      <c r="F2181" t="s">
        <v>12</v>
      </c>
      <c r="G2181" t="s">
        <v>13</v>
      </c>
      <c r="H2181">
        <v>18000000</v>
      </c>
      <c r="I2181">
        <v>5.7</v>
      </c>
    </row>
    <row r="2182" spans="1:9">
      <c r="A2182" t="s">
        <v>3727</v>
      </c>
      <c r="B2182">
        <v>98</v>
      </c>
      <c r="C2182">
        <v>60057639</v>
      </c>
      <c r="D2182" t="s">
        <v>2963</v>
      </c>
      <c r="E2182" t="s">
        <v>3728</v>
      </c>
      <c r="F2182" t="s">
        <v>12</v>
      </c>
      <c r="G2182" t="s">
        <v>13</v>
      </c>
      <c r="H2182">
        <v>18000000</v>
      </c>
      <c r="I2182">
        <v>7.1</v>
      </c>
    </row>
    <row r="2183" spans="1:9">
      <c r="A2183" t="s">
        <v>668</v>
      </c>
      <c r="B2183">
        <v>68</v>
      </c>
      <c r="C2183">
        <v>53868030</v>
      </c>
      <c r="D2183" t="s">
        <v>335</v>
      </c>
      <c r="E2183" t="s">
        <v>3729</v>
      </c>
      <c r="F2183" t="s">
        <v>12</v>
      </c>
      <c r="G2183" t="s">
        <v>13</v>
      </c>
      <c r="H2183">
        <v>17000000</v>
      </c>
      <c r="I2183">
        <v>7</v>
      </c>
    </row>
    <row r="2184" spans="1:9">
      <c r="A2184" t="s">
        <v>2329</v>
      </c>
      <c r="B2184">
        <v>94</v>
      </c>
      <c r="C2184">
        <v>59573085</v>
      </c>
      <c r="D2184" t="s">
        <v>915</v>
      </c>
      <c r="E2184" t="s">
        <v>3730</v>
      </c>
      <c r="F2184" t="s">
        <v>12</v>
      </c>
      <c r="G2184" t="s">
        <v>13</v>
      </c>
      <c r="H2184">
        <v>18000000</v>
      </c>
      <c r="I2184">
        <v>6.1</v>
      </c>
    </row>
    <row r="2185" spans="1:9">
      <c r="A2185" t="s">
        <v>310</v>
      </c>
      <c r="B2185">
        <v>99</v>
      </c>
      <c r="C2185">
        <v>52691009</v>
      </c>
      <c r="D2185" t="s">
        <v>1018</v>
      </c>
      <c r="E2185" t="s">
        <v>3731</v>
      </c>
      <c r="F2185" t="s">
        <v>12</v>
      </c>
      <c r="G2185" t="s">
        <v>13</v>
      </c>
      <c r="H2185">
        <v>21000000</v>
      </c>
      <c r="I2185">
        <v>6.6</v>
      </c>
    </row>
    <row r="2186" spans="1:9">
      <c r="A2186" t="s">
        <v>437</v>
      </c>
      <c r="B2186">
        <v>107</v>
      </c>
      <c r="C2186">
        <v>59735548</v>
      </c>
      <c r="D2186" t="s">
        <v>1396</v>
      </c>
      <c r="E2186" t="s">
        <v>3732</v>
      </c>
      <c r="F2186" t="s">
        <v>12</v>
      </c>
      <c r="G2186" t="s">
        <v>13</v>
      </c>
      <c r="H2186">
        <v>15000000</v>
      </c>
      <c r="I2186">
        <v>7.8</v>
      </c>
    </row>
    <row r="2187" spans="1:9">
      <c r="A2187" t="s">
        <v>1647</v>
      </c>
      <c r="B2187">
        <v>180</v>
      </c>
      <c r="C2187">
        <v>51600000</v>
      </c>
      <c r="D2187" t="s">
        <v>3733</v>
      </c>
      <c r="E2187" t="s">
        <v>3734</v>
      </c>
      <c r="F2187" t="s">
        <v>12</v>
      </c>
      <c r="G2187" t="s">
        <v>13</v>
      </c>
      <c r="H2187">
        <v>18000000</v>
      </c>
      <c r="I2187">
        <v>8.3000000000000007</v>
      </c>
    </row>
    <row r="2188" spans="1:9">
      <c r="A2188" t="s">
        <v>3735</v>
      </c>
      <c r="B2188">
        <v>89</v>
      </c>
      <c r="C2188">
        <v>43818159</v>
      </c>
      <c r="D2188" t="s">
        <v>2076</v>
      </c>
      <c r="E2188" t="s">
        <v>3736</v>
      </c>
      <c r="F2188" t="s">
        <v>12</v>
      </c>
      <c r="G2188" t="s">
        <v>13</v>
      </c>
      <c r="H2188">
        <v>20000000</v>
      </c>
      <c r="I2188">
        <v>3.9</v>
      </c>
    </row>
    <row r="2189" spans="1:9">
      <c r="A2189" t="s">
        <v>695</v>
      </c>
      <c r="B2189">
        <v>97</v>
      </c>
      <c r="C2189">
        <v>86049418</v>
      </c>
      <c r="D2189" t="s">
        <v>669</v>
      </c>
      <c r="E2189" t="s">
        <v>3737</v>
      </c>
      <c r="F2189" t="s">
        <v>12</v>
      </c>
      <c r="G2189" t="s">
        <v>13</v>
      </c>
      <c r="H2189">
        <v>17000000</v>
      </c>
      <c r="I2189">
        <v>7</v>
      </c>
    </row>
    <row r="2190" spans="1:9">
      <c r="A2190" t="s">
        <v>3738</v>
      </c>
      <c r="B2190">
        <v>113</v>
      </c>
      <c r="C2190">
        <v>43601508</v>
      </c>
      <c r="D2190" t="s">
        <v>474</v>
      </c>
      <c r="E2190" t="s">
        <v>3739</v>
      </c>
      <c r="F2190" t="s">
        <v>12</v>
      </c>
      <c r="G2190" t="s">
        <v>13</v>
      </c>
      <c r="H2190">
        <v>18000000</v>
      </c>
      <c r="I2190">
        <v>6.7</v>
      </c>
    </row>
    <row r="2191" spans="1:9">
      <c r="A2191" t="s">
        <v>3703</v>
      </c>
      <c r="B2191">
        <v>131</v>
      </c>
      <c r="C2191">
        <v>41300105</v>
      </c>
      <c r="D2191" t="s">
        <v>2625</v>
      </c>
      <c r="E2191" t="s">
        <v>3740</v>
      </c>
      <c r="F2191" t="s">
        <v>12</v>
      </c>
      <c r="G2191" t="s">
        <v>20</v>
      </c>
      <c r="H2191">
        <v>19800000</v>
      </c>
      <c r="I2191">
        <v>7.3</v>
      </c>
    </row>
    <row r="2192" spans="1:9">
      <c r="A2192" t="s">
        <v>1608</v>
      </c>
      <c r="B2192">
        <v>103</v>
      </c>
      <c r="C2192">
        <v>41382841</v>
      </c>
      <c r="D2192" t="s">
        <v>841</v>
      </c>
      <c r="E2192" t="s">
        <v>3741</v>
      </c>
      <c r="F2192" t="s">
        <v>12</v>
      </c>
      <c r="G2192" t="s">
        <v>13</v>
      </c>
      <c r="H2192">
        <v>18000000</v>
      </c>
      <c r="I2192">
        <v>6.3</v>
      </c>
    </row>
    <row r="2193" spans="1:9">
      <c r="A2193" t="s">
        <v>376</v>
      </c>
      <c r="B2193">
        <v>119</v>
      </c>
      <c r="C2193">
        <v>42335698</v>
      </c>
      <c r="D2193" t="s">
        <v>474</v>
      </c>
      <c r="E2193" t="s">
        <v>3742</v>
      </c>
      <c r="F2193" t="s">
        <v>12</v>
      </c>
      <c r="G2193" t="s">
        <v>13</v>
      </c>
      <c r="H2193">
        <v>18000000</v>
      </c>
      <c r="I2193">
        <v>7.8</v>
      </c>
    </row>
    <row r="2194" spans="1:9">
      <c r="A2194" t="s">
        <v>2692</v>
      </c>
      <c r="B2194">
        <v>98</v>
      </c>
      <c r="C2194">
        <v>33404871</v>
      </c>
      <c r="D2194" t="s">
        <v>1140</v>
      </c>
      <c r="E2194" t="s">
        <v>3743</v>
      </c>
      <c r="F2194" t="s">
        <v>12</v>
      </c>
      <c r="G2194" t="s">
        <v>13</v>
      </c>
      <c r="H2194">
        <v>18000000</v>
      </c>
      <c r="I2194">
        <v>7.3</v>
      </c>
    </row>
    <row r="2195" spans="1:9">
      <c r="A2195" t="s">
        <v>384</v>
      </c>
      <c r="B2195">
        <v>111</v>
      </c>
      <c r="C2195">
        <v>31471430</v>
      </c>
      <c r="D2195" t="s">
        <v>943</v>
      </c>
      <c r="E2195" t="s">
        <v>3744</v>
      </c>
      <c r="F2195" t="s">
        <v>12</v>
      </c>
      <c r="G2195" t="s">
        <v>13</v>
      </c>
      <c r="H2195">
        <v>15000000</v>
      </c>
      <c r="I2195">
        <v>7.6</v>
      </c>
    </row>
    <row r="2196" spans="1:9">
      <c r="A2196" t="s">
        <v>3745</v>
      </c>
      <c r="B2196">
        <v>94</v>
      </c>
      <c r="C2196">
        <v>30222640</v>
      </c>
      <c r="D2196" t="s">
        <v>2546</v>
      </c>
      <c r="E2196" t="s">
        <v>3746</v>
      </c>
      <c r="F2196" t="s">
        <v>12</v>
      </c>
      <c r="G2196" t="s">
        <v>13</v>
      </c>
      <c r="H2196">
        <v>25000000</v>
      </c>
      <c r="I2196">
        <v>5.3</v>
      </c>
    </row>
    <row r="2197" spans="1:9">
      <c r="A2197" t="s">
        <v>3747</v>
      </c>
      <c r="B2197">
        <v>81</v>
      </c>
      <c r="C2197">
        <v>26906039</v>
      </c>
      <c r="D2197" t="s">
        <v>728</v>
      </c>
      <c r="E2197" t="s">
        <v>3748</v>
      </c>
      <c r="F2197" t="s">
        <v>12</v>
      </c>
      <c r="G2197" t="s">
        <v>13</v>
      </c>
      <c r="H2197">
        <v>18000000</v>
      </c>
      <c r="I2197">
        <v>5.3</v>
      </c>
    </row>
    <row r="2198" spans="1:9">
      <c r="A2198" t="s">
        <v>1778</v>
      </c>
      <c r="B2198">
        <v>89</v>
      </c>
      <c r="C2198">
        <v>21378000</v>
      </c>
      <c r="D2198" t="s">
        <v>2425</v>
      </c>
      <c r="E2198" t="s">
        <v>3749</v>
      </c>
      <c r="F2198" t="s">
        <v>12</v>
      </c>
      <c r="G2198" t="s">
        <v>13</v>
      </c>
      <c r="H2198">
        <v>1000000</v>
      </c>
      <c r="I2198">
        <v>6.8</v>
      </c>
    </row>
    <row r="2199" spans="1:9">
      <c r="A2199" t="s">
        <v>3750</v>
      </c>
      <c r="B2199">
        <v>106</v>
      </c>
      <c r="C2199">
        <v>43853424</v>
      </c>
      <c r="D2199" t="s">
        <v>3751</v>
      </c>
      <c r="E2199" t="s">
        <v>3752</v>
      </c>
      <c r="F2199" t="s">
        <v>12</v>
      </c>
      <c r="G2199" t="s">
        <v>13</v>
      </c>
      <c r="H2199">
        <v>18000000</v>
      </c>
      <c r="I2199">
        <v>7.1</v>
      </c>
    </row>
    <row r="2200" spans="1:9">
      <c r="A2200" t="s">
        <v>3753</v>
      </c>
      <c r="B2200">
        <v>86</v>
      </c>
      <c r="C2200">
        <v>23993605</v>
      </c>
      <c r="D2200" t="s">
        <v>2963</v>
      </c>
      <c r="E2200" t="s">
        <v>3754</v>
      </c>
      <c r="F2200" t="s">
        <v>12</v>
      </c>
      <c r="G2200" t="s">
        <v>13</v>
      </c>
      <c r="H2200">
        <v>18000000</v>
      </c>
      <c r="I2200">
        <v>5.8</v>
      </c>
    </row>
    <row r="2201" spans="1:9">
      <c r="A2201" t="s">
        <v>3105</v>
      </c>
      <c r="B2201">
        <v>103</v>
      </c>
      <c r="C2201">
        <v>26400000</v>
      </c>
      <c r="D2201" t="s">
        <v>15</v>
      </c>
      <c r="E2201" t="s">
        <v>3755</v>
      </c>
      <c r="F2201" t="s">
        <v>12</v>
      </c>
      <c r="G2201" t="s">
        <v>13</v>
      </c>
      <c r="H2201">
        <v>18000000</v>
      </c>
      <c r="I2201">
        <v>5.8</v>
      </c>
    </row>
    <row r="2202" spans="1:9">
      <c r="A2202" t="s">
        <v>159</v>
      </c>
      <c r="B2202">
        <v>121</v>
      </c>
      <c r="C2202">
        <v>45250</v>
      </c>
      <c r="D2202" t="s">
        <v>545</v>
      </c>
      <c r="E2202" t="s">
        <v>3756</v>
      </c>
      <c r="F2202" t="s">
        <v>12</v>
      </c>
      <c r="G2202" t="s">
        <v>13</v>
      </c>
      <c r="H2202">
        <v>18000000</v>
      </c>
      <c r="I2202">
        <v>8.3000000000000007</v>
      </c>
    </row>
    <row r="2203" spans="1:9">
      <c r="A2203" t="s">
        <v>3757</v>
      </c>
      <c r="B2203">
        <v>109</v>
      </c>
      <c r="C2203">
        <v>22927390</v>
      </c>
      <c r="D2203" t="s">
        <v>73</v>
      </c>
      <c r="E2203" t="s">
        <v>3758</v>
      </c>
      <c r="F2203" t="s">
        <v>12</v>
      </c>
      <c r="G2203" t="s">
        <v>13</v>
      </c>
      <c r="H2203">
        <v>18000000</v>
      </c>
      <c r="I2203">
        <v>5.6</v>
      </c>
    </row>
    <row r="2204" spans="1:9">
      <c r="A2204" t="s">
        <v>1041</v>
      </c>
      <c r="B2204">
        <v>109</v>
      </c>
      <c r="C2204">
        <v>4250320</v>
      </c>
      <c r="D2204" t="s">
        <v>3759</v>
      </c>
      <c r="E2204" t="s">
        <v>3760</v>
      </c>
      <c r="F2204" t="s">
        <v>12</v>
      </c>
      <c r="G2204" t="s">
        <v>13</v>
      </c>
      <c r="H2204">
        <v>18000000</v>
      </c>
      <c r="I2204">
        <v>6.8</v>
      </c>
    </row>
    <row r="2205" spans="1:9">
      <c r="A2205" t="s">
        <v>3761</v>
      </c>
      <c r="B2205">
        <v>123</v>
      </c>
      <c r="C2205">
        <v>22452209</v>
      </c>
      <c r="D2205" t="s">
        <v>1159</v>
      </c>
      <c r="E2205" t="s">
        <v>3762</v>
      </c>
      <c r="F2205" t="s">
        <v>12</v>
      </c>
      <c r="G2205" t="s">
        <v>13</v>
      </c>
      <c r="H2205">
        <v>18000000</v>
      </c>
      <c r="I2205">
        <v>5</v>
      </c>
    </row>
    <row r="2206" spans="1:9">
      <c r="A2206" t="s">
        <v>1756</v>
      </c>
      <c r="B2206">
        <v>94</v>
      </c>
      <c r="C2206">
        <v>18329466</v>
      </c>
      <c r="D2206" t="s">
        <v>2504</v>
      </c>
      <c r="E2206" t="s">
        <v>3763</v>
      </c>
      <c r="F2206" t="s">
        <v>12</v>
      </c>
      <c r="G2206" t="s">
        <v>13</v>
      </c>
      <c r="H2206">
        <v>18000000</v>
      </c>
      <c r="I2206">
        <v>7.6</v>
      </c>
    </row>
    <row r="2207" spans="1:9">
      <c r="A2207" t="s">
        <v>2692</v>
      </c>
      <c r="B2207">
        <v>94</v>
      </c>
      <c r="C2207">
        <v>17071230</v>
      </c>
      <c r="D2207" t="s">
        <v>335</v>
      </c>
      <c r="E2207" t="s">
        <v>3764</v>
      </c>
      <c r="F2207" t="s">
        <v>12</v>
      </c>
      <c r="G2207" t="s">
        <v>13</v>
      </c>
      <c r="H2207">
        <v>18000000</v>
      </c>
      <c r="I2207">
        <v>6.7</v>
      </c>
    </row>
    <row r="2208" spans="1:9">
      <c r="A2208" t="s">
        <v>3765</v>
      </c>
      <c r="B2208">
        <v>115</v>
      </c>
      <c r="C2208">
        <v>17174870</v>
      </c>
      <c r="D2208" t="s">
        <v>2546</v>
      </c>
      <c r="E2208" t="s">
        <v>3766</v>
      </c>
      <c r="F2208" t="s">
        <v>12</v>
      </c>
      <c r="G2208" t="s">
        <v>13</v>
      </c>
      <c r="H2208">
        <v>18000000</v>
      </c>
      <c r="I2208">
        <v>6.7</v>
      </c>
    </row>
    <row r="2209" spans="1:9">
      <c r="A2209" t="s">
        <v>3317</v>
      </c>
      <c r="B2209">
        <v>107</v>
      </c>
      <c r="C2209">
        <v>26284475</v>
      </c>
      <c r="D2209" t="s">
        <v>669</v>
      </c>
      <c r="E2209" t="s">
        <v>3767</v>
      </c>
      <c r="F2209" t="s">
        <v>12</v>
      </c>
      <c r="G2209" t="s">
        <v>13</v>
      </c>
      <c r="H2209">
        <v>17000000</v>
      </c>
      <c r="I2209">
        <v>5.7</v>
      </c>
    </row>
    <row r="2210" spans="1:9">
      <c r="A2210" t="s">
        <v>3768</v>
      </c>
      <c r="B2210">
        <v>91</v>
      </c>
      <c r="C2210">
        <v>16702864</v>
      </c>
      <c r="D2210" t="s">
        <v>335</v>
      </c>
      <c r="E2210" t="s">
        <v>3769</v>
      </c>
      <c r="F2210" t="s">
        <v>12</v>
      </c>
      <c r="G2210" t="s">
        <v>13</v>
      </c>
      <c r="H2210">
        <v>18000000</v>
      </c>
      <c r="I2210">
        <v>5.2</v>
      </c>
    </row>
    <row r="2211" spans="1:9">
      <c r="A2211" t="s">
        <v>2197</v>
      </c>
      <c r="B2211">
        <v>125</v>
      </c>
      <c r="C2211">
        <v>15561627</v>
      </c>
      <c r="D2211" t="s">
        <v>1140</v>
      </c>
      <c r="E2211" t="s">
        <v>3770</v>
      </c>
      <c r="F2211" t="s">
        <v>12</v>
      </c>
      <c r="G2211" t="s">
        <v>13</v>
      </c>
      <c r="H2211">
        <v>18000000</v>
      </c>
      <c r="I2211">
        <v>7.5</v>
      </c>
    </row>
    <row r="2212" spans="1:9">
      <c r="A2212" t="s">
        <v>1756</v>
      </c>
      <c r="B2212">
        <v>122</v>
      </c>
      <c r="C2212">
        <v>17750583</v>
      </c>
      <c r="D2212" t="s">
        <v>515</v>
      </c>
      <c r="E2212" t="s">
        <v>3771</v>
      </c>
      <c r="F2212" t="s">
        <v>12</v>
      </c>
      <c r="G2212" t="s">
        <v>20</v>
      </c>
      <c r="H2212">
        <v>30000000</v>
      </c>
      <c r="I2212">
        <v>7.2</v>
      </c>
    </row>
    <row r="2213" spans="1:9">
      <c r="A2213" t="s">
        <v>418</v>
      </c>
      <c r="B2213">
        <v>102</v>
      </c>
      <c r="C2213">
        <v>14793904</v>
      </c>
      <c r="D2213" t="s">
        <v>560</v>
      </c>
      <c r="E2213" t="s">
        <v>3772</v>
      </c>
      <c r="F2213" t="s">
        <v>12</v>
      </c>
      <c r="G2213" t="s">
        <v>92</v>
      </c>
      <c r="H2213">
        <v>18000000</v>
      </c>
      <c r="I2213">
        <v>5.3</v>
      </c>
    </row>
    <row r="2214" spans="1:9">
      <c r="A2214" t="s">
        <v>2892</v>
      </c>
      <c r="B2214">
        <v>90</v>
      </c>
      <c r="C2214">
        <v>15281286</v>
      </c>
      <c r="D2214" t="s">
        <v>474</v>
      </c>
      <c r="E2214" t="s">
        <v>3773</v>
      </c>
      <c r="F2214" t="s">
        <v>12</v>
      </c>
      <c r="G2214" t="s">
        <v>13</v>
      </c>
      <c r="H2214">
        <v>18000000</v>
      </c>
      <c r="I2214">
        <v>6.5</v>
      </c>
    </row>
    <row r="2215" spans="1:9">
      <c r="A2215" t="s">
        <v>3774</v>
      </c>
      <c r="B2215">
        <v>98</v>
      </c>
      <c r="C2215">
        <v>8000000</v>
      </c>
      <c r="D2215" t="s">
        <v>46</v>
      </c>
      <c r="E2215" t="s">
        <v>3775</v>
      </c>
      <c r="F2215" t="s">
        <v>12</v>
      </c>
      <c r="G2215" t="s">
        <v>13</v>
      </c>
      <c r="H2215">
        <v>18000000</v>
      </c>
      <c r="I2215">
        <v>5</v>
      </c>
    </row>
    <row r="2216" spans="1:9">
      <c r="A2216" t="s">
        <v>3776</v>
      </c>
      <c r="B2216">
        <v>109</v>
      </c>
      <c r="C2216">
        <v>13491653</v>
      </c>
      <c r="D2216" t="s">
        <v>1360</v>
      </c>
      <c r="E2216" t="s">
        <v>3777</v>
      </c>
      <c r="F2216" t="s">
        <v>12</v>
      </c>
      <c r="G2216" t="s">
        <v>13</v>
      </c>
      <c r="H2216">
        <v>18000000</v>
      </c>
      <c r="I2216">
        <v>6.1</v>
      </c>
    </row>
    <row r="2217" spans="1:9">
      <c r="A2217" t="s">
        <v>3778</v>
      </c>
      <c r="B2217">
        <v>90</v>
      </c>
      <c r="C2217">
        <v>10494494</v>
      </c>
      <c r="D2217" t="s">
        <v>113</v>
      </c>
      <c r="E2217" t="s">
        <v>3779</v>
      </c>
      <c r="F2217" t="s">
        <v>12</v>
      </c>
      <c r="G2217" t="s">
        <v>13</v>
      </c>
      <c r="H2217">
        <v>18000000</v>
      </c>
      <c r="I2217">
        <v>4.4000000000000004</v>
      </c>
    </row>
    <row r="2218" spans="1:9">
      <c r="A2218" t="s">
        <v>353</v>
      </c>
      <c r="B2218">
        <v>112</v>
      </c>
      <c r="C2218">
        <v>7837632</v>
      </c>
      <c r="D2218" t="s">
        <v>1140</v>
      </c>
      <c r="E2218" t="s">
        <v>3780</v>
      </c>
      <c r="F2218" t="s">
        <v>12</v>
      </c>
      <c r="G2218" t="s">
        <v>13</v>
      </c>
      <c r="H2218">
        <v>18000000</v>
      </c>
      <c r="I2218">
        <v>7.5</v>
      </c>
    </row>
    <row r="2219" spans="1:9">
      <c r="A2219" t="s">
        <v>1300</v>
      </c>
      <c r="B2219">
        <v>94</v>
      </c>
      <c r="C2219">
        <v>15155772</v>
      </c>
      <c r="D2219" t="s">
        <v>474</v>
      </c>
      <c r="E2219" t="s">
        <v>3781</v>
      </c>
      <c r="F2219" t="s">
        <v>12</v>
      </c>
      <c r="G2219" t="s">
        <v>13</v>
      </c>
      <c r="H2219">
        <v>18000000</v>
      </c>
      <c r="I2219">
        <v>5.7</v>
      </c>
    </row>
    <row r="2220" spans="1:9">
      <c r="A2220" t="s">
        <v>3782</v>
      </c>
      <c r="B2220">
        <v>105</v>
      </c>
      <c r="C2220">
        <v>8508843</v>
      </c>
      <c r="D2220" t="s">
        <v>1410</v>
      </c>
      <c r="E2220" t="s">
        <v>3783</v>
      </c>
      <c r="F2220" t="s">
        <v>12</v>
      </c>
      <c r="G2220" t="s">
        <v>13</v>
      </c>
      <c r="H2220">
        <v>18000000</v>
      </c>
      <c r="I2220">
        <v>5.5</v>
      </c>
    </row>
    <row r="2221" spans="1:9">
      <c r="A2221" t="s">
        <v>3784</v>
      </c>
      <c r="B2221">
        <v>104</v>
      </c>
      <c r="C2221">
        <v>7739049</v>
      </c>
      <c r="D2221" t="s">
        <v>474</v>
      </c>
      <c r="E2221" t="s">
        <v>3785</v>
      </c>
      <c r="F2221" t="s">
        <v>12</v>
      </c>
      <c r="G2221" t="s">
        <v>92</v>
      </c>
      <c r="H2221">
        <v>18000000</v>
      </c>
      <c r="I2221">
        <v>7.1</v>
      </c>
    </row>
    <row r="2222" spans="1:9">
      <c r="A2222" t="s">
        <v>1718</v>
      </c>
      <c r="B2222">
        <v>112</v>
      </c>
      <c r="C2222">
        <v>6734844</v>
      </c>
      <c r="D2222" t="s">
        <v>73</v>
      </c>
      <c r="E2222" t="s">
        <v>3786</v>
      </c>
      <c r="F2222" t="s">
        <v>12</v>
      </c>
      <c r="G2222" t="s">
        <v>13</v>
      </c>
      <c r="H2222">
        <v>17000000</v>
      </c>
      <c r="I2222">
        <v>5.9</v>
      </c>
    </row>
    <row r="2223" spans="1:9">
      <c r="A2223" t="s">
        <v>3787</v>
      </c>
      <c r="B2223">
        <v>108</v>
      </c>
      <c r="C2223">
        <v>6000000</v>
      </c>
      <c r="D2223" t="s">
        <v>15</v>
      </c>
      <c r="E2223" t="s">
        <v>3788</v>
      </c>
      <c r="F2223" t="s">
        <v>12</v>
      </c>
      <c r="G2223" t="s">
        <v>13</v>
      </c>
      <c r="H2223">
        <v>18000000</v>
      </c>
      <c r="I2223">
        <v>6.7</v>
      </c>
    </row>
    <row r="2224" spans="1:9">
      <c r="A2224" t="s">
        <v>3022</v>
      </c>
      <c r="B2224">
        <v>112</v>
      </c>
      <c r="C2224">
        <v>6615578</v>
      </c>
      <c r="D2224" t="s">
        <v>2084</v>
      </c>
      <c r="E2224" t="s">
        <v>3789</v>
      </c>
      <c r="F2224" t="s">
        <v>12</v>
      </c>
      <c r="G2224" t="s">
        <v>251</v>
      </c>
      <c r="H2224">
        <v>13000000</v>
      </c>
      <c r="I2224">
        <v>7</v>
      </c>
    </row>
    <row r="2225" spans="1:9">
      <c r="A2225" t="s">
        <v>87</v>
      </c>
      <c r="B2225">
        <v>127</v>
      </c>
      <c r="C2225">
        <v>5887457</v>
      </c>
      <c r="D2225" t="s">
        <v>1391</v>
      </c>
      <c r="E2225" t="s">
        <v>3790</v>
      </c>
      <c r="F2225" t="s">
        <v>12</v>
      </c>
      <c r="G2225" t="s">
        <v>13</v>
      </c>
      <c r="H2225">
        <v>18000000</v>
      </c>
      <c r="I2225">
        <v>7.9</v>
      </c>
    </row>
    <row r="2226" spans="1:9">
      <c r="A2226" t="s">
        <v>2669</v>
      </c>
      <c r="B2226">
        <v>111</v>
      </c>
      <c r="C2226">
        <v>13362308</v>
      </c>
      <c r="D2226" t="s">
        <v>1140</v>
      </c>
      <c r="E2226" t="s">
        <v>3791</v>
      </c>
      <c r="F2226" t="s">
        <v>12</v>
      </c>
      <c r="G2226" t="s">
        <v>13</v>
      </c>
      <c r="H2226">
        <v>18000000</v>
      </c>
      <c r="I2226">
        <v>6.9</v>
      </c>
    </row>
    <row r="2227" spans="1:9">
      <c r="A2227" t="s">
        <v>686</v>
      </c>
      <c r="B2227">
        <v>126</v>
      </c>
      <c r="C2227">
        <v>5701643</v>
      </c>
      <c r="D2227" t="s">
        <v>1148</v>
      </c>
      <c r="E2227" t="s">
        <v>3792</v>
      </c>
      <c r="F2227" t="s">
        <v>3793</v>
      </c>
      <c r="G2227" t="s">
        <v>3608</v>
      </c>
      <c r="H2227">
        <v>20000000</v>
      </c>
      <c r="I2227">
        <v>7.3</v>
      </c>
    </row>
    <row r="2228" spans="1:9">
      <c r="A2228" t="s">
        <v>431</v>
      </c>
      <c r="B2228">
        <v>114</v>
      </c>
      <c r="C2228">
        <v>5694401</v>
      </c>
      <c r="D2228" t="s">
        <v>113</v>
      </c>
      <c r="E2228" t="s">
        <v>3794</v>
      </c>
      <c r="F2228" t="s">
        <v>12</v>
      </c>
      <c r="G2228" t="s">
        <v>20</v>
      </c>
      <c r="H2228">
        <v>18000000</v>
      </c>
      <c r="I2228">
        <v>7.3</v>
      </c>
    </row>
    <row r="2229" spans="1:9">
      <c r="A2229" t="s">
        <v>3795</v>
      </c>
      <c r="B2229">
        <v>99</v>
      </c>
      <c r="C2229">
        <v>5333658</v>
      </c>
      <c r="D2229" t="s">
        <v>213</v>
      </c>
      <c r="E2229" t="s">
        <v>3796</v>
      </c>
      <c r="F2229" t="s">
        <v>12</v>
      </c>
      <c r="G2229" t="s">
        <v>13</v>
      </c>
      <c r="H2229">
        <v>20000000</v>
      </c>
      <c r="I2229">
        <v>3.5</v>
      </c>
    </row>
    <row r="2230" spans="1:9">
      <c r="A2230" t="s">
        <v>281</v>
      </c>
      <c r="B2230">
        <v>150</v>
      </c>
      <c r="C2230">
        <v>4414535</v>
      </c>
      <c r="D2230" t="s">
        <v>1140</v>
      </c>
      <c r="E2230" t="s">
        <v>3797</v>
      </c>
      <c r="F2230" t="s">
        <v>12</v>
      </c>
      <c r="G2230" t="s">
        <v>20</v>
      </c>
      <c r="H2230">
        <v>18000000</v>
      </c>
      <c r="I2230">
        <v>7.8</v>
      </c>
    </row>
    <row r="2231" spans="1:9">
      <c r="A2231" t="s">
        <v>3798</v>
      </c>
      <c r="B2231">
        <v>112</v>
      </c>
      <c r="C2231">
        <v>3707794</v>
      </c>
      <c r="D2231" t="s">
        <v>494</v>
      </c>
      <c r="E2231" t="s">
        <v>3799</v>
      </c>
      <c r="F2231" t="s">
        <v>12</v>
      </c>
      <c r="G2231" t="s">
        <v>3800</v>
      </c>
      <c r="H2231">
        <v>18000000</v>
      </c>
      <c r="I2231">
        <v>6.7</v>
      </c>
    </row>
    <row r="2232" spans="1:9">
      <c r="A2232" t="s">
        <v>2692</v>
      </c>
      <c r="B2232">
        <v>108</v>
      </c>
      <c r="C2232">
        <v>3203044</v>
      </c>
      <c r="D2232" t="s">
        <v>560</v>
      </c>
      <c r="E2232" t="s">
        <v>3801</v>
      </c>
      <c r="F2232" t="s">
        <v>12</v>
      </c>
      <c r="G2232" t="s">
        <v>13</v>
      </c>
      <c r="H2232">
        <v>18000000</v>
      </c>
      <c r="I2232">
        <v>6.4</v>
      </c>
    </row>
    <row r="2233" spans="1:9">
      <c r="A2233" t="s">
        <v>3802</v>
      </c>
      <c r="B2233">
        <v>116</v>
      </c>
      <c r="C2233">
        <v>4435083</v>
      </c>
      <c r="D2233" t="s">
        <v>3803</v>
      </c>
      <c r="E2233" t="s">
        <v>3804</v>
      </c>
      <c r="F2233" t="s">
        <v>12</v>
      </c>
      <c r="G2233" t="s">
        <v>123</v>
      </c>
      <c r="H2233">
        <v>18000000</v>
      </c>
      <c r="I2233">
        <v>7.1</v>
      </c>
    </row>
    <row r="2234" spans="1:9">
      <c r="A2234" t="s">
        <v>3805</v>
      </c>
      <c r="B2234">
        <v>144</v>
      </c>
      <c r="C2234">
        <v>2222647</v>
      </c>
      <c r="D2234" t="s">
        <v>2625</v>
      </c>
      <c r="E2234" t="s">
        <v>3806</v>
      </c>
      <c r="F2234" t="s">
        <v>3673</v>
      </c>
      <c r="G2234" t="s">
        <v>251</v>
      </c>
      <c r="H2234">
        <v>12000000</v>
      </c>
      <c r="I2234">
        <v>7.8</v>
      </c>
    </row>
    <row r="2235" spans="1:9">
      <c r="A2235" t="s">
        <v>3807</v>
      </c>
      <c r="B2235">
        <v>93</v>
      </c>
      <c r="C2235">
        <v>3500000</v>
      </c>
      <c r="D2235" t="s">
        <v>3808</v>
      </c>
      <c r="E2235" t="s">
        <v>3809</v>
      </c>
      <c r="F2235" t="s">
        <v>12</v>
      </c>
      <c r="G2235" t="s">
        <v>13</v>
      </c>
      <c r="H2235">
        <v>2700000</v>
      </c>
      <c r="I2235">
        <v>5.9</v>
      </c>
    </row>
    <row r="2236" spans="1:9">
      <c r="A2236" t="s">
        <v>884</v>
      </c>
      <c r="B2236">
        <v>103</v>
      </c>
      <c r="C2236">
        <v>676698</v>
      </c>
      <c r="D2236" t="s">
        <v>730</v>
      </c>
      <c r="E2236" t="s">
        <v>3810</v>
      </c>
      <c r="F2236" t="s">
        <v>12</v>
      </c>
      <c r="G2236" t="s">
        <v>13</v>
      </c>
      <c r="H2236">
        <v>18000000</v>
      </c>
      <c r="I2236">
        <v>7.2</v>
      </c>
    </row>
    <row r="2237" spans="1:9">
      <c r="A2237" t="s">
        <v>3811</v>
      </c>
      <c r="B2237">
        <v>121</v>
      </c>
      <c r="C2237">
        <v>229311</v>
      </c>
      <c r="D2237" t="s">
        <v>3812</v>
      </c>
      <c r="E2237" t="s">
        <v>3813</v>
      </c>
      <c r="F2237" t="s">
        <v>12</v>
      </c>
      <c r="G2237" t="s">
        <v>1199</v>
      </c>
      <c r="H2237">
        <v>11350000</v>
      </c>
      <c r="I2237">
        <v>6.2</v>
      </c>
    </row>
    <row r="2238" spans="1:9">
      <c r="A2238" t="s">
        <v>3814</v>
      </c>
      <c r="B2238">
        <v>105</v>
      </c>
      <c r="C2238">
        <v>63260</v>
      </c>
      <c r="D2238" t="s">
        <v>3815</v>
      </c>
      <c r="E2238" t="s">
        <v>3816</v>
      </c>
      <c r="F2238" t="s">
        <v>12</v>
      </c>
      <c r="G2238" t="s">
        <v>646</v>
      </c>
      <c r="H2238">
        <v>14000000</v>
      </c>
      <c r="I2238">
        <v>6.7</v>
      </c>
    </row>
    <row r="2239" spans="1:9">
      <c r="A2239" t="s">
        <v>2150</v>
      </c>
      <c r="B2239">
        <v>119</v>
      </c>
      <c r="C2239">
        <v>121463226</v>
      </c>
      <c r="D2239" t="s">
        <v>669</v>
      </c>
      <c r="E2239" t="s">
        <v>3817</v>
      </c>
      <c r="F2239" t="s">
        <v>12</v>
      </c>
      <c r="G2239" t="s">
        <v>13</v>
      </c>
      <c r="H2239">
        <v>20000000</v>
      </c>
      <c r="I2239">
        <v>7.6</v>
      </c>
    </row>
    <row r="2240" spans="1:9">
      <c r="A2240" t="s">
        <v>355</v>
      </c>
      <c r="B2240">
        <v>98</v>
      </c>
      <c r="C2240">
        <v>58006147</v>
      </c>
      <c r="D2240" t="s">
        <v>1601</v>
      </c>
      <c r="E2240" t="s">
        <v>3818</v>
      </c>
      <c r="F2240" t="s">
        <v>12</v>
      </c>
      <c r="G2240" t="s">
        <v>13</v>
      </c>
      <c r="H2240">
        <v>23000000</v>
      </c>
      <c r="I2240">
        <v>6.2</v>
      </c>
    </row>
    <row r="2241" spans="1:9">
      <c r="A2241" t="s">
        <v>3819</v>
      </c>
      <c r="B2241">
        <v>80</v>
      </c>
      <c r="C2241">
        <v>51053787</v>
      </c>
      <c r="D2241" t="s">
        <v>3820</v>
      </c>
      <c r="E2241" t="s">
        <v>3821</v>
      </c>
      <c r="F2241" t="s">
        <v>12</v>
      </c>
      <c r="G2241" t="s">
        <v>13</v>
      </c>
      <c r="H2241">
        <v>17500000</v>
      </c>
      <c r="I2241">
        <v>6.5</v>
      </c>
    </row>
    <row r="2242" spans="1:9">
      <c r="A2242" t="s">
        <v>3822</v>
      </c>
      <c r="B2242">
        <v>121</v>
      </c>
      <c r="C2242">
        <v>23472900</v>
      </c>
      <c r="D2242" t="s">
        <v>666</v>
      </c>
      <c r="E2242" t="s">
        <v>3823</v>
      </c>
      <c r="F2242" t="s">
        <v>12</v>
      </c>
      <c r="G2242" t="s">
        <v>20</v>
      </c>
      <c r="H2242">
        <v>17500000</v>
      </c>
      <c r="I2242">
        <v>8.1</v>
      </c>
    </row>
    <row r="2243" spans="1:9">
      <c r="A2243" t="s">
        <v>3824</v>
      </c>
      <c r="B2243">
        <v>94</v>
      </c>
      <c r="C2243">
        <v>39687528</v>
      </c>
      <c r="D2243" t="s">
        <v>149</v>
      </c>
      <c r="E2243" t="s">
        <v>3825</v>
      </c>
      <c r="F2243" t="s">
        <v>12</v>
      </c>
      <c r="G2243" t="s">
        <v>646</v>
      </c>
      <c r="H2243">
        <v>24000000</v>
      </c>
      <c r="I2243">
        <v>6.3</v>
      </c>
    </row>
    <row r="2244" spans="1:9">
      <c r="A2244" t="s">
        <v>3826</v>
      </c>
      <c r="B2244">
        <v>93</v>
      </c>
      <c r="C2244">
        <v>7017178</v>
      </c>
      <c r="D2244" t="s">
        <v>3827</v>
      </c>
      <c r="E2244" t="s">
        <v>3828</v>
      </c>
      <c r="F2244" t="s">
        <v>12</v>
      </c>
      <c r="G2244" t="s">
        <v>13</v>
      </c>
      <c r="H2244">
        <v>17500000</v>
      </c>
      <c r="I2244">
        <v>4.4000000000000004</v>
      </c>
    </row>
    <row r="2245" spans="1:9">
      <c r="A2245" t="s">
        <v>3829</v>
      </c>
      <c r="B2245">
        <v>116</v>
      </c>
      <c r="C2245">
        <v>325491</v>
      </c>
      <c r="D2245" t="s">
        <v>723</v>
      </c>
      <c r="E2245" t="s">
        <v>3830</v>
      </c>
      <c r="F2245" t="s">
        <v>12</v>
      </c>
      <c r="G2245" t="s">
        <v>13</v>
      </c>
      <c r="H2245">
        <v>17500000</v>
      </c>
      <c r="I2245">
        <v>6</v>
      </c>
    </row>
    <row r="2246" spans="1:9">
      <c r="A2246" t="s">
        <v>1196</v>
      </c>
      <c r="B2246">
        <v>101</v>
      </c>
      <c r="C2246">
        <v>96471845</v>
      </c>
      <c r="D2246" t="s">
        <v>3132</v>
      </c>
      <c r="E2246" t="s">
        <v>3831</v>
      </c>
      <c r="F2246" t="s">
        <v>12</v>
      </c>
      <c r="G2246" t="s">
        <v>13</v>
      </c>
      <c r="H2246">
        <v>17000000</v>
      </c>
      <c r="I2246">
        <v>7.6</v>
      </c>
    </row>
    <row r="2247" spans="1:9">
      <c r="A2247" t="s">
        <v>9</v>
      </c>
      <c r="B2247">
        <v>154</v>
      </c>
      <c r="C2247">
        <v>85200000</v>
      </c>
      <c r="D2247" t="s">
        <v>25</v>
      </c>
      <c r="E2247" t="s">
        <v>3832</v>
      </c>
      <c r="F2247" t="s">
        <v>12</v>
      </c>
      <c r="G2247" t="s">
        <v>13</v>
      </c>
      <c r="H2247">
        <v>18500000</v>
      </c>
      <c r="I2247">
        <v>8.4</v>
      </c>
    </row>
    <row r="2248" spans="1:9">
      <c r="A2248" t="s">
        <v>3833</v>
      </c>
      <c r="B2248">
        <v>170</v>
      </c>
      <c r="C2248">
        <v>72000000</v>
      </c>
      <c r="D2248" t="s">
        <v>3834</v>
      </c>
      <c r="E2248" t="s">
        <v>3835</v>
      </c>
      <c r="F2248" t="s">
        <v>12</v>
      </c>
      <c r="G2248" t="s">
        <v>13</v>
      </c>
      <c r="H2248">
        <v>17000000</v>
      </c>
      <c r="I2248">
        <v>7.9</v>
      </c>
    </row>
    <row r="2249" spans="1:9">
      <c r="A2249" t="s">
        <v>3836</v>
      </c>
      <c r="B2249">
        <v>99</v>
      </c>
      <c r="C2249">
        <v>72219395</v>
      </c>
      <c r="D2249" t="s">
        <v>1010</v>
      </c>
      <c r="E2249" t="s">
        <v>3837</v>
      </c>
      <c r="F2249" t="s">
        <v>12</v>
      </c>
      <c r="G2249" t="s">
        <v>13</v>
      </c>
      <c r="H2249">
        <v>17000000</v>
      </c>
      <c r="I2249">
        <v>5.6</v>
      </c>
    </row>
    <row r="2250" spans="1:9">
      <c r="A2250" t="s">
        <v>2432</v>
      </c>
      <c r="B2250">
        <v>104</v>
      </c>
      <c r="C2250">
        <v>82389560</v>
      </c>
      <c r="D2250" t="s">
        <v>669</v>
      </c>
      <c r="E2250" t="s">
        <v>3838</v>
      </c>
      <c r="F2250" t="s">
        <v>12</v>
      </c>
      <c r="G2250" t="s">
        <v>13</v>
      </c>
      <c r="H2250">
        <v>17000000</v>
      </c>
      <c r="I2250">
        <v>6.5</v>
      </c>
    </row>
    <row r="2251" spans="1:9">
      <c r="A2251" t="s">
        <v>2671</v>
      </c>
      <c r="B2251">
        <v>126</v>
      </c>
      <c r="C2251">
        <v>71502303</v>
      </c>
      <c r="D2251" t="s">
        <v>3634</v>
      </c>
      <c r="E2251" t="s">
        <v>3839</v>
      </c>
      <c r="F2251" t="s">
        <v>12</v>
      </c>
      <c r="G2251" t="s">
        <v>13</v>
      </c>
      <c r="H2251">
        <v>12000000</v>
      </c>
      <c r="I2251">
        <v>7.5</v>
      </c>
    </row>
    <row r="2252" spans="1:9">
      <c r="A2252" t="s">
        <v>1641</v>
      </c>
      <c r="B2252">
        <v>110</v>
      </c>
      <c r="C2252">
        <v>19179969</v>
      </c>
      <c r="D2252" t="s">
        <v>669</v>
      </c>
      <c r="E2252" t="s">
        <v>3840</v>
      </c>
      <c r="F2252" t="s">
        <v>12</v>
      </c>
      <c r="G2252" t="s">
        <v>13</v>
      </c>
      <c r="H2252">
        <v>17500000</v>
      </c>
      <c r="I2252">
        <v>6.3</v>
      </c>
    </row>
    <row r="2253" spans="1:9">
      <c r="A2253" t="s">
        <v>1778</v>
      </c>
      <c r="B2253">
        <v>101</v>
      </c>
      <c r="C2253">
        <v>47000000</v>
      </c>
      <c r="D2253" t="s">
        <v>2188</v>
      </c>
      <c r="E2253" t="s">
        <v>3841</v>
      </c>
      <c r="F2253" t="s">
        <v>12</v>
      </c>
      <c r="G2253" t="s">
        <v>13</v>
      </c>
      <c r="H2253">
        <v>300000</v>
      </c>
      <c r="I2253">
        <v>7.9</v>
      </c>
    </row>
    <row r="2254" spans="1:9">
      <c r="A2254" t="s">
        <v>3842</v>
      </c>
      <c r="B2254">
        <v>87</v>
      </c>
      <c r="C2254">
        <v>37566230</v>
      </c>
      <c r="D2254" t="s">
        <v>3843</v>
      </c>
      <c r="E2254" t="s">
        <v>3844</v>
      </c>
      <c r="F2254" t="s">
        <v>12</v>
      </c>
      <c r="G2254" t="s">
        <v>13</v>
      </c>
      <c r="H2254">
        <v>17000000</v>
      </c>
      <c r="I2254">
        <v>5.0999999999999996</v>
      </c>
    </row>
    <row r="2255" spans="1:9">
      <c r="A2255" t="s">
        <v>2925</v>
      </c>
      <c r="B2255">
        <v>123</v>
      </c>
      <c r="C2255">
        <v>70492685</v>
      </c>
      <c r="D2255" t="s">
        <v>851</v>
      </c>
      <c r="E2255" t="s">
        <v>3845</v>
      </c>
      <c r="F2255" t="s">
        <v>12</v>
      </c>
      <c r="G2255" t="s">
        <v>13</v>
      </c>
      <c r="H2255">
        <v>17000000</v>
      </c>
      <c r="I2255">
        <v>6.7</v>
      </c>
    </row>
    <row r="2256" spans="1:9">
      <c r="A2256" t="s">
        <v>3057</v>
      </c>
      <c r="B2256">
        <v>109</v>
      </c>
      <c r="C2256">
        <v>35635046</v>
      </c>
      <c r="D2256" t="s">
        <v>149</v>
      </c>
      <c r="E2256" t="s">
        <v>3846</v>
      </c>
      <c r="F2256" t="s">
        <v>12</v>
      </c>
      <c r="G2256" t="s">
        <v>20</v>
      </c>
      <c r="H2256">
        <v>17000000</v>
      </c>
      <c r="I2256">
        <v>6.7</v>
      </c>
    </row>
    <row r="2257" spans="1:9">
      <c r="A2257" t="s">
        <v>3847</v>
      </c>
      <c r="B2257">
        <v>90</v>
      </c>
      <c r="C2257">
        <v>45670855</v>
      </c>
      <c r="D2257" t="s">
        <v>2076</v>
      </c>
      <c r="E2257" t="s">
        <v>3848</v>
      </c>
      <c r="F2257" t="s">
        <v>12</v>
      </c>
      <c r="G2257" t="s">
        <v>92</v>
      </c>
      <c r="H2257">
        <v>20000000</v>
      </c>
      <c r="I2257">
        <v>5.6</v>
      </c>
    </row>
    <row r="2258" spans="1:9">
      <c r="A2258" t="s">
        <v>1269</v>
      </c>
      <c r="B2258">
        <v>96</v>
      </c>
      <c r="C2258">
        <v>37939782</v>
      </c>
      <c r="D2258" t="s">
        <v>560</v>
      </c>
      <c r="E2258" t="s">
        <v>3849</v>
      </c>
      <c r="F2258" t="s">
        <v>12</v>
      </c>
      <c r="G2258" t="s">
        <v>13</v>
      </c>
      <c r="H2258">
        <v>17000000</v>
      </c>
      <c r="I2258">
        <v>5.6</v>
      </c>
    </row>
    <row r="2259" spans="1:9">
      <c r="A2259" t="s">
        <v>3850</v>
      </c>
      <c r="B2259">
        <v>82</v>
      </c>
      <c r="C2259">
        <v>30324946</v>
      </c>
      <c r="D2259" t="s">
        <v>3851</v>
      </c>
      <c r="E2259" t="s">
        <v>3852</v>
      </c>
      <c r="F2259" t="s">
        <v>12</v>
      </c>
      <c r="G2259" t="s">
        <v>13</v>
      </c>
      <c r="H2259">
        <v>17000000</v>
      </c>
      <c r="I2259">
        <v>6.2</v>
      </c>
    </row>
    <row r="2260" spans="1:9">
      <c r="A2260" t="s">
        <v>3853</v>
      </c>
      <c r="B2260">
        <v>86</v>
      </c>
      <c r="C2260">
        <v>27854896</v>
      </c>
      <c r="D2260" t="s">
        <v>223</v>
      </c>
      <c r="E2260" t="s">
        <v>3854</v>
      </c>
      <c r="F2260" t="s">
        <v>12</v>
      </c>
      <c r="G2260" t="s">
        <v>13</v>
      </c>
      <c r="H2260">
        <v>17000000</v>
      </c>
      <c r="I2260">
        <v>5.6</v>
      </c>
    </row>
    <row r="2261" spans="1:9">
      <c r="A2261" t="s">
        <v>2443</v>
      </c>
      <c r="B2261">
        <v>108</v>
      </c>
      <c r="C2261">
        <v>41777564</v>
      </c>
      <c r="D2261" t="s">
        <v>2108</v>
      </c>
      <c r="E2261" t="s">
        <v>3855</v>
      </c>
      <c r="F2261" t="s">
        <v>12</v>
      </c>
      <c r="G2261" t="s">
        <v>13</v>
      </c>
      <c r="H2261">
        <v>15000000</v>
      </c>
      <c r="I2261">
        <v>6.4</v>
      </c>
    </row>
    <row r="2262" spans="1:9">
      <c r="A2262" t="s">
        <v>1530</v>
      </c>
      <c r="B2262">
        <v>98</v>
      </c>
      <c r="C2262">
        <v>22734486</v>
      </c>
      <c r="D2262" t="s">
        <v>669</v>
      </c>
      <c r="E2262" t="s">
        <v>3856</v>
      </c>
      <c r="F2262" t="s">
        <v>12</v>
      </c>
      <c r="G2262" t="s">
        <v>13</v>
      </c>
      <c r="H2262">
        <v>17000000</v>
      </c>
      <c r="I2262">
        <v>5.6</v>
      </c>
    </row>
    <row r="2263" spans="1:9">
      <c r="A2263" t="s">
        <v>2785</v>
      </c>
      <c r="B2263">
        <v>129</v>
      </c>
      <c r="C2263">
        <v>44469602</v>
      </c>
      <c r="D2263" t="s">
        <v>545</v>
      </c>
      <c r="E2263" t="s">
        <v>3857</v>
      </c>
      <c r="F2263" t="s">
        <v>12</v>
      </c>
      <c r="G2263" t="s">
        <v>13</v>
      </c>
      <c r="H2263">
        <v>17000000</v>
      </c>
      <c r="I2263">
        <v>7.4</v>
      </c>
    </row>
    <row r="2264" spans="1:9">
      <c r="A2264" t="s">
        <v>3858</v>
      </c>
      <c r="B2264">
        <v>112</v>
      </c>
      <c r="C2264">
        <v>64998368</v>
      </c>
      <c r="D2264" t="s">
        <v>3851</v>
      </c>
      <c r="E2264" t="s">
        <v>3859</v>
      </c>
      <c r="F2264" t="s">
        <v>12</v>
      </c>
      <c r="G2264" t="s">
        <v>13</v>
      </c>
      <c r="H2264">
        <v>17000000</v>
      </c>
      <c r="I2264">
        <v>7.2</v>
      </c>
    </row>
    <row r="2265" spans="1:9">
      <c r="A2265" t="s">
        <v>2406</v>
      </c>
      <c r="B2265">
        <v>108</v>
      </c>
      <c r="C2265">
        <v>19693891</v>
      </c>
      <c r="D2265" t="s">
        <v>1497</v>
      </c>
      <c r="E2265" t="s">
        <v>3860</v>
      </c>
      <c r="F2265" t="s">
        <v>12</v>
      </c>
      <c r="G2265" t="s">
        <v>13</v>
      </c>
      <c r="H2265">
        <v>34000000</v>
      </c>
      <c r="I2265">
        <v>4.9000000000000004</v>
      </c>
    </row>
    <row r="2266" spans="1:9">
      <c r="A2266" t="s">
        <v>27</v>
      </c>
      <c r="B2266">
        <v>121</v>
      </c>
      <c r="C2266">
        <v>16311763</v>
      </c>
      <c r="D2266" t="s">
        <v>723</v>
      </c>
      <c r="E2266" t="s">
        <v>3861</v>
      </c>
      <c r="F2266" t="s">
        <v>12</v>
      </c>
      <c r="G2266" t="s">
        <v>20</v>
      </c>
      <c r="H2266">
        <v>17000000</v>
      </c>
      <c r="I2266">
        <v>7.5</v>
      </c>
    </row>
    <row r="2267" spans="1:9">
      <c r="A2267" t="s">
        <v>3862</v>
      </c>
      <c r="B2267">
        <v>89</v>
      </c>
      <c r="C2267">
        <v>12693621</v>
      </c>
      <c r="D2267" t="s">
        <v>1010</v>
      </c>
      <c r="E2267" t="s">
        <v>3863</v>
      </c>
      <c r="F2267" t="s">
        <v>12</v>
      </c>
      <c r="G2267" t="s">
        <v>13</v>
      </c>
      <c r="H2267">
        <v>17000000</v>
      </c>
      <c r="I2267">
        <v>4.8</v>
      </c>
    </row>
    <row r="2268" spans="1:9">
      <c r="A2268" t="s">
        <v>3864</v>
      </c>
      <c r="B2268">
        <v>89</v>
      </c>
      <c r="C2268">
        <v>15655665</v>
      </c>
      <c r="D2268" t="s">
        <v>560</v>
      </c>
      <c r="E2268" t="s">
        <v>3865</v>
      </c>
      <c r="F2268" t="s">
        <v>12</v>
      </c>
      <c r="G2268" t="s">
        <v>13</v>
      </c>
      <c r="H2268">
        <v>4000000</v>
      </c>
      <c r="I2268">
        <v>3.1</v>
      </c>
    </row>
    <row r="2269" spans="1:9">
      <c r="A2269" t="s">
        <v>3866</v>
      </c>
      <c r="B2269">
        <v>73</v>
      </c>
      <c r="C2269">
        <v>11634458</v>
      </c>
      <c r="D2269" t="s">
        <v>3867</v>
      </c>
      <c r="E2269" t="s">
        <v>3868</v>
      </c>
      <c r="F2269" t="s">
        <v>12</v>
      </c>
      <c r="G2269" t="s">
        <v>13</v>
      </c>
      <c r="H2269">
        <v>17000000</v>
      </c>
      <c r="I2269">
        <v>5.8</v>
      </c>
    </row>
    <row r="2270" spans="1:9">
      <c r="A2270" t="s">
        <v>1031</v>
      </c>
      <c r="B2270">
        <v>132</v>
      </c>
      <c r="C2270">
        <v>27154426</v>
      </c>
      <c r="D2270" t="s">
        <v>723</v>
      </c>
      <c r="E2270" t="s">
        <v>3869</v>
      </c>
      <c r="F2270" t="s">
        <v>12</v>
      </c>
      <c r="G2270" t="s">
        <v>13</v>
      </c>
      <c r="H2270">
        <v>17000000</v>
      </c>
      <c r="I2270">
        <v>6.7</v>
      </c>
    </row>
    <row r="2271" spans="1:9">
      <c r="A2271" t="s">
        <v>3870</v>
      </c>
      <c r="B2271">
        <v>96</v>
      </c>
      <c r="C2271">
        <v>54239856</v>
      </c>
      <c r="D2271" t="s">
        <v>2108</v>
      </c>
      <c r="E2271" t="s">
        <v>3871</v>
      </c>
      <c r="F2271" t="s">
        <v>12</v>
      </c>
      <c r="G2271" t="s">
        <v>13</v>
      </c>
      <c r="H2271">
        <v>17000000</v>
      </c>
      <c r="I2271">
        <v>6.5</v>
      </c>
    </row>
    <row r="2272" spans="1:9">
      <c r="A2272" t="s">
        <v>1416</v>
      </c>
      <c r="B2272">
        <v>98</v>
      </c>
      <c r="C2272">
        <v>8662318</v>
      </c>
      <c r="D2272" t="s">
        <v>560</v>
      </c>
      <c r="E2272" t="s">
        <v>3872</v>
      </c>
      <c r="F2272" t="s">
        <v>12</v>
      </c>
      <c r="G2272" t="s">
        <v>13</v>
      </c>
      <c r="H2272">
        <v>17000000</v>
      </c>
      <c r="I2272">
        <v>5.9</v>
      </c>
    </row>
    <row r="2273" spans="1:9">
      <c r="A2273" t="s">
        <v>580</v>
      </c>
      <c r="B2273">
        <v>107</v>
      </c>
      <c r="C2273">
        <v>7156725</v>
      </c>
      <c r="D2273" t="s">
        <v>2485</v>
      </c>
      <c r="E2273" t="s">
        <v>3873</v>
      </c>
      <c r="F2273" t="s">
        <v>12</v>
      </c>
      <c r="G2273" t="s">
        <v>13</v>
      </c>
      <c r="H2273">
        <v>19000000</v>
      </c>
      <c r="I2273">
        <v>5.5</v>
      </c>
    </row>
    <row r="2274" spans="1:9">
      <c r="A2274" t="s">
        <v>3874</v>
      </c>
      <c r="B2274">
        <v>134</v>
      </c>
      <c r="C2274">
        <v>15681020</v>
      </c>
      <c r="D2274" t="s">
        <v>2502</v>
      </c>
      <c r="E2274" t="s">
        <v>3875</v>
      </c>
      <c r="F2274" t="s">
        <v>12</v>
      </c>
      <c r="G2274" t="s">
        <v>20</v>
      </c>
      <c r="H2274">
        <v>17000000</v>
      </c>
      <c r="I2274">
        <v>3.6</v>
      </c>
    </row>
    <row r="2275" spans="1:9">
      <c r="A2275" t="s">
        <v>3876</v>
      </c>
      <c r="B2275">
        <v>122</v>
      </c>
      <c r="C2275">
        <v>6855137</v>
      </c>
      <c r="D2275" t="s">
        <v>149</v>
      </c>
      <c r="E2275" t="s">
        <v>3877</v>
      </c>
      <c r="F2275" t="s">
        <v>12</v>
      </c>
      <c r="G2275" t="s">
        <v>251</v>
      </c>
      <c r="H2275">
        <v>17000000</v>
      </c>
      <c r="I2275">
        <v>7.4</v>
      </c>
    </row>
    <row r="2276" spans="1:9">
      <c r="A2276" t="s">
        <v>3878</v>
      </c>
      <c r="B2276">
        <v>97</v>
      </c>
      <c r="C2276">
        <v>2315683</v>
      </c>
      <c r="D2276" t="s">
        <v>3879</v>
      </c>
      <c r="E2276" t="s">
        <v>3880</v>
      </c>
      <c r="F2276" t="s">
        <v>12</v>
      </c>
      <c r="G2276" t="s">
        <v>20</v>
      </c>
      <c r="H2276">
        <v>17000000</v>
      </c>
      <c r="I2276">
        <v>3</v>
      </c>
    </row>
    <row r="2277" spans="1:9">
      <c r="A2277" t="s">
        <v>811</v>
      </c>
      <c r="B2277">
        <v>110</v>
      </c>
      <c r="C2277">
        <v>39825798</v>
      </c>
      <c r="D2277" t="s">
        <v>1097</v>
      </c>
      <c r="E2277" t="s">
        <v>3881</v>
      </c>
      <c r="F2277" t="s">
        <v>12</v>
      </c>
      <c r="G2277" t="s">
        <v>13</v>
      </c>
      <c r="H2277">
        <v>16000000</v>
      </c>
      <c r="I2277">
        <v>7.6</v>
      </c>
    </row>
    <row r="2278" spans="1:9">
      <c r="A2278" t="s">
        <v>3882</v>
      </c>
      <c r="B2278">
        <v>102</v>
      </c>
      <c r="C2278">
        <v>2000000</v>
      </c>
      <c r="D2278" t="s">
        <v>2795</v>
      </c>
      <c r="E2278" t="s">
        <v>3883</v>
      </c>
      <c r="F2278" t="s">
        <v>12</v>
      </c>
      <c r="G2278" t="s">
        <v>13</v>
      </c>
      <c r="H2278">
        <v>17000000</v>
      </c>
      <c r="I2278">
        <v>6.4</v>
      </c>
    </row>
    <row r="2279" spans="1:9">
      <c r="A2279" t="s">
        <v>442</v>
      </c>
      <c r="B2279">
        <v>98</v>
      </c>
      <c r="C2279">
        <v>1569918</v>
      </c>
      <c r="D2279" t="s">
        <v>1874</v>
      </c>
      <c r="E2279" t="s">
        <v>3884</v>
      </c>
      <c r="F2279" t="s">
        <v>12</v>
      </c>
      <c r="G2279" t="s">
        <v>2597</v>
      </c>
      <c r="H2279">
        <v>17000000</v>
      </c>
      <c r="I2279">
        <v>6.9</v>
      </c>
    </row>
    <row r="2280" spans="1:9">
      <c r="A2280" t="s">
        <v>3885</v>
      </c>
      <c r="B2280">
        <v>120</v>
      </c>
      <c r="C2280">
        <v>106869</v>
      </c>
      <c r="D2280" t="s">
        <v>1751</v>
      </c>
      <c r="E2280" t="s">
        <v>3886</v>
      </c>
      <c r="F2280" t="s">
        <v>12</v>
      </c>
      <c r="G2280" t="s">
        <v>646</v>
      </c>
      <c r="H2280">
        <v>17000000</v>
      </c>
      <c r="I2280">
        <v>6.6</v>
      </c>
    </row>
    <row r="2281" spans="1:9">
      <c r="A2281" t="s">
        <v>3150</v>
      </c>
      <c r="B2281">
        <v>160</v>
      </c>
      <c r="C2281">
        <v>273420</v>
      </c>
      <c r="D2281" t="s">
        <v>3887</v>
      </c>
      <c r="E2281" t="s">
        <v>3888</v>
      </c>
      <c r="F2281" t="s">
        <v>12</v>
      </c>
      <c r="G2281" t="s">
        <v>646</v>
      </c>
      <c r="H2281">
        <v>17000000</v>
      </c>
      <c r="I2281">
        <v>5.5</v>
      </c>
    </row>
    <row r="2282" spans="1:9">
      <c r="A2282" t="s">
        <v>3889</v>
      </c>
      <c r="B2282">
        <v>83</v>
      </c>
      <c r="C2282">
        <v>4930798</v>
      </c>
      <c r="D2282" t="s">
        <v>2188</v>
      </c>
      <c r="E2282" t="s">
        <v>3890</v>
      </c>
      <c r="F2282" t="s">
        <v>12</v>
      </c>
      <c r="G2282" t="s">
        <v>13</v>
      </c>
      <c r="H2282">
        <v>17000000</v>
      </c>
      <c r="I2282">
        <v>4.0999999999999996</v>
      </c>
    </row>
    <row r="2283" spans="1:9">
      <c r="A2283" t="s">
        <v>3891</v>
      </c>
      <c r="B2283">
        <v>102</v>
      </c>
      <c r="C2283">
        <v>59847242</v>
      </c>
      <c r="D2283" t="s">
        <v>3016</v>
      </c>
      <c r="E2283" t="s">
        <v>3892</v>
      </c>
      <c r="F2283" t="s">
        <v>12</v>
      </c>
      <c r="G2283" t="s">
        <v>13</v>
      </c>
      <c r="H2283">
        <v>16500000</v>
      </c>
      <c r="I2283">
        <v>6.8</v>
      </c>
    </row>
    <row r="2284" spans="1:9">
      <c r="A2284" t="s">
        <v>3893</v>
      </c>
      <c r="B2284">
        <v>122</v>
      </c>
      <c r="C2284">
        <v>220914</v>
      </c>
      <c r="D2284" t="s">
        <v>2084</v>
      </c>
      <c r="E2284" t="s">
        <v>3894</v>
      </c>
      <c r="F2284" t="s">
        <v>12</v>
      </c>
      <c r="G2284" t="s">
        <v>13</v>
      </c>
      <c r="H2284">
        <v>16800000</v>
      </c>
      <c r="I2284">
        <v>6.5</v>
      </c>
    </row>
    <row r="2285" spans="1:9">
      <c r="A2285" t="s">
        <v>248</v>
      </c>
      <c r="B2285">
        <v>126</v>
      </c>
      <c r="C2285">
        <v>43848100</v>
      </c>
      <c r="D2285" t="s">
        <v>654</v>
      </c>
      <c r="E2285" t="s">
        <v>3895</v>
      </c>
      <c r="F2285" t="s">
        <v>12</v>
      </c>
      <c r="G2285" t="s">
        <v>13</v>
      </c>
      <c r="H2285">
        <v>15000000</v>
      </c>
      <c r="I2285">
        <v>7.4</v>
      </c>
    </row>
    <row r="2286" spans="1:9">
      <c r="A2286" t="s">
        <v>353</v>
      </c>
      <c r="B2286">
        <v>136</v>
      </c>
      <c r="C2286">
        <v>42700000</v>
      </c>
      <c r="D2286" t="s">
        <v>73</v>
      </c>
      <c r="E2286" t="s">
        <v>3896</v>
      </c>
      <c r="F2286" t="s">
        <v>12</v>
      </c>
      <c r="G2286" t="s">
        <v>13</v>
      </c>
      <c r="H2286">
        <v>16500000</v>
      </c>
      <c r="I2286">
        <v>7.7</v>
      </c>
    </row>
    <row r="2287" spans="1:9">
      <c r="A2287" t="s">
        <v>3897</v>
      </c>
      <c r="B2287">
        <v>120</v>
      </c>
      <c r="C2287">
        <v>18663911</v>
      </c>
      <c r="D2287" t="s">
        <v>2084</v>
      </c>
      <c r="E2287" t="s">
        <v>3898</v>
      </c>
      <c r="F2287" t="s">
        <v>12</v>
      </c>
      <c r="G2287" t="s">
        <v>20</v>
      </c>
      <c r="H2287">
        <v>16500000</v>
      </c>
      <c r="I2287">
        <v>7.1</v>
      </c>
    </row>
    <row r="2288" spans="1:9">
      <c r="A2288" t="s">
        <v>3899</v>
      </c>
      <c r="B2288">
        <v>108</v>
      </c>
      <c r="C2288">
        <v>11702090</v>
      </c>
      <c r="D2288" t="s">
        <v>560</v>
      </c>
      <c r="E2288" t="s">
        <v>3900</v>
      </c>
      <c r="F2288" t="s">
        <v>12</v>
      </c>
      <c r="G2288" t="s">
        <v>13</v>
      </c>
      <c r="H2288">
        <v>16500000</v>
      </c>
      <c r="I2288">
        <v>6.3</v>
      </c>
    </row>
    <row r="2289" spans="1:9">
      <c r="A2289" t="s">
        <v>3901</v>
      </c>
      <c r="B2289">
        <v>126</v>
      </c>
      <c r="C2289">
        <v>13005485</v>
      </c>
      <c r="D2289" t="s">
        <v>1140</v>
      </c>
      <c r="E2289" t="s">
        <v>3902</v>
      </c>
      <c r="F2289" t="s">
        <v>12</v>
      </c>
      <c r="G2289" t="s">
        <v>13</v>
      </c>
      <c r="H2289">
        <v>15000000</v>
      </c>
      <c r="I2289">
        <v>7.6</v>
      </c>
    </row>
    <row r="2290" spans="1:9">
      <c r="A2290" t="s">
        <v>365</v>
      </c>
      <c r="B2290">
        <v>128</v>
      </c>
      <c r="C2290">
        <v>95860116</v>
      </c>
      <c r="D2290" t="s">
        <v>851</v>
      </c>
      <c r="E2290" t="s">
        <v>3903</v>
      </c>
      <c r="F2290" t="s">
        <v>12</v>
      </c>
      <c r="G2290" t="s">
        <v>13</v>
      </c>
      <c r="H2290">
        <v>16400000</v>
      </c>
      <c r="I2290">
        <v>8</v>
      </c>
    </row>
    <row r="2291" spans="1:9">
      <c r="A2291" t="s">
        <v>3904</v>
      </c>
      <c r="B2291">
        <v>113</v>
      </c>
      <c r="C2291">
        <v>127175354</v>
      </c>
      <c r="D2291" t="s">
        <v>669</v>
      </c>
      <c r="E2291" t="s">
        <v>3905</v>
      </c>
      <c r="F2291" t="s">
        <v>12</v>
      </c>
      <c r="G2291" t="s">
        <v>13</v>
      </c>
      <c r="H2291">
        <v>16000000</v>
      </c>
      <c r="I2291">
        <v>7.3</v>
      </c>
    </row>
    <row r="2292" spans="1:9">
      <c r="A2292" t="s">
        <v>1300</v>
      </c>
      <c r="B2292">
        <v>89</v>
      </c>
      <c r="C2292">
        <v>92823600</v>
      </c>
      <c r="D2292" t="s">
        <v>474</v>
      </c>
      <c r="E2292" t="s">
        <v>3906</v>
      </c>
      <c r="F2292" t="s">
        <v>12</v>
      </c>
      <c r="G2292" t="s">
        <v>13</v>
      </c>
      <c r="H2292">
        <v>16000000</v>
      </c>
      <c r="I2292">
        <v>7.6</v>
      </c>
    </row>
    <row r="2293" spans="1:9">
      <c r="A2293" t="s">
        <v>3248</v>
      </c>
      <c r="B2293">
        <v>129</v>
      </c>
      <c r="C2293">
        <v>54000000</v>
      </c>
      <c r="D2293" t="s">
        <v>1140</v>
      </c>
      <c r="E2293" t="s">
        <v>3907</v>
      </c>
      <c r="F2293" t="s">
        <v>12</v>
      </c>
      <c r="G2293" t="s">
        <v>13</v>
      </c>
      <c r="H2293">
        <v>16000000</v>
      </c>
      <c r="I2293">
        <v>7.8</v>
      </c>
    </row>
    <row r="2294" spans="1:9">
      <c r="A2294" t="s">
        <v>857</v>
      </c>
      <c r="B2294">
        <v>94</v>
      </c>
      <c r="C2294">
        <v>68525609</v>
      </c>
      <c r="D2294" t="s">
        <v>669</v>
      </c>
      <c r="E2294" t="s">
        <v>3908</v>
      </c>
      <c r="F2294" t="s">
        <v>12</v>
      </c>
      <c r="G2294" t="s">
        <v>13</v>
      </c>
      <c r="H2294">
        <v>15600000</v>
      </c>
      <c r="I2294">
        <v>6.5</v>
      </c>
    </row>
    <row r="2295" spans="1:9">
      <c r="A2295" t="s">
        <v>1368</v>
      </c>
      <c r="B2295">
        <v>106</v>
      </c>
      <c r="C2295">
        <v>52885587</v>
      </c>
      <c r="D2295" t="s">
        <v>1497</v>
      </c>
      <c r="E2295" t="s">
        <v>3909</v>
      </c>
      <c r="F2295" t="s">
        <v>12</v>
      </c>
      <c r="G2295" t="s">
        <v>13</v>
      </c>
      <c r="H2295">
        <v>16000000</v>
      </c>
      <c r="I2295">
        <v>6.4</v>
      </c>
    </row>
    <row r="2296" spans="1:9">
      <c r="A2296" t="s">
        <v>3910</v>
      </c>
      <c r="B2296">
        <v>100</v>
      </c>
      <c r="C2296">
        <v>44667095</v>
      </c>
      <c r="D2296" t="s">
        <v>474</v>
      </c>
      <c r="E2296" t="s">
        <v>3911</v>
      </c>
      <c r="F2296" t="s">
        <v>12</v>
      </c>
      <c r="G2296" t="s">
        <v>646</v>
      </c>
      <c r="H2296">
        <v>15000000</v>
      </c>
      <c r="I2296">
        <v>8</v>
      </c>
    </row>
    <row r="2297" spans="1:9">
      <c r="A2297" t="s">
        <v>1256</v>
      </c>
      <c r="B2297">
        <v>89</v>
      </c>
      <c r="C2297">
        <v>42638165</v>
      </c>
      <c r="D2297" t="s">
        <v>712</v>
      </c>
      <c r="E2297" t="s">
        <v>3912</v>
      </c>
      <c r="F2297" t="s">
        <v>12</v>
      </c>
      <c r="G2297" t="s">
        <v>13</v>
      </c>
      <c r="H2297">
        <v>16000000</v>
      </c>
      <c r="I2297">
        <v>4.8</v>
      </c>
    </row>
    <row r="2298" spans="1:9">
      <c r="A2298" t="s">
        <v>1781</v>
      </c>
      <c r="B2298">
        <v>94</v>
      </c>
      <c r="C2298">
        <v>45507053</v>
      </c>
      <c r="D2298" t="s">
        <v>3634</v>
      </c>
      <c r="E2298" t="s">
        <v>3913</v>
      </c>
      <c r="F2298" t="s">
        <v>12</v>
      </c>
      <c r="G2298" t="s">
        <v>13</v>
      </c>
      <c r="H2298">
        <v>16000000</v>
      </c>
      <c r="I2298">
        <v>7.8</v>
      </c>
    </row>
    <row r="2299" spans="1:9">
      <c r="A2299" t="s">
        <v>289</v>
      </c>
      <c r="B2299">
        <v>83</v>
      </c>
      <c r="C2299">
        <v>39511038</v>
      </c>
      <c r="D2299" t="s">
        <v>2108</v>
      </c>
      <c r="E2299" t="s">
        <v>3914</v>
      </c>
      <c r="F2299" t="s">
        <v>12</v>
      </c>
      <c r="G2299" t="s">
        <v>13</v>
      </c>
      <c r="H2299">
        <v>16000000</v>
      </c>
      <c r="I2299">
        <v>5.9</v>
      </c>
    </row>
    <row r="2300" spans="1:9">
      <c r="A2300" t="s">
        <v>3915</v>
      </c>
      <c r="B2300">
        <v>111</v>
      </c>
      <c r="C2300">
        <v>6462576</v>
      </c>
      <c r="D2300" t="s">
        <v>1140</v>
      </c>
      <c r="E2300" t="s">
        <v>3916</v>
      </c>
      <c r="F2300" t="s">
        <v>12</v>
      </c>
      <c r="G2300" t="s">
        <v>13</v>
      </c>
      <c r="H2300">
        <v>18500000</v>
      </c>
      <c r="I2300">
        <v>5.4</v>
      </c>
    </row>
    <row r="2301" spans="1:9">
      <c r="A2301" t="s">
        <v>3917</v>
      </c>
      <c r="B2301">
        <v>80</v>
      </c>
      <c r="C2301">
        <v>40363530</v>
      </c>
      <c r="D2301" t="s">
        <v>1018</v>
      </c>
      <c r="E2301" t="s">
        <v>3918</v>
      </c>
      <c r="F2301" t="s">
        <v>12</v>
      </c>
      <c r="G2301" t="s">
        <v>13</v>
      </c>
      <c r="H2301">
        <v>16000000</v>
      </c>
      <c r="I2301">
        <v>3.3</v>
      </c>
    </row>
    <row r="2302" spans="1:9">
      <c r="A2302" t="s">
        <v>126</v>
      </c>
      <c r="B2302">
        <v>112</v>
      </c>
      <c r="C2302">
        <v>37623143</v>
      </c>
      <c r="D2302" t="s">
        <v>3919</v>
      </c>
      <c r="E2302" t="s">
        <v>3920</v>
      </c>
      <c r="F2302" t="s">
        <v>931</v>
      </c>
      <c r="G2302" t="s">
        <v>1199</v>
      </c>
      <c r="H2302">
        <v>13500000</v>
      </c>
      <c r="I2302">
        <v>8.1999999999999993</v>
      </c>
    </row>
    <row r="2303" spans="1:9">
      <c r="A2303" t="s">
        <v>2100</v>
      </c>
      <c r="B2303">
        <v>94</v>
      </c>
      <c r="C2303">
        <v>33357476</v>
      </c>
      <c r="D2303" t="s">
        <v>3921</v>
      </c>
      <c r="E2303" t="s">
        <v>3922</v>
      </c>
      <c r="F2303" t="s">
        <v>12</v>
      </c>
      <c r="G2303" t="s">
        <v>13</v>
      </c>
      <c r="H2303">
        <v>35000000</v>
      </c>
      <c r="I2303">
        <v>5.4</v>
      </c>
    </row>
    <row r="2304" spans="1:9">
      <c r="A2304" t="s">
        <v>980</v>
      </c>
      <c r="B2304">
        <v>130</v>
      </c>
      <c r="C2304">
        <v>28734552</v>
      </c>
      <c r="D2304" t="s">
        <v>1751</v>
      </c>
      <c r="E2304" t="s">
        <v>3923</v>
      </c>
      <c r="F2304" t="s">
        <v>12</v>
      </c>
      <c r="G2304" t="s">
        <v>13</v>
      </c>
      <c r="H2304">
        <v>16000000</v>
      </c>
      <c r="I2304">
        <v>6.4</v>
      </c>
    </row>
    <row r="2305" spans="1:9">
      <c r="A2305" t="s">
        <v>3924</v>
      </c>
      <c r="B2305">
        <v>91</v>
      </c>
      <c r="C2305">
        <v>37300107</v>
      </c>
      <c r="D2305" t="s">
        <v>1467</v>
      </c>
      <c r="E2305" t="s">
        <v>3925</v>
      </c>
      <c r="F2305" t="s">
        <v>12</v>
      </c>
      <c r="G2305" t="s">
        <v>13</v>
      </c>
      <c r="H2305">
        <v>16000000</v>
      </c>
      <c r="I2305">
        <v>4.8</v>
      </c>
    </row>
    <row r="2306" spans="1:9">
      <c r="A2306" t="s">
        <v>2219</v>
      </c>
      <c r="B2306">
        <v>91</v>
      </c>
      <c r="C2306">
        <v>27087695</v>
      </c>
      <c r="D2306" t="s">
        <v>1782</v>
      </c>
      <c r="E2306" t="s">
        <v>3926</v>
      </c>
      <c r="F2306" t="s">
        <v>12</v>
      </c>
      <c r="G2306" t="s">
        <v>13</v>
      </c>
      <c r="H2306">
        <v>17700000</v>
      </c>
      <c r="I2306">
        <v>5.9</v>
      </c>
    </row>
    <row r="2307" spans="1:9">
      <c r="A2307" t="s">
        <v>3927</v>
      </c>
      <c r="B2307">
        <v>110</v>
      </c>
      <c r="C2307">
        <v>30102717</v>
      </c>
      <c r="D2307" t="s">
        <v>1518</v>
      </c>
      <c r="E2307" t="s">
        <v>3928</v>
      </c>
      <c r="F2307" t="s">
        <v>12</v>
      </c>
      <c r="G2307" t="s">
        <v>13</v>
      </c>
      <c r="H2307">
        <v>15000000</v>
      </c>
      <c r="I2307">
        <v>5.5</v>
      </c>
    </row>
    <row r="2308" spans="1:9">
      <c r="A2308" t="s">
        <v>829</v>
      </c>
      <c r="B2308">
        <v>121</v>
      </c>
      <c r="C2308">
        <v>23618786</v>
      </c>
      <c r="D2308" t="s">
        <v>3929</v>
      </c>
      <c r="E2308" t="s">
        <v>3930</v>
      </c>
      <c r="F2308" t="s">
        <v>12</v>
      </c>
      <c r="G2308" t="s">
        <v>20</v>
      </c>
      <c r="H2308">
        <v>8000000</v>
      </c>
      <c r="I2308">
        <v>7.9</v>
      </c>
    </row>
    <row r="2309" spans="1:9">
      <c r="A2309" t="s">
        <v>3931</v>
      </c>
      <c r="B2309">
        <v>114</v>
      </c>
      <c r="C2309">
        <v>26896744</v>
      </c>
      <c r="D2309" t="s">
        <v>851</v>
      </c>
      <c r="E2309" t="s">
        <v>3932</v>
      </c>
      <c r="F2309" t="s">
        <v>12</v>
      </c>
      <c r="G2309" t="s">
        <v>13</v>
      </c>
      <c r="H2309">
        <v>16500000</v>
      </c>
      <c r="I2309">
        <v>4.9000000000000004</v>
      </c>
    </row>
    <row r="2310" spans="1:9">
      <c r="A2310" t="s">
        <v>2692</v>
      </c>
      <c r="B2310">
        <v>96</v>
      </c>
      <c r="C2310">
        <v>23213577</v>
      </c>
      <c r="D2310" t="s">
        <v>73</v>
      </c>
      <c r="E2310" t="s">
        <v>3933</v>
      </c>
      <c r="F2310" t="s">
        <v>12</v>
      </c>
      <c r="G2310" t="s">
        <v>1199</v>
      </c>
      <c r="H2310">
        <v>15500000</v>
      </c>
      <c r="I2310">
        <v>7.2</v>
      </c>
    </row>
    <row r="2311" spans="1:9">
      <c r="A2311" t="s">
        <v>3934</v>
      </c>
      <c r="B2311">
        <v>94</v>
      </c>
      <c r="C2311">
        <v>20627372</v>
      </c>
      <c r="D2311" t="s">
        <v>474</v>
      </c>
      <c r="E2311" t="s">
        <v>3935</v>
      </c>
      <c r="F2311" t="s">
        <v>12</v>
      </c>
      <c r="G2311" t="s">
        <v>13</v>
      </c>
      <c r="H2311">
        <v>16000000</v>
      </c>
      <c r="I2311">
        <v>5.3</v>
      </c>
    </row>
    <row r="2312" spans="1:9">
      <c r="A2312" t="s">
        <v>3936</v>
      </c>
      <c r="B2312">
        <v>109</v>
      </c>
      <c r="C2312">
        <v>16346122</v>
      </c>
      <c r="D2312" t="s">
        <v>1140</v>
      </c>
      <c r="E2312" t="s">
        <v>3937</v>
      </c>
      <c r="F2312" t="s">
        <v>12</v>
      </c>
      <c r="G2312" t="s">
        <v>13</v>
      </c>
      <c r="H2312">
        <v>16000000</v>
      </c>
      <c r="I2312">
        <v>7.2</v>
      </c>
    </row>
    <row r="2313" spans="1:9">
      <c r="A2313" t="s">
        <v>1588</v>
      </c>
      <c r="B2313">
        <v>107</v>
      </c>
      <c r="C2313">
        <v>16204793</v>
      </c>
      <c r="D2313" t="s">
        <v>291</v>
      </c>
      <c r="E2313" t="s">
        <v>3938</v>
      </c>
      <c r="F2313" t="s">
        <v>12</v>
      </c>
      <c r="G2313" t="s">
        <v>13</v>
      </c>
      <c r="H2313">
        <v>16000000</v>
      </c>
      <c r="I2313">
        <v>5.0999999999999996</v>
      </c>
    </row>
    <row r="2314" spans="1:9">
      <c r="A2314" t="s">
        <v>3939</v>
      </c>
      <c r="B2314">
        <v>96</v>
      </c>
      <c r="C2314">
        <v>15427192</v>
      </c>
      <c r="D2314" t="s">
        <v>3940</v>
      </c>
      <c r="E2314" t="s">
        <v>3941</v>
      </c>
      <c r="F2314" t="s">
        <v>12</v>
      </c>
      <c r="G2314" t="s">
        <v>13</v>
      </c>
      <c r="H2314">
        <v>16000000</v>
      </c>
      <c r="I2314">
        <v>5.6</v>
      </c>
    </row>
    <row r="2315" spans="1:9">
      <c r="A2315" t="s">
        <v>2692</v>
      </c>
      <c r="B2315">
        <v>88</v>
      </c>
      <c r="C2315">
        <v>14792779</v>
      </c>
      <c r="D2315" t="s">
        <v>669</v>
      </c>
      <c r="E2315" t="s">
        <v>3942</v>
      </c>
      <c r="F2315" t="s">
        <v>12</v>
      </c>
      <c r="G2315" t="s">
        <v>13</v>
      </c>
      <c r="H2315">
        <v>16000000</v>
      </c>
      <c r="I2315">
        <v>7.6</v>
      </c>
    </row>
    <row r="2316" spans="1:9">
      <c r="A2316" t="s">
        <v>3943</v>
      </c>
      <c r="B2316">
        <v>113</v>
      </c>
      <c r="C2316">
        <v>19057024</v>
      </c>
      <c r="D2316" t="s">
        <v>73</v>
      </c>
      <c r="E2316" t="s">
        <v>3944</v>
      </c>
      <c r="F2316" t="s">
        <v>12</v>
      </c>
      <c r="G2316" t="s">
        <v>13</v>
      </c>
      <c r="H2316">
        <v>16000000</v>
      </c>
      <c r="I2316">
        <v>7.2</v>
      </c>
    </row>
    <row r="2317" spans="1:9">
      <c r="A2317" t="s">
        <v>3945</v>
      </c>
      <c r="B2317">
        <v>101</v>
      </c>
      <c r="C2317">
        <v>14108518</v>
      </c>
      <c r="D2317" t="s">
        <v>474</v>
      </c>
      <c r="E2317" t="s">
        <v>3946</v>
      </c>
      <c r="F2317" t="s">
        <v>12</v>
      </c>
      <c r="G2317" t="s">
        <v>13</v>
      </c>
      <c r="H2317">
        <v>16000000</v>
      </c>
      <c r="I2317">
        <v>5.7</v>
      </c>
    </row>
    <row r="2318" spans="1:9">
      <c r="A2318" t="s">
        <v>3185</v>
      </c>
      <c r="B2318">
        <v>105</v>
      </c>
      <c r="C2318">
        <v>13854000</v>
      </c>
      <c r="D2318" t="s">
        <v>835</v>
      </c>
      <c r="E2318" t="s">
        <v>3947</v>
      </c>
      <c r="F2318" t="s">
        <v>12</v>
      </c>
      <c r="G2318" t="s">
        <v>13</v>
      </c>
      <c r="H2318">
        <v>20000000</v>
      </c>
      <c r="I2318">
        <v>5.2</v>
      </c>
    </row>
    <row r="2319" spans="1:9">
      <c r="A2319" t="s">
        <v>920</v>
      </c>
      <c r="B2319">
        <v>125</v>
      </c>
      <c r="C2319">
        <v>77324422</v>
      </c>
      <c r="D2319" t="s">
        <v>1140</v>
      </c>
      <c r="E2319" t="s">
        <v>3948</v>
      </c>
      <c r="F2319" t="s">
        <v>12</v>
      </c>
      <c r="G2319" t="s">
        <v>13</v>
      </c>
      <c r="H2319">
        <v>26000000</v>
      </c>
      <c r="I2319">
        <v>7.7</v>
      </c>
    </row>
    <row r="2320" spans="1:9">
      <c r="A2320" t="s">
        <v>3949</v>
      </c>
      <c r="B2320">
        <v>100</v>
      </c>
      <c r="C2320">
        <v>15500000</v>
      </c>
      <c r="D2320" t="s">
        <v>1670</v>
      </c>
      <c r="E2320" t="s">
        <v>3950</v>
      </c>
      <c r="F2320" t="s">
        <v>12</v>
      </c>
      <c r="G2320" t="s">
        <v>251</v>
      </c>
      <c r="H2320">
        <v>16000000</v>
      </c>
      <c r="I2320">
        <v>7</v>
      </c>
    </row>
    <row r="2321" spans="1:9">
      <c r="A2321" t="s">
        <v>3951</v>
      </c>
      <c r="B2321">
        <v>112</v>
      </c>
      <c r="C2321">
        <v>4734235</v>
      </c>
      <c r="D2321" t="s">
        <v>2872</v>
      </c>
      <c r="E2321" t="s">
        <v>3952</v>
      </c>
      <c r="F2321" t="s">
        <v>12</v>
      </c>
      <c r="G2321" t="s">
        <v>13</v>
      </c>
      <c r="H2321">
        <v>15000000</v>
      </c>
      <c r="I2321">
        <v>6</v>
      </c>
    </row>
    <row r="2322" spans="1:9">
      <c r="A2322" t="s">
        <v>2692</v>
      </c>
      <c r="B2322">
        <v>112</v>
      </c>
      <c r="C2322">
        <v>4839383</v>
      </c>
      <c r="D2322" t="s">
        <v>560</v>
      </c>
      <c r="E2322" t="s">
        <v>3953</v>
      </c>
      <c r="F2322" t="s">
        <v>12</v>
      </c>
      <c r="G2322" t="s">
        <v>13</v>
      </c>
      <c r="H2322">
        <v>16000000</v>
      </c>
      <c r="I2322">
        <v>6.6</v>
      </c>
    </row>
    <row r="2323" spans="1:9">
      <c r="A2323" t="s">
        <v>3954</v>
      </c>
      <c r="B2323">
        <v>95</v>
      </c>
      <c r="C2323">
        <v>4193025</v>
      </c>
      <c r="D2323" t="s">
        <v>2485</v>
      </c>
      <c r="E2323" t="s">
        <v>3955</v>
      </c>
      <c r="F2323" t="s">
        <v>12</v>
      </c>
      <c r="G2323" t="s">
        <v>13</v>
      </c>
      <c r="H2323">
        <v>15000000</v>
      </c>
      <c r="I2323">
        <v>6.8</v>
      </c>
    </row>
    <row r="2324" spans="1:9">
      <c r="A2324" t="s">
        <v>1922</v>
      </c>
      <c r="B2324">
        <v>110</v>
      </c>
      <c r="C2324">
        <v>5900000</v>
      </c>
      <c r="D2324" t="s">
        <v>15</v>
      </c>
      <c r="E2324" t="s">
        <v>3956</v>
      </c>
      <c r="F2324" t="s">
        <v>12</v>
      </c>
      <c r="G2324" t="s">
        <v>20</v>
      </c>
      <c r="H2324">
        <v>16000000</v>
      </c>
      <c r="I2324">
        <v>7.2</v>
      </c>
    </row>
    <row r="2325" spans="1:9">
      <c r="A2325" t="s">
        <v>3957</v>
      </c>
      <c r="B2325">
        <v>118</v>
      </c>
      <c r="C2325">
        <v>2849142</v>
      </c>
      <c r="D2325" t="s">
        <v>1140</v>
      </c>
      <c r="E2325" t="s">
        <v>3958</v>
      </c>
      <c r="F2325" t="s">
        <v>12</v>
      </c>
      <c r="G2325" t="s">
        <v>13</v>
      </c>
      <c r="H2325">
        <v>16000000</v>
      </c>
      <c r="I2325">
        <v>7.2</v>
      </c>
    </row>
    <row r="2326" spans="1:9">
      <c r="A2326" t="s">
        <v>3959</v>
      </c>
      <c r="B2326">
        <v>97</v>
      </c>
      <c r="C2326">
        <v>1686429</v>
      </c>
      <c r="D2326" t="s">
        <v>3960</v>
      </c>
      <c r="E2326" t="s">
        <v>3961</v>
      </c>
      <c r="F2326" t="s">
        <v>12</v>
      </c>
      <c r="G2326" t="s">
        <v>13</v>
      </c>
      <c r="H2326">
        <v>16000000</v>
      </c>
      <c r="I2326">
        <v>2.8</v>
      </c>
    </row>
    <row r="2327" spans="1:9">
      <c r="A2327" t="s">
        <v>2899</v>
      </c>
      <c r="B2327">
        <v>120</v>
      </c>
      <c r="C2327">
        <v>1984743</v>
      </c>
      <c r="D2327" t="s">
        <v>73</v>
      </c>
      <c r="E2327" t="s">
        <v>3962</v>
      </c>
      <c r="F2327" t="s">
        <v>12</v>
      </c>
      <c r="G2327" t="s">
        <v>13</v>
      </c>
      <c r="H2327">
        <v>16000000</v>
      </c>
      <c r="I2327">
        <v>6.6</v>
      </c>
    </row>
    <row r="2328" spans="1:9">
      <c r="A2328" t="s">
        <v>3963</v>
      </c>
      <c r="B2328">
        <v>135</v>
      </c>
      <c r="C2328">
        <v>1666262</v>
      </c>
      <c r="D2328" t="s">
        <v>657</v>
      </c>
      <c r="E2328" t="s">
        <v>3964</v>
      </c>
      <c r="F2328" t="s">
        <v>12</v>
      </c>
      <c r="G2328" t="s">
        <v>20</v>
      </c>
      <c r="H2328">
        <v>16000000</v>
      </c>
      <c r="I2328">
        <v>6.7</v>
      </c>
    </row>
    <row r="2329" spans="1:9">
      <c r="A2329" t="s">
        <v>1756</v>
      </c>
      <c r="B2329">
        <v>101</v>
      </c>
      <c r="C2329">
        <v>2319187</v>
      </c>
      <c r="D2329" t="s">
        <v>730</v>
      </c>
      <c r="E2329" t="s">
        <v>3965</v>
      </c>
      <c r="F2329" t="s">
        <v>12</v>
      </c>
      <c r="G2329" t="s">
        <v>20</v>
      </c>
      <c r="H2329">
        <v>20000000</v>
      </c>
      <c r="I2329">
        <v>7</v>
      </c>
    </row>
    <row r="2330" spans="1:9">
      <c r="A2330" t="s">
        <v>3966</v>
      </c>
      <c r="B2330">
        <v>92</v>
      </c>
      <c r="C2330">
        <v>13922211</v>
      </c>
      <c r="D2330" t="s">
        <v>669</v>
      </c>
      <c r="E2330" t="s">
        <v>3967</v>
      </c>
      <c r="F2330" t="s">
        <v>12</v>
      </c>
      <c r="G2330" t="s">
        <v>13</v>
      </c>
      <c r="H2330">
        <v>16000000</v>
      </c>
      <c r="I2330">
        <v>4.4000000000000004</v>
      </c>
    </row>
    <row r="2331" spans="1:9">
      <c r="A2331" t="s">
        <v>3968</v>
      </c>
      <c r="B2331">
        <v>92</v>
      </c>
      <c r="C2331">
        <v>23091</v>
      </c>
      <c r="D2331" t="s">
        <v>2392</v>
      </c>
      <c r="E2331" t="s">
        <v>3969</v>
      </c>
      <c r="F2331" t="s">
        <v>12</v>
      </c>
      <c r="G2331" t="s">
        <v>20</v>
      </c>
      <c r="H2331">
        <v>15000000</v>
      </c>
      <c r="I2331">
        <v>6.2</v>
      </c>
    </row>
    <row r="2332" spans="1:9">
      <c r="A2332" t="s">
        <v>3970</v>
      </c>
      <c r="B2332">
        <v>161</v>
      </c>
      <c r="C2332">
        <v>336467</v>
      </c>
      <c r="D2332" t="s">
        <v>1765</v>
      </c>
      <c r="E2332" t="s">
        <v>3971</v>
      </c>
      <c r="F2332" t="s">
        <v>12</v>
      </c>
      <c r="G2332" t="s">
        <v>646</v>
      </c>
      <c r="H2332">
        <v>13000000</v>
      </c>
      <c r="I2332">
        <v>7.3</v>
      </c>
    </row>
    <row r="2333" spans="1:9">
      <c r="A2333" t="s">
        <v>3555</v>
      </c>
      <c r="B2333">
        <v>92</v>
      </c>
      <c r="C2333">
        <v>2964</v>
      </c>
      <c r="D2333" t="s">
        <v>2674</v>
      </c>
      <c r="E2333" t="s">
        <v>3972</v>
      </c>
      <c r="F2333" t="s">
        <v>12</v>
      </c>
      <c r="G2333" t="s">
        <v>13</v>
      </c>
      <c r="H2333">
        <v>16000000</v>
      </c>
      <c r="I2333">
        <v>5.0999999999999996</v>
      </c>
    </row>
    <row r="2334" spans="1:9">
      <c r="A2334" t="s">
        <v>3973</v>
      </c>
      <c r="B2334">
        <v>122</v>
      </c>
      <c r="C2334">
        <v>2428883</v>
      </c>
      <c r="D2334" t="s">
        <v>589</v>
      </c>
      <c r="E2334" t="s">
        <v>3974</v>
      </c>
      <c r="F2334" t="s">
        <v>12</v>
      </c>
      <c r="G2334" t="s">
        <v>13</v>
      </c>
      <c r="H2334">
        <v>16000000</v>
      </c>
      <c r="I2334">
        <v>6.6</v>
      </c>
    </row>
    <row r="2335" spans="1:9">
      <c r="A2335" t="s">
        <v>3975</v>
      </c>
      <c r="B2335">
        <v>91</v>
      </c>
      <c r="C2335">
        <v>13571817</v>
      </c>
      <c r="D2335" t="s">
        <v>1497</v>
      </c>
      <c r="E2335" t="s">
        <v>3976</v>
      </c>
      <c r="F2335" t="s">
        <v>12</v>
      </c>
      <c r="G2335" t="s">
        <v>13</v>
      </c>
      <c r="H2335">
        <v>15600000</v>
      </c>
      <c r="I2335">
        <v>4.5</v>
      </c>
    </row>
    <row r="2336" spans="1:9">
      <c r="A2336" t="s">
        <v>3977</v>
      </c>
      <c r="B2336">
        <v>93</v>
      </c>
      <c r="C2336">
        <v>1181197</v>
      </c>
      <c r="D2336" t="s">
        <v>650</v>
      </c>
      <c r="E2336" t="s">
        <v>3978</v>
      </c>
      <c r="F2336" t="s">
        <v>12</v>
      </c>
      <c r="G2336" t="s">
        <v>13</v>
      </c>
      <c r="H2336">
        <v>15500000</v>
      </c>
      <c r="I2336">
        <v>5.9</v>
      </c>
    </row>
    <row r="2337" spans="1:9">
      <c r="A2337" t="s">
        <v>3979</v>
      </c>
      <c r="B2337">
        <v>94</v>
      </c>
      <c r="C2337">
        <v>81525</v>
      </c>
      <c r="D2337" t="s">
        <v>1192</v>
      </c>
      <c r="E2337" t="s">
        <v>3980</v>
      </c>
      <c r="F2337" t="s">
        <v>966</v>
      </c>
      <c r="G2337" t="s">
        <v>646</v>
      </c>
      <c r="H2337">
        <v>15300000</v>
      </c>
      <c r="I2337">
        <v>6.6</v>
      </c>
    </row>
    <row r="2338" spans="1:9">
      <c r="A2338" t="s">
        <v>215</v>
      </c>
      <c r="B2338">
        <v>95</v>
      </c>
      <c r="C2338">
        <v>7774730</v>
      </c>
      <c r="D2338" t="s">
        <v>3981</v>
      </c>
      <c r="E2338" t="s">
        <v>3982</v>
      </c>
      <c r="F2338" t="s">
        <v>12</v>
      </c>
      <c r="G2338" t="s">
        <v>92</v>
      </c>
      <c r="H2338">
        <v>15500000</v>
      </c>
      <c r="I2338">
        <v>6.5</v>
      </c>
    </row>
    <row r="2339" spans="1:9">
      <c r="A2339" t="s">
        <v>822</v>
      </c>
      <c r="B2339">
        <v>105</v>
      </c>
      <c r="C2339">
        <v>234760500</v>
      </c>
      <c r="D2339" t="s">
        <v>583</v>
      </c>
      <c r="E2339" t="s">
        <v>3983</v>
      </c>
      <c r="F2339" t="s">
        <v>12</v>
      </c>
      <c r="G2339" t="s">
        <v>13</v>
      </c>
      <c r="H2339">
        <v>14000000</v>
      </c>
      <c r="I2339">
        <v>7.3</v>
      </c>
    </row>
    <row r="2340" spans="1:9">
      <c r="A2340" t="s">
        <v>418</v>
      </c>
      <c r="B2340">
        <v>103</v>
      </c>
      <c r="C2340">
        <v>285761243</v>
      </c>
      <c r="D2340" t="s">
        <v>1018</v>
      </c>
      <c r="E2340" t="s">
        <v>3984</v>
      </c>
      <c r="F2340" t="s">
        <v>12</v>
      </c>
      <c r="G2340" t="s">
        <v>13</v>
      </c>
      <c r="H2340">
        <v>18000000</v>
      </c>
      <c r="I2340">
        <v>7.5</v>
      </c>
    </row>
    <row r="2341" spans="1:9">
      <c r="A2341" t="s">
        <v>3221</v>
      </c>
      <c r="B2341">
        <v>102</v>
      </c>
      <c r="C2341">
        <v>167780960</v>
      </c>
      <c r="D2341" t="s">
        <v>1317</v>
      </c>
      <c r="E2341" t="s">
        <v>3985</v>
      </c>
      <c r="F2341" t="s">
        <v>12</v>
      </c>
      <c r="G2341" t="s">
        <v>13</v>
      </c>
      <c r="H2341">
        <v>11000000</v>
      </c>
      <c r="I2341">
        <v>5.9</v>
      </c>
    </row>
    <row r="2342" spans="1:9">
      <c r="A2342" t="s">
        <v>752</v>
      </c>
      <c r="B2342">
        <v>116</v>
      </c>
      <c r="C2342">
        <v>177200000</v>
      </c>
      <c r="D2342" t="s">
        <v>474</v>
      </c>
      <c r="E2342" t="s">
        <v>3986</v>
      </c>
      <c r="F2342" t="s">
        <v>12</v>
      </c>
      <c r="G2342" t="s">
        <v>13</v>
      </c>
      <c r="H2342">
        <v>22000000</v>
      </c>
      <c r="I2342">
        <v>7.4</v>
      </c>
    </row>
    <row r="2343" spans="1:9">
      <c r="A2343" t="s">
        <v>578</v>
      </c>
      <c r="B2343">
        <v>110</v>
      </c>
      <c r="C2343">
        <v>176781728</v>
      </c>
      <c r="D2343" t="s">
        <v>565</v>
      </c>
      <c r="E2343" t="s">
        <v>3987</v>
      </c>
      <c r="F2343" t="s">
        <v>12</v>
      </c>
      <c r="G2343" t="s">
        <v>13</v>
      </c>
      <c r="H2343">
        <v>15000000</v>
      </c>
      <c r="I2343">
        <v>6.9</v>
      </c>
    </row>
    <row r="2344" spans="1:9">
      <c r="A2344" t="s">
        <v>353</v>
      </c>
      <c r="B2344">
        <v>120</v>
      </c>
      <c r="C2344">
        <v>128067808</v>
      </c>
      <c r="D2344" t="s">
        <v>565</v>
      </c>
      <c r="E2344" t="s">
        <v>3988</v>
      </c>
      <c r="F2344" t="s">
        <v>659</v>
      </c>
      <c r="G2344" t="s">
        <v>3989</v>
      </c>
      <c r="H2344">
        <v>15000000</v>
      </c>
      <c r="I2344">
        <v>7.9</v>
      </c>
    </row>
    <row r="2345" spans="1:9">
      <c r="A2345" t="s">
        <v>17</v>
      </c>
      <c r="B2345">
        <v>122</v>
      </c>
      <c r="C2345">
        <v>130058047</v>
      </c>
      <c r="D2345" t="s">
        <v>1140</v>
      </c>
      <c r="E2345" t="s">
        <v>3990</v>
      </c>
      <c r="F2345" t="s">
        <v>12</v>
      </c>
      <c r="G2345" t="s">
        <v>13</v>
      </c>
      <c r="H2345">
        <v>15000000</v>
      </c>
      <c r="I2345">
        <v>8.4</v>
      </c>
    </row>
    <row r="2346" spans="1:9">
      <c r="A2346" t="s">
        <v>1228</v>
      </c>
      <c r="B2346">
        <v>118</v>
      </c>
      <c r="C2346">
        <v>138795342</v>
      </c>
      <c r="D2346" t="s">
        <v>2014</v>
      </c>
      <c r="E2346" t="s">
        <v>3991</v>
      </c>
      <c r="F2346" t="s">
        <v>12</v>
      </c>
      <c r="G2346" t="s">
        <v>20</v>
      </c>
      <c r="H2346">
        <v>15000000</v>
      </c>
      <c r="I2346">
        <v>8</v>
      </c>
    </row>
    <row r="2347" spans="1:9">
      <c r="A2347" t="s">
        <v>907</v>
      </c>
      <c r="B2347">
        <v>107</v>
      </c>
      <c r="C2347">
        <v>111936400</v>
      </c>
      <c r="D2347" t="s">
        <v>335</v>
      </c>
      <c r="E2347" t="s">
        <v>3992</v>
      </c>
      <c r="F2347" t="s">
        <v>12</v>
      </c>
      <c r="G2347" t="s">
        <v>13</v>
      </c>
      <c r="H2347">
        <v>15000000</v>
      </c>
      <c r="I2347">
        <v>6</v>
      </c>
    </row>
    <row r="2348" spans="1:9">
      <c r="A2348" t="s">
        <v>3993</v>
      </c>
      <c r="B2348">
        <v>102</v>
      </c>
      <c r="C2348">
        <v>317040</v>
      </c>
      <c r="D2348" t="s">
        <v>73</v>
      </c>
      <c r="E2348" t="s">
        <v>3994</v>
      </c>
      <c r="F2348" t="s">
        <v>12</v>
      </c>
      <c r="G2348" t="s">
        <v>13</v>
      </c>
      <c r="H2348">
        <v>15500000</v>
      </c>
      <c r="I2348">
        <v>6.8</v>
      </c>
    </row>
    <row r="2349" spans="1:9">
      <c r="A2349" t="s">
        <v>129</v>
      </c>
      <c r="B2349">
        <v>154</v>
      </c>
      <c r="C2349">
        <v>94175854</v>
      </c>
      <c r="D2349" t="s">
        <v>1140</v>
      </c>
      <c r="E2349" t="s">
        <v>3995</v>
      </c>
      <c r="F2349" t="s">
        <v>12</v>
      </c>
      <c r="G2349" t="s">
        <v>13</v>
      </c>
      <c r="H2349">
        <v>15000000</v>
      </c>
      <c r="I2349">
        <v>7.8</v>
      </c>
    </row>
    <row r="2350" spans="1:9">
      <c r="A2350" t="s">
        <v>3996</v>
      </c>
      <c r="B2350">
        <v>114</v>
      </c>
      <c r="C2350">
        <v>91121452</v>
      </c>
      <c r="D2350" t="s">
        <v>3175</v>
      </c>
      <c r="E2350" t="s">
        <v>3997</v>
      </c>
      <c r="F2350" t="s">
        <v>12</v>
      </c>
      <c r="G2350" t="s">
        <v>20</v>
      </c>
      <c r="H2350">
        <v>14000000</v>
      </c>
      <c r="I2350">
        <v>8.1</v>
      </c>
    </row>
    <row r="2351" spans="1:9">
      <c r="A2351" t="s">
        <v>3891</v>
      </c>
      <c r="B2351">
        <v>109</v>
      </c>
      <c r="C2351">
        <v>69800000</v>
      </c>
      <c r="D2351" t="s">
        <v>3240</v>
      </c>
      <c r="E2351" t="s">
        <v>3998</v>
      </c>
      <c r="F2351" t="s">
        <v>12</v>
      </c>
      <c r="G2351" t="s">
        <v>13</v>
      </c>
      <c r="H2351">
        <v>10000000</v>
      </c>
      <c r="I2351">
        <v>6.1</v>
      </c>
    </row>
    <row r="2352" spans="1:9">
      <c r="A2352" t="s">
        <v>756</v>
      </c>
      <c r="B2352">
        <v>94</v>
      </c>
      <c r="C2352">
        <v>64001297</v>
      </c>
      <c r="D2352" t="s">
        <v>1018</v>
      </c>
      <c r="E2352" t="s">
        <v>3999</v>
      </c>
      <c r="F2352" t="s">
        <v>12</v>
      </c>
      <c r="G2352" t="s">
        <v>13</v>
      </c>
      <c r="H2352">
        <v>15000000</v>
      </c>
      <c r="I2352">
        <v>6.2</v>
      </c>
    </row>
    <row r="2353" spans="1:9">
      <c r="A2353" t="s">
        <v>4000</v>
      </c>
      <c r="B2353">
        <v>100</v>
      </c>
      <c r="C2353">
        <v>71588220</v>
      </c>
      <c r="D2353" t="s">
        <v>2425</v>
      </c>
      <c r="E2353" t="s">
        <v>4001</v>
      </c>
      <c r="F2353" t="s">
        <v>12</v>
      </c>
      <c r="G2353" t="s">
        <v>92</v>
      </c>
      <c r="H2353">
        <v>20000000</v>
      </c>
      <c r="I2353">
        <v>6.2</v>
      </c>
    </row>
    <row r="2354" spans="1:9">
      <c r="A2354" t="s">
        <v>1409</v>
      </c>
      <c r="B2354">
        <v>98</v>
      </c>
      <c r="C2354">
        <v>61400000</v>
      </c>
      <c r="D2354" t="s">
        <v>1410</v>
      </c>
      <c r="E2354" t="s">
        <v>4002</v>
      </c>
      <c r="F2354" t="s">
        <v>12</v>
      </c>
      <c r="G2354" t="s">
        <v>13</v>
      </c>
      <c r="H2354">
        <v>15000000</v>
      </c>
      <c r="I2354">
        <v>7.4</v>
      </c>
    </row>
    <row r="2355" spans="1:9">
      <c r="A2355" t="s">
        <v>3408</v>
      </c>
      <c r="B2355">
        <v>102</v>
      </c>
      <c r="C2355">
        <v>101978840</v>
      </c>
      <c r="D2355" t="s">
        <v>669</v>
      </c>
      <c r="E2355" t="s">
        <v>4003</v>
      </c>
      <c r="F2355" t="s">
        <v>12</v>
      </c>
      <c r="G2355" t="s">
        <v>13</v>
      </c>
      <c r="H2355">
        <v>15000000</v>
      </c>
      <c r="I2355">
        <v>6.6</v>
      </c>
    </row>
    <row r="2356" spans="1:9">
      <c r="A2356" t="s">
        <v>1860</v>
      </c>
      <c r="B2356">
        <v>94</v>
      </c>
      <c r="C2356">
        <v>56437947</v>
      </c>
      <c r="D2356" t="s">
        <v>515</v>
      </c>
      <c r="E2356" t="s">
        <v>4004</v>
      </c>
      <c r="F2356" t="s">
        <v>12</v>
      </c>
      <c r="G2356" t="s">
        <v>20</v>
      </c>
      <c r="H2356">
        <v>9800000</v>
      </c>
      <c r="I2356">
        <v>7.3</v>
      </c>
    </row>
    <row r="2357" spans="1:9">
      <c r="A2357" t="s">
        <v>87</v>
      </c>
      <c r="B2357">
        <v>92</v>
      </c>
      <c r="C2357">
        <v>73326666</v>
      </c>
      <c r="D2357" t="s">
        <v>935</v>
      </c>
      <c r="E2357" t="s">
        <v>4005</v>
      </c>
      <c r="F2357" t="s">
        <v>12</v>
      </c>
      <c r="G2357" t="s">
        <v>13</v>
      </c>
      <c r="H2357">
        <v>15000000</v>
      </c>
      <c r="I2357">
        <v>7.5</v>
      </c>
    </row>
    <row r="2358" spans="1:9">
      <c r="A2358" t="s">
        <v>3055</v>
      </c>
      <c r="B2358">
        <v>113</v>
      </c>
      <c r="C2358">
        <v>55184721</v>
      </c>
      <c r="D2358" t="s">
        <v>851</v>
      </c>
      <c r="E2358" t="s">
        <v>4006</v>
      </c>
      <c r="F2358" t="s">
        <v>12</v>
      </c>
      <c r="G2358" t="s">
        <v>13</v>
      </c>
      <c r="H2358">
        <v>15000000</v>
      </c>
      <c r="I2358">
        <v>5.6</v>
      </c>
    </row>
    <row r="2359" spans="1:9">
      <c r="A2359" t="s">
        <v>4007</v>
      </c>
      <c r="B2359">
        <v>115</v>
      </c>
      <c r="C2359">
        <v>50003300</v>
      </c>
      <c r="D2359" t="s">
        <v>4008</v>
      </c>
      <c r="E2359" t="s">
        <v>4009</v>
      </c>
      <c r="F2359" t="s">
        <v>12</v>
      </c>
      <c r="G2359" t="s">
        <v>13</v>
      </c>
      <c r="H2359">
        <v>15000000</v>
      </c>
      <c r="I2359">
        <v>7.3</v>
      </c>
    </row>
    <row r="2360" spans="1:9">
      <c r="A2360" t="s">
        <v>4010</v>
      </c>
      <c r="B2360">
        <v>95</v>
      </c>
      <c r="C2360">
        <v>54322273</v>
      </c>
      <c r="D2360" t="s">
        <v>297</v>
      </c>
      <c r="E2360" t="s">
        <v>4011</v>
      </c>
      <c r="F2360" t="s">
        <v>12</v>
      </c>
      <c r="G2360" t="s">
        <v>20</v>
      </c>
      <c r="H2360">
        <v>17000000</v>
      </c>
      <c r="I2360">
        <v>6.4</v>
      </c>
    </row>
    <row r="2361" spans="1:9">
      <c r="A2361" t="s">
        <v>596</v>
      </c>
      <c r="B2361">
        <v>87</v>
      </c>
      <c r="C2361">
        <v>47860214</v>
      </c>
      <c r="D2361" t="s">
        <v>2188</v>
      </c>
      <c r="E2361" t="s">
        <v>4012</v>
      </c>
      <c r="F2361" t="s">
        <v>12</v>
      </c>
      <c r="G2361" t="s">
        <v>13</v>
      </c>
      <c r="H2361">
        <v>15000000</v>
      </c>
      <c r="I2361">
        <v>5</v>
      </c>
    </row>
    <row r="2362" spans="1:9">
      <c r="A2362" t="s">
        <v>266</v>
      </c>
      <c r="B2362">
        <v>88</v>
      </c>
      <c r="C2362">
        <v>47811275</v>
      </c>
      <c r="D2362" t="s">
        <v>800</v>
      </c>
      <c r="E2362" t="s">
        <v>4013</v>
      </c>
      <c r="F2362" t="s">
        <v>12</v>
      </c>
      <c r="G2362" t="s">
        <v>13</v>
      </c>
      <c r="H2362">
        <v>15000000</v>
      </c>
      <c r="I2362">
        <v>5.4</v>
      </c>
    </row>
    <row r="2363" spans="1:9">
      <c r="A2363" t="s">
        <v>1041</v>
      </c>
      <c r="B2363">
        <v>97</v>
      </c>
      <c r="C2363">
        <v>43022524</v>
      </c>
      <c r="D2363" t="s">
        <v>851</v>
      </c>
      <c r="E2363" t="s">
        <v>4014</v>
      </c>
      <c r="F2363" t="s">
        <v>12</v>
      </c>
      <c r="G2363" t="s">
        <v>13</v>
      </c>
      <c r="H2363">
        <v>15000000</v>
      </c>
      <c r="I2363">
        <v>7.1</v>
      </c>
    </row>
    <row r="2364" spans="1:9">
      <c r="A2364" t="s">
        <v>4015</v>
      </c>
      <c r="B2364">
        <v>94</v>
      </c>
      <c r="C2364">
        <v>42672630</v>
      </c>
      <c r="D2364" t="s">
        <v>4016</v>
      </c>
      <c r="E2364" t="s">
        <v>4017</v>
      </c>
      <c r="F2364" t="s">
        <v>12</v>
      </c>
      <c r="G2364" t="s">
        <v>13</v>
      </c>
      <c r="H2364">
        <v>17000000</v>
      </c>
      <c r="I2364">
        <v>5.3</v>
      </c>
    </row>
    <row r="2365" spans="1:9">
      <c r="A2365" t="s">
        <v>4018</v>
      </c>
      <c r="B2365">
        <v>112</v>
      </c>
      <c r="C2365">
        <v>42919096</v>
      </c>
      <c r="D2365" t="s">
        <v>306</v>
      </c>
      <c r="E2365" t="s">
        <v>4019</v>
      </c>
      <c r="F2365" t="s">
        <v>12</v>
      </c>
      <c r="G2365" t="s">
        <v>13</v>
      </c>
      <c r="H2365">
        <v>15000000</v>
      </c>
      <c r="I2365">
        <v>6.5</v>
      </c>
    </row>
    <row r="2366" spans="1:9">
      <c r="A2366" t="s">
        <v>4020</v>
      </c>
      <c r="B2366">
        <v>98</v>
      </c>
      <c r="C2366">
        <v>42592530</v>
      </c>
      <c r="D2366" t="s">
        <v>291</v>
      </c>
      <c r="E2366" t="s">
        <v>4021</v>
      </c>
      <c r="F2366" t="s">
        <v>12</v>
      </c>
      <c r="G2366" t="s">
        <v>13</v>
      </c>
      <c r="H2366">
        <v>15000000</v>
      </c>
      <c r="I2366">
        <v>6.2</v>
      </c>
    </row>
    <row r="2367" spans="1:9">
      <c r="A2367" t="s">
        <v>1626</v>
      </c>
      <c r="B2367">
        <v>104</v>
      </c>
      <c r="C2367">
        <v>40064955</v>
      </c>
      <c r="D2367" t="s">
        <v>2311</v>
      </c>
      <c r="E2367" t="s">
        <v>4022</v>
      </c>
      <c r="F2367" t="s">
        <v>12</v>
      </c>
      <c r="G2367" t="s">
        <v>13</v>
      </c>
      <c r="H2367">
        <v>15000000</v>
      </c>
      <c r="I2367">
        <v>6.4</v>
      </c>
    </row>
    <row r="2368" spans="1:9">
      <c r="A2368" t="s">
        <v>476</v>
      </c>
      <c r="B2368">
        <v>120</v>
      </c>
      <c r="C2368">
        <v>44886089</v>
      </c>
      <c r="D2368" t="s">
        <v>723</v>
      </c>
      <c r="E2368" t="s">
        <v>4023</v>
      </c>
      <c r="F2368" t="s">
        <v>12</v>
      </c>
      <c r="G2368" t="s">
        <v>13</v>
      </c>
      <c r="H2368">
        <v>10000000</v>
      </c>
      <c r="I2368">
        <v>6.9</v>
      </c>
    </row>
    <row r="2369" spans="1:9">
      <c r="A2369" t="s">
        <v>4024</v>
      </c>
      <c r="B2369">
        <v>99</v>
      </c>
      <c r="C2369">
        <v>37882551</v>
      </c>
      <c r="D2369" t="s">
        <v>669</v>
      </c>
      <c r="E2369" t="s">
        <v>4025</v>
      </c>
      <c r="F2369" t="s">
        <v>12</v>
      </c>
      <c r="G2369" t="s">
        <v>13</v>
      </c>
      <c r="H2369">
        <v>16000000</v>
      </c>
      <c r="I2369">
        <v>5.7</v>
      </c>
    </row>
    <row r="2370" spans="1:9">
      <c r="A2370" t="s">
        <v>167</v>
      </c>
      <c r="B2370">
        <v>109</v>
      </c>
      <c r="C2370">
        <v>40983001</v>
      </c>
      <c r="D2370" t="s">
        <v>723</v>
      </c>
      <c r="E2370" t="s">
        <v>4026</v>
      </c>
      <c r="F2370" t="s">
        <v>12</v>
      </c>
      <c r="G2370" t="s">
        <v>13</v>
      </c>
      <c r="H2370">
        <v>7000000</v>
      </c>
      <c r="I2370">
        <v>7.7</v>
      </c>
    </row>
    <row r="2371" spans="1:9">
      <c r="A2371" t="s">
        <v>164</v>
      </c>
      <c r="B2371">
        <v>106</v>
      </c>
      <c r="C2371">
        <v>35007180</v>
      </c>
      <c r="D2371" t="s">
        <v>149</v>
      </c>
      <c r="E2371" t="s">
        <v>4027</v>
      </c>
      <c r="F2371" t="s">
        <v>12</v>
      </c>
      <c r="G2371" t="s">
        <v>13</v>
      </c>
      <c r="H2371">
        <v>15000000</v>
      </c>
      <c r="I2371">
        <v>5.6</v>
      </c>
    </row>
    <row r="2372" spans="1:9">
      <c r="A2372" t="s">
        <v>4028</v>
      </c>
      <c r="B2372">
        <v>123</v>
      </c>
      <c r="C2372">
        <v>35887263</v>
      </c>
      <c r="D2372" t="s">
        <v>2084</v>
      </c>
      <c r="E2372" t="s">
        <v>4029</v>
      </c>
      <c r="F2372" t="s">
        <v>12</v>
      </c>
      <c r="G2372" t="s">
        <v>20</v>
      </c>
      <c r="H2372">
        <v>15000000</v>
      </c>
      <c r="I2372">
        <v>7.7</v>
      </c>
    </row>
    <row r="2373" spans="1:9">
      <c r="A2373" t="s">
        <v>2100</v>
      </c>
      <c r="B2373">
        <v>86</v>
      </c>
      <c r="C2373">
        <v>34308901</v>
      </c>
      <c r="D2373" t="s">
        <v>335</v>
      </c>
      <c r="E2373" t="s">
        <v>4030</v>
      </c>
      <c r="F2373" t="s">
        <v>12</v>
      </c>
      <c r="G2373" t="s">
        <v>13</v>
      </c>
      <c r="H2373">
        <v>16000000</v>
      </c>
      <c r="I2373">
        <v>5.0999999999999996</v>
      </c>
    </row>
    <row r="2374" spans="1:9">
      <c r="A2374" t="s">
        <v>4031</v>
      </c>
      <c r="B2374">
        <v>120</v>
      </c>
      <c r="C2374">
        <v>33771174</v>
      </c>
      <c r="D2374" t="s">
        <v>474</v>
      </c>
      <c r="E2374" t="s">
        <v>4032</v>
      </c>
      <c r="F2374" t="s">
        <v>12</v>
      </c>
      <c r="G2374" t="s">
        <v>13</v>
      </c>
      <c r="H2374">
        <v>15000000</v>
      </c>
      <c r="I2374">
        <v>6.8</v>
      </c>
    </row>
    <row r="2375" spans="1:9">
      <c r="A2375" t="s">
        <v>2927</v>
      </c>
      <c r="B2375">
        <v>227</v>
      </c>
      <c r="C2375">
        <v>6000000</v>
      </c>
      <c r="D2375" t="s">
        <v>1148</v>
      </c>
      <c r="E2375" t="s">
        <v>4033</v>
      </c>
      <c r="F2375" t="s">
        <v>12</v>
      </c>
      <c r="G2375" t="s">
        <v>20</v>
      </c>
      <c r="H2375">
        <v>15000000</v>
      </c>
      <c r="I2375">
        <v>8.4</v>
      </c>
    </row>
    <row r="2376" spans="1:9">
      <c r="A2376" t="s">
        <v>4034</v>
      </c>
      <c r="B2376">
        <v>119</v>
      </c>
      <c r="C2376">
        <v>33386128</v>
      </c>
      <c r="D2376" t="s">
        <v>2108</v>
      </c>
      <c r="E2376" t="s">
        <v>4035</v>
      </c>
      <c r="F2376" t="s">
        <v>12</v>
      </c>
      <c r="G2376" t="s">
        <v>13</v>
      </c>
      <c r="H2376">
        <v>15000000</v>
      </c>
      <c r="I2376">
        <v>4.9000000000000004</v>
      </c>
    </row>
    <row r="2377" spans="1:9">
      <c r="A2377" t="s">
        <v>2491</v>
      </c>
      <c r="B2377">
        <v>115</v>
      </c>
      <c r="C2377">
        <v>37877959</v>
      </c>
      <c r="D2377" t="s">
        <v>3530</v>
      </c>
      <c r="E2377" t="s">
        <v>4036</v>
      </c>
      <c r="F2377" t="s">
        <v>12</v>
      </c>
      <c r="G2377" t="s">
        <v>13</v>
      </c>
      <c r="H2377">
        <v>15000000</v>
      </c>
      <c r="I2377">
        <v>7.1</v>
      </c>
    </row>
    <row r="2378" spans="1:9">
      <c r="A2378" t="s">
        <v>4037</v>
      </c>
      <c r="B2378">
        <v>114</v>
      </c>
      <c r="C2378">
        <v>32721635</v>
      </c>
      <c r="D2378" t="s">
        <v>2228</v>
      </c>
      <c r="E2378" t="s">
        <v>4038</v>
      </c>
      <c r="F2378" t="s">
        <v>12</v>
      </c>
      <c r="G2378" t="s">
        <v>13</v>
      </c>
      <c r="H2378">
        <v>15000000</v>
      </c>
      <c r="I2378">
        <v>6.6</v>
      </c>
    </row>
    <row r="2379" spans="1:9">
      <c r="A2379" t="s">
        <v>3945</v>
      </c>
      <c r="B2379">
        <v>90</v>
      </c>
      <c r="C2379">
        <v>31585300</v>
      </c>
      <c r="D2379" t="s">
        <v>560</v>
      </c>
      <c r="E2379" t="s">
        <v>4039</v>
      </c>
      <c r="F2379" t="s">
        <v>12</v>
      </c>
      <c r="G2379" t="s">
        <v>13</v>
      </c>
      <c r="H2379">
        <v>15000000</v>
      </c>
      <c r="I2379">
        <v>6.1</v>
      </c>
    </row>
    <row r="2380" spans="1:9">
      <c r="A2380" t="s">
        <v>4040</v>
      </c>
      <c r="B2380">
        <v>94</v>
      </c>
      <c r="C2380">
        <v>30259652</v>
      </c>
      <c r="D2380" t="s">
        <v>4041</v>
      </c>
      <c r="E2380" t="s">
        <v>4042</v>
      </c>
      <c r="F2380" t="s">
        <v>12</v>
      </c>
      <c r="G2380" t="s">
        <v>13</v>
      </c>
      <c r="H2380">
        <v>15000000</v>
      </c>
      <c r="I2380">
        <v>4.0999999999999996</v>
      </c>
    </row>
    <row r="2381" spans="1:9">
      <c r="A2381" t="s">
        <v>1300</v>
      </c>
      <c r="B2381">
        <v>98</v>
      </c>
      <c r="C2381">
        <v>30857814</v>
      </c>
      <c r="D2381" t="s">
        <v>1146</v>
      </c>
      <c r="E2381" t="s">
        <v>4043</v>
      </c>
      <c r="F2381" t="s">
        <v>12</v>
      </c>
      <c r="G2381" t="s">
        <v>13</v>
      </c>
      <c r="H2381">
        <v>16000000</v>
      </c>
      <c r="I2381">
        <v>8.1</v>
      </c>
    </row>
    <row r="2382" spans="1:9">
      <c r="A2382" t="s">
        <v>4044</v>
      </c>
      <c r="B2382">
        <v>126</v>
      </c>
      <c r="C2382">
        <v>30226144</v>
      </c>
      <c r="D2382" t="s">
        <v>515</v>
      </c>
      <c r="E2382" t="s">
        <v>4045</v>
      </c>
      <c r="F2382" t="s">
        <v>12</v>
      </c>
      <c r="G2382" t="s">
        <v>13</v>
      </c>
      <c r="H2382">
        <v>15000000</v>
      </c>
      <c r="I2382">
        <v>7.6</v>
      </c>
    </row>
    <row r="2383" spans="1:9">
      <c r="A2383" t="s">
        <v>4046</v>
      </c>
      <c r="B2383">
        <v>100</v>
      </c>
      <c r="C2383">
        <v>35054909</v>
      </c>
      <c r="D2383" t="s">
        <v>654</v>
      </c>
      <c r="E2383" t="s">
        <v>4047</v>
      </c>
      <c r="F2383" t="s">
        <v>12</v>
      </c>
      <c r="G2383" t="s">
        <v>13</v>
      </c>
      <c r="H2383">
        <v>15000000</v>
      </c>
      <c r="I2383">
        <v>7.8</v>
      </c>
    </row>
    <row r="2384" spans="1:9">
      <c r="A2384" t="s">
        <v>4048</v>
      </c>
      <c r="B2384">
        <v>89</v>
      </c>
      <c r="C2384">
        <v>29302097</v>
      </c>
      <c r="D2384" t="s">
        <v>4049</v>
      </c>
      <c r="E2384" t="s">
        <v>4050</v>
      </c>
      <c r="F2384" t="s">
        <v>12</v>
      </c>
      <c r="G2384" t="s">
        <v>251</v>
      </c>
      <c r="H2384">
        <v>15000000</v>
      </c>
      <c r="I2384">
        <v>4.5999999999999996</v>
      </c>
    </row>
    <row r="2385" spans="1:9">
      <c r="A2385" t="s">
        <v>3765</v>
      </c>
      <c r="B2385">
        <v>111</v>
      </c>
      <c r="C2385">
        <v>29106737</v>
      </c>
      <c r="D2385" t="s">
        <v>474</v>
      </c>
      <c r="E2385" t="s">
        <v>4051</v>
      </c>
      <c r="F2385" t="s">
        <v>12</v>
      </c>
      <c r="G2385" t="s">
        <v>13</v>
      </c>
      <c r="H2385">
        <v>15000000</v>
      </c>
      <c r="I2385">
        <v>6</v>
      </c>
    </row>
    <row r="2386" spans="1:9">
      <c r="A2386" t="s">
        <v>4052</v>
      </c>
      <c r="B2386">
        <v>100</v>
      </c>
      <c r="C2386">
        <v>28637507</v>
      </c>
      <c r="D2386" t="s">
        <v>256</v>
      </c>
      <c r="E2386" t="s">
        <v>4053</v>
      </c>
      <c r="F2386" t="s">
        <v>12</v>
      </c>
      <c r="G2386" t="s">
        <v>20</v>
      </c>
      <c r="H2386">
        <v>15000000</v>
      </c>
      <c r="I2386">
        <v>7</v>
      </c>
    </row>
    <row r="2387" spans="1:9">
      <c r="A2387" t="s">
        <v>1899</v>
      </c>
      <c r="B2387">
        <v>115</v>
      </c>
      <c r="C2387">
        <v>30127963</v>
      </c>
      <c r="D2387" t="s">
        <v>2590</v>
      </c>
      <c r="E2387" t="s">
        <v>4054</v>
      </c>
      <c r="F2387" t="s">
        <v>12</v>
      </c>
      <c r="G2387" t="s">
        <v>13</v>
      </c>
      <c r="H2387">
        <v>15000000</v>
      </c>
      <c r="I2387">
        <v>6.7</v>
      </c>
    </row>
    <row r="2388" spans="1:9">
      <c r="A2388" t="s">
        <v>1539</v>
      </c>
      <c r="B2388">
        <v>106</v>
      </c>
      <c r="C2388">
        <v>32645546</v>
      </c>
      <c r="D2388" t="s">
        <v>1317</v>
      </c>
      <c r="E2388" t="s">
        <v>4055</v>
      </c>
      <c r="F2388" t="s">
        <v>12</v>
      </c>
      <c r="G2388" t="s">
        <v>13</v>
      </c>
      <c r="H2388">
        <v>14000000</v>
      </c>
      <c r="I2388">
        <v>6.4</v>
      </c>
    </row>
    <row r="2389" spans="1:9">
      <c r="A2389" t="s">
        <v>4056</v>
      </c>
      <c r="B2389">
        <v>124</v>
      </c>
      <c r="C2389">
        <v>27441122</v>
      </c>
      <c r="D2389" t="s">
        <v>1632</v>
      </c>
      <c r="E2389" t="s">
        <v>4057</v>
      </c>
      <c r="F2389" t="s">
        <v>12</v>
      </c>
      <c r="G2389" t="s">
        <v>13</v>
      </c>
      <c r="H2389">
        <v>15000000</v>
      </c>
      <c r="I2389">
        <v>7.2</v>
      </c>
    </row>
    <row r="2390" spans="1:9">
      <c r="A2390" t="s">
        <v>1816</v>
      </c>
      <c r="B2390">
        <v>107</v>
      </c>
      <c r="C2390">
        <v>28014536</v>
      </c>
      <c r="D2390" t="s">
        <v>512</v>
      </c>
      <c r="E2390" t="s">
        <v>4058</v>
      </c>
      <c r="F2390" t="s">
        <v>12</v>
      </c>
      <c r="G2390" t="s">
        <v>13</v>
      </c>
      <c r="H2390">
        <v>15000000</v>
      </c>
      <c r="I2390">
        <v>7.4</v>
      </c>
    </row>
    <row r="2391" spans="1:9">
      <c r="A2391" t="s">
        <v>4059</v>
      </c>
      <c r="B2391">
        <v>99</v>
      </c>
      <c r="C2391">
        <v>33860010</v>
      </c>
      <c r="D2391" t="s">
        <v>560</v>
      </c>
      <c r="E2391" t="s">
        <v>4060</v>
      </c>
      <c r="F2391" t="s">
        <v>12</v>
      </c>
      <c r="G2391" t="s">
        <v>13</v>
      </c>
      <c r="H2391">
        <v>15000000</v>
      </c>
      <c r="I2391">
        <v>4.8</v>
      </c>
    </row>
    <row r="2392" spans="1:9">
      <c r="A2392" t="s">
        <v>4061</v>
      </c>
      <c r="B2392">
        <v>90</v>
      </c>
      <c r="C2392">
        <v>26421314</v>
      </c>
      <c r="D2392" t="s">
        <v>4062</v>
      </c>
      <c r="E2392" t="s">
        <v>4063</v>
      </c>
      <c r="F2392" t="s">
        <v>12</v>
      </c>
      <c r="G2392" t="s">
        <v>13</v>
      </c>
      <c r="H2392">
        <v>15000000</v>
      </c>
      <c r="I2392">
        <v>4</v>
      </c>
    </row>
    <row r="2393" spans="1:9">
      <c r="A2393" t="s">
        <v>3496</v>
      </c>
      <c r="B2393">
        <v>101</v>
      </c>
      <c r="C2393">
        <v>24881000</v>
      </c>
      <c r="D2393" t="s">
        <v>297</v>
      </c>
      <c r="E2393" t="s">
        <v>4064</v>
      </c>
      <c r="F2393" t="s">
        <v>12</v>
      </c>
      <c r="G2393" t="s">
        <v>13</v>
      </c>
      <c r="H2393">
        <v>15000000</v>
      </c>
      <c r="I2393">
        <v>6.2</v>
      </c>
    </row>
    <row r="2394" spans="1:9">
      <c r="A2394" t="s">
        <v>2692</v>
      </c>
      <c r="B2394">
        <v>119</v>
      </c>
      <c r="C2394">
        <v>23089926</v>
      </c>
      <c r="D2394" t="s">
        <v>2884</v>
      </c>
      <c r="E2394" t="s">
        <v>4065</v>
      </c>
      <c r="F2394" t="s">
        <v>12</v>
      </c>
      <c r="G2394" t="s">
        <v>20</v>
      </c>
      <c r="H2394">
        <v>15000000</v>
      </c>
      <c r="I2394">
        <v>7.7</v>
      </c>
    </row>
    <row r="2395" spans="1:9">
      <c r="A2395" t="s">
        <v>4066</v>
      </c>
      <c r="B2395">
        <v>103</v>
      </c>
      <c r="C2395">
        <v>26161406</v>
      </c>
      <c r="D2395" t="s">
        <v>258</v>
      </c>
      <c r="E2395" t="s">
        <v>4067</v>
      </c>
      <c r="F2395" t="s">
        <v>12</v>
      </c>
      <c r="G2395" t="s">
        <v>13</v>
      </c>
      <c r="H2395">
        <v>15000000</v>
      </c>
      <c r="I2395">
        <v>6.7</v>
      </c>
    </row>
    <row r="2396" spans="1:9">
      <c r="A2396" t="s">
        <v>3963</v>
      </c>
      <c r="B2396">
        <v>134</v>
      </c>
      <c r="C2396">
        <v>22954968</v>
      </c>
      <c r="D2396" t="s">
        <v>73</v>
      </c>
      <c r="E2396" t="s">
        <v>4068</v>
      </c>
      <c r="F2396" t="s">
        <v>12</v>
      </c>
      <c r="G2396" t="s">
        <v>20</v>
      </c>
      <c r="H2396">
        <v>11500000</v>
      </c>
      <c r="I2396">
        <v>7.9</v>
      </c>
    </row>
    <row r="2397" spans="1:9">
      <c r="A2397" t="s">
        <v>2321</v>
      </c>
      <c r="B2397">
        <v>155</v>
      </c>
      <c r="C2397">
        <v>26384919</v>
      </c>
      <c r="D2397" t="s">
        <v>1140</v>
      </c>
      <c r="E2397" t="s">
        <v>4069</v>
      </c>
      <c r="F2397" t="s">
        <v>12</v>
      </c>
      <c r="G2397" t="s">
        <v>13</v>
      </c>
      <c r="H2397">
        <v>15000000</v>
      </c>
      <c r="I2397">
        <v>7.9</v>
      </c>
    </row>
    <row r="2398" spans="1:9">
      <c r="A2398" t="s">
        <v>3862</v>
      </c>
      <c r="B2398">
        <v>94</v>
      </c>
      <c r="C2398">
        <v>22189039</v>
      </c>
      <c r="D2398" t="s">
        <v>1912</v>
      </c>
      <c r="E2398" t="s">
        <v>4070</v>
      </c>
      <c r="F2398" t="s">
        <v>12</v>
      </c>
      <c r="G2398" t="s">
        <v>13</v>
      </c>
      <c r="H2398">
        <v>15000000</v>
      </c>
      <c r="I2398">
        <v>5.5</v>
      </c>
    </row>
    <row r="2399" spans="1:9">
      <c r="A2399" t="s">
        <v>4071</v>
      </c>
      <c r="B2399">
        <v>95</v>
      </c>
      <c r="C2399">
        <v>20998709</v>
      </c>
      <c r="D2399" t="s">
        <v>1095</v>
      </c>
      <c r="E2399" t="s">
        <v>4072</v>
      </c>
      <c r="F2399" t="s">
        <v>12</v>
      </c>
      <c r="G2399" t="s">
        <v>13</v>
      </c>
      <c r="H2399">
        <v>15000000</v>
      </c>
      <c r="I2399">
        <v>6.2</v>
      </c>
    </row>
    <row r="2400" spans="1:9">
      <c r="A2400" t="s">
        <v>4073</v>
      </c>
      <c r="B2400">
        <v>89</v>
      </c>
      <c r="C2400">
        <v>20801344</v>
      </c>
      <c r="D2400" t="s">
        <v>2108</v>
      </c>
      <c r="E2400" t="s">
        <v>4074</v>
      </c>
      <c r="F2400" t="s">
        <v>12</v>
      </c>
      <c r="G2400" t="s">
        <v>13</v>
      </c>
      <c r="H2400">
        <v>15000000</v>
      </c>
      <c r="I2400">
        <v>5.0999999999999996</v>
      </c>
    </row>
    <row r="2401" spans="1:9">
      <c r="A2401" t="s">
        <v>4075</v>
      </c>
      <c r="B2401">
        <v>97</v>
      </c>
      <c r="C2401">
        <v>21468807</v>
      </c>
      <c r="D2401" t="s">
        <v>1010</v>
      </c>
      <c r="E2401" t="s">
        <v>4076</v>
      </c>
      <c r="F2401" t="s">
        <v>12</v>
      </c>
      <c r="G2401" t="s">
        <v>13</v>
      </c>
      <c r="H2401">
        <v>14000000</v>
      </c>
      <c r="I2401">
        <v>4.0999999999999996</v>
      </c>
    </row>
    <row r="2402" spans="1:9">
      <c r="A2402" t="s">
        <v>1353</v>
      </c>
      <c r="B2402">
        <v>90</v>
      </c>
      <c r="C2402">
        <v>19158074</v>
      </c>
      <c r="D2402" t="s">
        <v>679</v>
      </c>
      <c r="E2402" t="s">
        <v>4077</v>
      </c>
      <c r="F2402" t="s">
        <v>12</v>
      </c>
      <c r="G2402" t="s">
        <v>13</v>
      </c>
      <c r="H2402">
        <v>15000000</v>
      </c>
      <c r="I2402">
        <v>6.7</v>
      </c>
    </row>
    <row r="2403" spans="1:9">
      <c r="A2403" t="s">
        <v>4078</v>
      </c>
      <c r="B2403">
        <v>92</v>
      </c>
      <c r="C2403">
        <v>18843314</v>
      </c>
      <c r="D2403" t="s">
        <v>306</v>
      </c>
      <c r="E2403" t="s">
        <v>4079</v>
      </c>
      <c r="F2403" t="s">
        <v>12</v>
      </c>
      <c r="G2403" t="s">
        <v>13</v>
      </c>
      <c r="H2403">
        <v>20000000</v>
      </c>
      <c r="I2403">
        <v>4.7</v>
      </c>
    </row>
    <row r="2404" spans="1:9">
      <c r="A2404" t="s">
        <v>4080</v>
      </c>
      <c r="B2404">
        <v>100</v>
      </c>
      <c r="C2404">
        <v>20566327</v>
      </c>
      <c r="D2404" t="s">
        <v>728</v>
      </c>
      <c r="E2404" t="s">
        <v>4081</v>
      </c>
      <c r="F2404" t="s">
        <v>12</v>
      </c>
      <c r="G2404" t="s">
        <v>13</v>
      </c>
      <c r="H2404">
        <v>15000000</v>
      </c>
      <c r="I2404">
        <v>6.4</v>
      </c>
    </row>
    <row r="2405" spans="1:9">
      <c r="A2405" t="s">
        <v>3522</v>
      </c>
      <c r="B2405">
        <v>117</v>
      </c>
      <c r="C2405">
        <v>20218921</v>
      </c>
      <c r="D2405" t="s">
        <v>2042</v>
      </c>
      <c r="E2405" t="s">
        <v>4082</v>
      </c>
      <c r="F2405" t="s">
        <v>12</v>
      </c>
      <c r="G2405" t="s">
        <v>4083</v>
      </c>
      <c r="H2405">
        <v>15000000</v>
      </c>
      <c r="I2405">
        <v>6.3</v>
      </c>
    </row>
    <row r="2406" spans="1:9">
      <c r="A2406" t="s">
        <v>4084</v>
      </c>
      <c r="B2406">
        <v>84</v>
      </c>
      <c r="C2406">
        <v>17411331</v>
      </c>
      <c r="D2406" t="s">
        <v>1427</v>
      </c>
      <c r="E2406" t="s">
        <v>4085</v>
      </c>
      <c r="F2406" t="s">
        <v>12</v>
      </c>
      <c r="G2406" t="s">
        <v>123</v>
      </c>
      <c r="H2406">
        <v>15000000</v>
      </c>
      <c r="I2406">
        <v>5.5</v>
      </c>
    </row>
    <row r="2407" spans="1:9">
      <c r="A2407" t="s">
        <v>4086</v>
      </c>
      <c r="B2407">
        <v>140</v>
      </c>
      <c r="C2407">
        <v>21383298</v>
      </c>
      <c r="D2407" t="s">
        <v>723</v>
      </c>
      <c r="E2407" t="s">
        <v>4087</v>
      </c>
      <c r="F2407" t="s">
        <v>12</v>
      </c>
      <c r="G2407" t="s">
        <v>13</v>
      </c>
      <c r="H2407">
        <v>15000000</v>
      </c>
      <c r="I2407">
        <v>7.3</v>
      </c>
    </row>
    <row r="2408" spans="1:9">
      <c r="A2408" t="s">
        <v>496</v>
      </c>
      <c r="B2408">
        <v>108</v>
      </c>
      <c r="C2408">
        <v>24984868</v>
      </c>
      <c r="D2408" t="s">
        <v>113</v>
      </c>
      <c r="E2408" t="s">
        <v>4088</v>
      </c>
      <c r="F2408" t="s">
        <v>12</v>
      </c>
      <c r="G2408" t="s">
        <v>13</v>
      </c>
      <c r="H2408">
        <v>15000000</v>
      </c>
      <c r="I2408">
        <v>6.3</v>
      </c>
    </row>
    <row r="2409" spans="1:9">
      <c r="A2409" t="s">
        <v>4089</v>
      </c>
      <c r="B2409">
        <v>109</v>
      </c>
      <c r="C2409">
        <v>16459004</v>
      </c>
      <c r="D2409" t="s">
        <v>650</v>
      </c>
      <c r="E2409" t="s">
        <v>4090</v>
      </c>
      <c r="F2409" t="s">
        <v>12</v>
      </c>
      <c r="G2409" t="s">
        <v>92</v>
      </c>
      <c r="H2409">
        <v>15000000</v>
      </c>
      <c r="I2409">
        <v>4.9000000000000004</v>
      </c>
    </row>
    <row r="2410" spans="1:9">
      <c r="A2410" t="s">
        <v>772</v>
      </c>
      <c r="B2410">
        <v>131</v>
      </c>
      <c r="C2410">
        <v>15700000</v>
      </c>
      <c r="D2410" t="s">
        <v>739</v>
      </c>
      <c r="E2410" t="s">
        <v>4091</v>
      </c>
      <c r="F2410" t="s">
        <v>12</v>
      </c>
      <c r="G2410" t="s">
        <v>13</v>
      </c>
      <c r="H2410">
        <v>15000000</v>
      </c>
      <c r="I2410">
        <v>7.6</v>
      </c>
    </row>
    <row r="2411" spans="1:9">
      <c r="A2411" t="s">
        <v>4092</v>
      </c>
      <c r="B2411">
        <v>114</v>
      </c>
      <c r="C2411">
        <v>15100000</v>
      </c>
      <c r="D2411" t="s">
        <v>750</v>
      </c>
      <c r="E2411" t="s">
        <v>4093</v>
      </c>
      <c r="F2411" t="s">
        <v>12</v>
      </c>
      <c r="G2411" t="s">
        <v>13</v>
      </c>
      <c r="H2411">
        <v>15000000</v>
      </c>
      <c r="I2411">
        <v>6</v>
      </c>
    </row>
    <row r="2412" spans="1:9">
      <c r="A2412" t="s">
        <v>2833</v>
      </c>
      <c r="B2412">
        <v>97</v>
      </c>
      <c r="C2412">
        <v>14938570</v>
      </c>
      <c r="D2412" t="s">
        <v>510</v>
      </c>
      <c r="E2412" t="s">
        <v>4094</v>
      </c>
      <c r="F2412" t="s">
        <v>12</v>
      </c>
      <c r="G2412" t="s">
        <v>13</v>
      </c>
      <c r="H2412">
        <v>15000000</v>
      </c>
      <c r="I2412">
        <v>6.2</v>
      </c>
    </row>
    <row r="2413" spans="1:9">
      <c r="A2413" t="s">
        <v>3464</v>
      </c>
      <c r="B2413">
        <v>122</v>
      </c>
      <c r="C2413">
        <v>17237244</v>
      </c>
      <c r="D2413" t="s">
        <v>723</v>
      </c>
      <c r="E2413" t="s">
        <v>4095</v>
      </c>
      <c r="F2413" t="s">
        <v>12</v>
      </c>
      <c r="G2413" t="s">
        <v>20</v>
      </c>
      <c r="H2413">
        <v>15000000</v>
      </c>
      <c r="I2413">
        <v>6.8</v>
      </c>
    </row>
    <row r="2414" spans="1:9">
      <c r="A2414" t="s">
        <v>4096</v>
      </c>
      <c r="B2414">
        <v>87</v>
      </c>
      <c r="C2414">
        <v>14249005</v>
      </c>
      <c r="D2414" t="s">
        <v>669</v>
      </c>
      <c r="E2414" t="s">
        <v>4097</v>
      </c>
      <c r="F2414" t="s">
        <v>12</v>
      </c>
      <c r="G2414" t="s">
        <v>13</v>
      </c>
      <c r="H2414">
        <v>15000000</v>
      </c>
      <c r="I2414">
        <v>4.5</v>
      </c>
    </row>
    <row r="2415" spans="1:9">
      <c r="A2415" t="s">
        <v>4098</v>
      </c>
      <c r="B2415">
        <v>85</v>
      </c>
      <c r="C2415">
        <v>12701880</v>
      </c>
      <c r="D2415" t="s">
        <v>152</v>
      </c>
      <c r="E2415" t="s">
        <v>4099</v>
      </c>
      <c r="F2415" t="s">
        <v>12</v>
      </c>
      <c r="G2415" t="s">
        <v>13</v>
      </c>
      <c r="H2415">
        <v>15000000</v>
      </c>
      <c r="I2415">
        <v>5.7</v>
      </c>
    </row>
    <row r="2416" spans="1:9">
      <c r="A2416" t="s">
        <v>4100</v>
      </c>
      <c r="B2416">
        <v>101</v>
      </c>
      <c r="C2416">
        <v>12801190</v>
      </c>
      <c r="D2416" t="s">
        <v>10</v>
      </c>
      <c r="E2416" t="s">
        <v>4101</v>
      </c>
      <c r="F2416" t="s">
        <v>12</v>
      </c>
      <c r="G2416" t="s">
        <v>13</v>
      </c>
      <c r="H2416">
        <v>15000000</v>
      </c>
      <c r="I2416">
        <v>4.5999999999999996</v>
      </c>
    </row>
    <row r="2417" spans="1:9">
      <c r="A2417" t="s">
        <v>4102</v>
      </c>
      <c r="B2417">
        <v>121</v>
      </c>
      <c r="C2417">
        <v>12549485</v>
      </c>
      <c r="D2417" t="s">
        <v>4103</v>
      </c>
      <c r="E2417" t="s">
        <v>4104</v>
      </c>
      <c r="F2417" t="s">
        <v>12</v>
      </c>
      <c r="G2417" t="s">
        <v>13</v>
      </c>
      <c r="H2417">
        <v>15000000</v>
      </c>
      <c r="I2417">
        <v>6.2</v>
      </c>
    </row>
    <row r="2418" spans="1:9">
      <c r="A2418" t="s">
        <v>4105</v>
      </c>
      <c r="B2418">
        <v>107</v>
      </c>
      <c r="C2418">
        <v>13766014</v>
      </c>
      <c r="D2418" t="s">
        <v>73</v>
      </c>
      <c r="E2418" t="s">
        <v>4106</v>
      </c>
      <c r="F2418" t="s">
        <v>12</v>
      </c>
      <c r="G2418" t="s">
        <v>13</v>
      </c>
      <c r="H2418">
        <v>15000000</v>
      </c>
      <c r="I2418">
        <v>7</v>
      </c>
    </row>
    <row r="2419" spans="1:9">
      <c r="A2419" t="s">
        <v>4107</v>
      </c>
      <c r="B2419">
        <v>111</v>
      </c>
      <c r="C2419">
        <v>13034417</v>
      </c>
      <c r="D2419" t="s">
        <v>1267</v>
      </c>
      <c r="E2419" t="s">
        <v>4108</v>
      </c>
      <c r="F2419" t="s">
        <v>12</v>
      </c>
      <c r="G2419" t="s">
        <v>13</v>
      </c>
      <c r="H2419">
        <v>15000000</v>
      </c>
      <c r="I2419">
        <v>6.9</v>
      </c>
    </row>
    <row r="2420" spans="1:9">
      <c r="A2420" t="s">
        <v>4109</v>
      </c>
      <c r="B2420">
        <v>97</v>
      </c>
      <c r="C2420">
        <v>12212417</v>
      </c>
      <c r="D2420" t="s">
        <v>510</v>
      </c>
      <c r="E2420" t="s">
        <v>4110</v>
      </c>
      <c r="F2420" t="s">
        <v>12</v>
      </c>
      <c r="G2420" t="s">
        <v>13</v>
      </c>
      <c r="H2420">
        <v>15000000</v>
      </c>
      <c r="I2420">
        <v>6.7</v>
      </c>
    </row>
    <row r="2421" spans="1:9">
      <c r="A2421" t="s">
        <v>4111</v>
      </c>
      <c r="B2421">
        <v>97</v>
      </c>
      <c r="C2421">
        <v>11614236</v>
      </c>
      <c r="D2421" t="s">
        <v>669</v>
      </c>
      <c r="E2421" t="s">
        <v>4112</v>
      </c>
      <c r="F2421" t="s">
        <v>12</v>
      </c>
      <c r="G2421" t="s">
        <v>13</v>
      </c>
      <c r="H2421">
        <v>15000000</v>
      </c>
      <c r="I2421">
        <v>5.6</v>
      </c>
    </row>
    <row r="2422" spans="1:9">
      <c r="A2422" t="s">
        <v>2197</v>
      </c>
      <c r="B2422">
        <v>125</v>
      </c>
      <c r="C2422">
        <v>13337299</v>
      </c>
      <c r="D2422" t="s">
        <v>2138</v>
      </c>
      <c r="E2422" t="s">
        <v>4113</v>
      </c>
      <c r="F2422" t="s">
        <v>12</v>
      </c>
      <c r="G2422" t="s">
        <v>13</v>
      </c>
      <c r="H2422">
        <v>20000000</v>
      </c>
      <c r="I2422">
        <v>6.6</v>
      </c>
    </row>
    <row r="2423" spans="1:9">
      <c r="A2423" t="s">
        <v>2692</v>
      </c>
      <c r="B2423">
        <v>124</v>
      </c>
      <c r="C2423">
        <v>10763469</v>
      </c>
      <c r="D2423" t="s">
        <v>474</v>
      </c>
      <c r="E2423" t="s">
        <v>4114</v>
      </c>
      <c r="F2423" t="s">
        <v>12</v>
      </c>
      <c r="G2423" t="s">
        <v>13</v>
      </c>
      <c r="H2423">
        <v>15000000</v>
      </c>
      <c r="I2423">
        <v>6.4</v>
      </c>
    </row>
    <row r="2424" spans="1:9">
      <c r="A2424" t="s">
        <v>4115</v>
      </c>
      <c r="B2424">
        <v>76</v>
      </c>
      <c r="C2424">
        <v>11144518</v>
      </c>
      <c r="D2424" t="s">
        <v>3009</v>
      </c>
      <c r="E2424" t="s">
        <v>4116</v>
      </c>
      <c r="F2424" t="s">
        <v>12</v>
      </c>
      <c r="G2424" t="s">
        <v>92</v>
      </c>
      <c r="H2424">
        <v>15000000</v>
      </c>
      <c r="I2424">
        <v>2.8</v>
      </c>
    </row>
    <row r="2425" spans="1:9">
      <c r="A2425" t="s">
        <v>4117</v>
      </c>
      <c r="B2425">
        <v>107</v>
      </c>
      <c r="C2425">
        <v>15608545</v>
      </c>
      <c r="D2425" t="s">
        <v>443</v>
      </c>
      <c r="E2425" t="s">
        <v>4118</v>
      </c>
      <c r="F2425" t="s">
        <v>12</v>
      </c>
      <c r="G2425" t="s">
        <v>13</v>
      </c>
      <c r="H2425">
        <v>15000000</v>
      </c>
      <c r="I2425">
        <v>5.4</v>
      </c>
    </row>
    <row r="2426" spans="1:9">
      <c r="A2426" t="s">
        <v>334</v>
      </c>
      <c r="B2426">
        <v>91</v>
      </c>
      <c r="C2426">
        <v>10443316</v>
      </c>
      <c r="D2426" t="s">
        <v>474</v>
      </c>
      <c r="E2426" t="s">
        <v>4119</v>
      </c>
      <c r="F2426" t="s">
        <v>12</v>
      </c>
      <c r="G2426" t="s">
        <v>13</v>
      </c>
      <c r="H2426">
        <v>15000000</v>
      </c>
      <c r="I2426">
        <v>5</v>
      </c>
    </row>
    <row r="2427" spans="1:9">
      <c r="A2427" t="s">
        <v>4120</v>
      </c>
      <c r="B2427">
        <v>96</v>
      </c>
      <c r="C2427">
        <v>10494147</v>
      </c>
      <c r="D2427" t="s">
        <v>73</v>
      </c>
      <c r="E2427" t="s">
        <v>4121</v>
      </c>
      <c r="F2427" t="s">
        <v>12</v>
      </c>
      <c r="G2427" t="s">
        <v>13</v>
      </c>
      <c r="H2427">
        <v>15000000</v>
      </c>
      <c r="I2427">
        <v>5.0999999999999996</v>
      </c>
    </row>
    <row r="2428" spans="1:9">
      <c r="A2428" t="s">
        <v>937</v>
      </c>
      <c r="B2428">
        <v>142</v>
      </c>
      <c r="C2428">
        <v>9929000</v>
      </c>
      <c r="D2428" t="s">
        <v>620</v>
      </c>
      <c r="E2428" t="s">
        <v>4122</v>
      </c>
      <c r="F2428" t="s">
        <v>12</v>
      </c>
      <c r="G2428" t="s">
        <v>20</v>
      </c>
      <c r="H2428">
        <v>15000000</v>
      </c>
      <c r="I2428">
        <v>8</v>
      </c>
    </row>
    <row r="2429" spans="1:9">
      <c r="A2429" t="s">
        <v>3750</v>
      </c>
      <c r="B2429">
        <v>103</v>
      </c>
      <c r="C2429">
        <v>10411980</v>
      </c>
      <c r="D2429" t="s">
        <v>4123</v>
      </c>
      <c r="E2429" t="s">
        <v>4124</v>
      </c>
      <c r="F2429" t="s">
        <v>12</v>
      </c>
      <c r="G2429" t="s">
        <v>13</v>
      </c>
      <c r="H2429">
        <v>15000000</v>
      </c>
      <c r="I2429">
        <v>5.9</v>
      </c>
    </row>
    <row r="2430" spans="1:9">
      <c r="A2430" t="s">
        <v>1423</v>
      </c>
      <c r="B2430">
        <v>117</v>
      </c>
      <c r="C2430">
        <v>17439163</v>
      </c>
      <c r="D2430" t="s">
        <v>335</v>
      </c>
      <c r="E2430" t="s">
        <v>4125</v>
      </c>
      <c r="F2430" t="s">
        <v>12</v>
      </c>
      <c r="G2430" t="s">
        <v>13</v>
      </c>
      <c r="H2430">
        <v>15000000</v>
      </c>
      <c r="I2430">
        <v>8.1999999999999993</v>
      </c>
    </row>
    <row r="2431" spans="1:9">
      <c r="A2431" t="s">
        <v>4126</v>
      </c>
      <c r="B2431">
        <v>116</v>
      </c>
      <c r="C2431">
        <v>9396487</v>
      </c>
      <c r="D2431" t="s">
        <v>2042</v>
      </c>
      <c r="E2431" t="s">
        <v>4127</v>
      </c>
      <c r="F2431" t="s">
        <v>12</v>
      </c>
      <c r="G2431" t="s">
        <v>13</v>
      </c>
      <c r="H2431">
        <v>15000000</v>
      </c>
      <c r="I2431">
        <v>7</v>
      </c>
    </row>
    <row r="2432" spans="1:9">
      <c r="A2432" t="s">
        <v>1057</v>
      </c>
      <c r="B2432">
        <v>118</v>
      </c>
      <c r="C2432">
        <v>9059588</v>
      </c>
      <c r="D2432" t="s">
        <v>1751</v>
      </c>
      <c r="E2432" t="s">
        <v>4128</v>
      </c>
      <c r="F2432" t="s">
        <v>12</v>
      </c>
      <c r="G2432" t="s">
        <v>13</v>
      </c>
      <c r="H2432">
        <v>15000000</v>
      </c>
      <c r="I2432">
        <v>6.6</v>
      </c>
    </row>
    <row r="2433" spans="1:9">
      <c r="A2433" t="s">
        <v>4129</v>
      </c>
      <c r="B2433">
        <v>108</v>
      </c>
      <c r="C2433">
        <v>9172810</v>
      </c>
      <c r="D2433" t="s">
        <v>4130</v>
      </c>
      <c r="E2433" t="s">
        <v>4131</v>
      </c>
      <c r="F2433" t="s">
        <v>12</v>
      </c>
      <c r="G2433" t="s">
        <v>13</v>
      </c>
      <c r="H2433">
        <v>16000000</v>
      </c>
      <c r="I2433">
        <v>6.7</v>
      </c>
    </row>
    <row r="2434" spans="1:9">
      <c r="A2434" t="s">
        <v>4132</v>
      </c>
      <c r="B2434">
        <v>94</v>
      </c>
      <c r="C2434">
        <v>8735529</v>
      </c>
      <c r="D2434" t="s">
        <v>474</v>
      </c>
      <c r="E2434" t="s">
        <v>4133</v>
      </c>
      <c r="F2434" t="s">
        <v>12</v>
      </c>
      <c r="G2434" t="s">
        <v>13</v>
      </c>
      <c r="H2434">
        <v>15000000</v>
      </c>
      <c r="I2434">
        <v>5.5</v>
      </c>
    </row>
    <row r="2435" spans="1:9">
      <c r="A2435" t="s">
        <v>4134</v>
      </c>
      <c r="B2435">
        <v>97</v>
      </c>
      <c r="C2435">
        <v>8586376</v>
      </c>
      <c r="D2435" t="s">
        <v>669</v>
      </c>
      <c r="E2435" t="s">
        <v>4135</v>
      </c>
      <c r="F2435" t="s">
        <v>12</v>
      </c>
      <c r="G2435" t="s">
        <v>13</v>
      </c>
      <c r="H2435">
        <v>20000000</v>
      </c>
      <c r="I2435">
        <v>4.9000000000000004</v>
      </c>
    </row>
    <row r="2436" spans="1:9">
      <c r="A2436" t="s">
        <v>1974</v>
      </c>
      <c r="B2436">
        <v>97</v>
      </c>
      <c r="C2436">
        <v>8378141</v>
      </c>
      <c r="D2436" t="s">
        <v>474</v>
      </c>
      <c r="E2436" t="s">
        <v>4136</v>
      </c>
      <c r="F2436" t="s">
        <v>12</v>
      </c>
      <c r="G2436" t="s">
        <v>20</v>
      </c>
      <c r="H2436">
        <v>15000000</v>
      </c>
      <c r="I2436">
        <v>6.9</v>
      </c>
    </row>
    <row r="2437" spans="1:9">
      <c r="A2437" t="s">
        <v>4137</v>
      </c>
      <c r="B2437">
        <v>91</v>
      </c>
      <c r="C2437">
        <v>8080116</v>
      </c>
      <c r="D2437" t="s">
        <v>800</v>
      </c>
      <c r="E2437" t="s">
        <v>4138</v>
      </c>
      <c r="F2437" t="s">
        <v>12</v>
      </c>
      <c r="G2437" t="s">
        <v>13</v>
      </c>
      <c r="H2437">
        <v>15000000</v>
      </c>
      <c r="I2437">
        <v>5.6</v>
      </c>
    </row>
    <row r="2438" spans="1:9">
      <c r="A2438" t="s">
        <v>4139</v>
      </c>
      <c r="B2438">
        <v>107</v>
      </c>
      <c r="C2438">
        <v>7757130</v>
      </c>
      <c r="D2438" t="s">
        <v>2963</v>
      </c>
      <c r="E2438" t="s">
        <v>4140</v>
      </c>
      <c r="F2438" t="s">
        <v>12</v>
      </c>
      <c r="G2438" t="s">
        <v>20</v>
      </c>
      <c r="H2438">
        <v>15000000</v>
      </c>
      <c r="I2438">
        <v>8</v>
      </c>
    </row>
    <row r="2439" spans="1:9">
      <c r="A2439" t="s">
        <v>4141</v>
      </c>
      <c r="B2439">
        <v>95</v>
      </c>
      <c r="C2439">
        <v>9123834</v>
      </c>
      <c r="D2439" t="s">
        <v>560</v>
      </c>
      <c r="E2439" t="s">
        <v>4142</v>
      </c>
      <c r="F2439" t="s">
        <v>12</v>
      </c>
      <c r="G2439" t="s">
        <v>13</v>
      </c>
      <c r="H2439">
        <v>15000000</v>
      </c>
      <c r="I2439">
        <v>5.3</v>
      </c>
    </row>
    <row r="2440" spans="1:9">
      <c r="A2440" t="s">
        <v>4143</v>
      </c>
      <c r="B2440">
        <v>102</v>
      </c>
      <c r="C2440">
        <v>6409206</v>
      </c>
      <c r="D2440" t="s">
        <v>2485</v>
      </c>
      <c r="E2440" t="s">
        <v>4144</v>
      </c>
      <c r="F2440" t="s">
        <v>12</v>
      </c>
      <c r="G2440" t="s">
        <v>13</v>
      </c>
      <c r="H2440">
        <v>15000000</v>
      </c>
      <c r="I2440">
        <v>6.2</v>
      </c>
    </row>
    <row r="2441" spans="1:9">
      <c r="A2441" t="s">
        <v>4145</v>
      </c>
      <c r="B2441">
        <v>88</v>
      </c>
      <c r="C2441">
        <v>6373693</v>
      </c>
      <c r="D2441" t="s">
        <v>560</v>
      </c>
      <c r="E2441" t="s">
        <v>4146</v>
      </c>
      <c r="F2441" t="s">
        <v>12</v>
      </c>
      <c r="G2441" t="s">
        <v>13</v>
      </c>
      <c r="H2441">
        <v>15000000</v>
      </c>
      <c r="I2441">
        <v>5.3</v>
      </c>
    </row>
    <row r="2442" spans="1:9">
      <c r="A2442" t="s">
        <v>1995</v>
      </c>
      <c r="B2442">
        <v>106</v>
      </c>
      <c r="C2442">
        <v>7556708</v>
      </c>
      <c r="D2442" t="s">
        <v>1140</v>
      </c>
      <c r="E2442" t="s">
        <v>4147</v>
      </c>
      <c r="F2442" t="s">
        <v>12</v>
      </c>
      <c r="G2442" t="s">
        <v>13</v>
      </c>
      <c r="H2442">
        <v>15000000</v>
      </c>
      <c r="I2442">
        <v>6.6</v>
      </c>
    </row>
    <row r="2443" spans="1:9">
      <c r="A2443" t="s">
        <v>2692</v>
      </c>
      <c r="B2443">
        <v>92</v>
      </c>
      <c r="C2443">
        <v>5306447</v>
      </c>
      <c r="D2443" t="s">
        <v>560</v>
      </c>
      <c r="E2443" t="s">
        <v>4148</v>
      </c>
      <c r="F2443" t="s">
        <v>12</v>
      </c>
      <c r="G2443" t="s">
        <v>13</v>
      </c>
      <c r="H2443">
        <v>15000000</v>
      </c>
      <c r="I2443">
        <v>7.2</v>
      </c>
    </row>
    <row r="2444" spans="1:9">
      <c r="A2444" t="s">
        <v>4149</v>
      </c>
      <c r="B2444">
        <v>105</v>
      </c>
      <c r="C2444">
        <v>5217498</v>
      </c>
      <c r="D2444" t="s">
        <v>650</v>
      </c>
      <c r="E2444" t="s">
        <v>4150</v>
      </c>
      <c r="F2444" t="s">
        <v>12</v>
      </c>
      <c r="G2444" t="s">
        <v>13</v>
      </c>
      <c r="H2444">
        <v>15000000</v>
      </c>
      <c r="I2444">
        <v>4.5999999999999996</v>
      </c>
    </row>
    <row r="2445" spans="1:9">
      <c r="A2445" t="s">
        <v>3973</v>
      </c>
      <c r="B2445">
        <v>107</v>
      </c>
      <c r="C2445">
        <v>5023275</v>
      </c>
      <c r="D2445" t="s">
        <v>4151</v>
      </c>
      <c r="E2445" t="s">
        <v>4152</v>
      </c>
      <c r="F2445" t="s">
        <v>12</v>
      </c>
      <c r="G2445" t="s">
        <v>646</v>
      </c>
      <c r="H2445">
        <v>15000000</v>
      </c>
      <c r="I2445">
        <v>7.5</v>
      </c>
    </row>
    <row r="2446" spans="1:9">
      <c r="A2446" t="s">
        <v>4153</v>
      </c>
      <c r="B2446">
        <v>120</v>
      </c>
      <c r="C2446">
        <v>4956401</v>
      </c>
      <c r="D2446" t="s">
        <v>1135</v>
      </c>
      <c r="E2446" t="s">
        <v>4154</v>
      </c>
      <c r="F2446" t="s">
        <v>12</v>
      </c>
      <c r="G2446" t="s">
        <v>646</v>
      </c>
      <c r="H2446">
        <v>15000000</v>
      </c>
      <c r="I2446">
        <v>6.5</v>
      </c>
    </row>
    <row r="2447" spans="1:9">
      <c r="A2447" t="s">
        <v>85</v>
      </c>
      <c r="B2447">
        <v>103</v>
      </c>
      <c r="C2447">
        <v>4235837</v>
      </c>
      <c r="D2447" t="s">
        <v>3940</v>
      </c>
      <c r="E2447" t="s">
        <v>4155</v>
      </c>
      <c r="F2447" t="s">
        <v>12</v>
      </c>
      <c r="G2447" t="s">
        <v>13</v>
      </c>
      <c r="H2447">
        <v>15000000</v>
      </c>
      <c r="I2447">
        <v>7.6</v>
      </c>
    </row>
    <row r="2448" spans="1:9">
      <c r="A2448" t="s">
        <v>4156</v>
      </c>
      <c r="B2448">
        <v>92</v>
      </c>
      <c r="C2448">
        <v>4002955</v>
      </c>
      <c r="D2448" t="s">
        <v>2627</v>
      </c>
      <c r="E2448" t="s">
        <v>4157</v>
      </c>
      <c r="F2448" t="s">
        <v>12</v>
      </c>
      <c r="G2448" t="s">
        <v>13</v>
      </c>
      <c r="H2448">
        <v>20000000</v>
      </c>
      <c r="I2448">
        <v>6.2</v>
      </c>
    </row>
    <row r="2449" spans="1:9">
      <c r="A2449" t="s">
        <v>1936</v>
      </c>
      <c r="B2449">
        <v>147</v>
      </c>
      <c r="C2449">
        <v>7219578</v>
      </c>
      <c r="D2449" t="s">
        <v>650</v>
      </c>
      <c r="E2449" t="s">
        <v>4158</v>
      </c>
      <c r="F2449" t="s">
        <v>12</v>
      </c>
      <c r="G2449" t="s">
        <v>646</v>
      </c>
      <c r="H2449">
        <v>15000000</v>
      </c>
      <c r="I2449">
        <v>8</v>
      </c>
    </row>
    <row r="2450" spans="1:9">
      <c r="A2450" t="s">
        <v>2692</v>
      </c>
      <c r="B2450">
        <v>98</v>
      </c>
      <c r="C2450">
        <v>3247816</v>
      </c>
      <c r="D2450" t="s">
        <v>474</v>
      </c>
      <c r="E2450" t="s">
        <v>4159</v>
      </c>
      <c r="F2450" t="s">
        <v>12</v>
      </c>
      <c r="G2450" t="s">
        <v>13</v>
      </c>
      <c r="H2450">
        <v>22000000</v>
      </c>
      <c r="I2450">
        <v>6.3</v>
      </c>
    </row>
    <row r="2451" spans="1:9">
      <c r="A2451" t="s">
        <v>4160</v>
      </c>
      <c r="B2451">
        <v>103</v>
      </c>
      <c r="C2451">
        <v>2412045</v>
      </c>
      <c r="D2451" t="s">
        <v>3084</v>
      </c>
      <c r="E2451" t="s">
        <v>4161</v>
      </c>
      <c r="F2451" t="s">
        <v>12</v>
      </c>
      <c r="G2451" t="s">
        <v>20</v>
      </c>
      <c r="H2451">
        <v>15000000</v>
      </c>
      <c r="I2451">
        <v>7.2</v>
      </c>
    </row>
    <row r="2452" spans="1:9">
      <c r="A2452" t="s">
        <v>4162</v>
      </c>
      <c r="B2452">
        <v>111</v>
      </c>
      <c r="C2452">
        <v>2203641</v>
      </c>
      <c r="D2452" t="s">
        <v>730</v>
      </c>
      <c r="E2452" t="s">
        <v>4163</v>
      </c>
      <c r="F2452" t="s">
        <v>12</v>
      </c>
      <c r="G2452" t="s">
        <v>1199</v>
      </c>
      <c r="H2452">
        <v>15000000</v>
      </c>
      <c r="I2452">
        <v>6.7</v>
      </c>
    </row>
    <row r="2453" spans="1:9">
      <c r="A2453" t="s">
        <v>4164</v>
      </c>
      <c r="B2453">
        <v>98</v>
      </c>
      <c r="C2453">
        <v>1953732</v>
      </c>
      <c r="D2453" t="s">
        <v>452</v>
      </c>
      <c r="E2453" t="s">
        <v>4165</v>
      </c>
      <c r="F2453" t="s">
        <v>12</v>
      </c>
      <c r="G2453" t="s">
        <v>13</v>
      </c>
      <c r="H2453">
        <v>15000000</v>
      </c>
      <c r="I2453">
        <v>5.3</v>
      </c>
    </row>
    <row r="2454" spans="1:9">
      <c r="A2454" t="s">
        <v>4166</v>
      </c>
      <c r="B2454">
        <v>111</v>
      </c>
      <c r="C2454">
        <v>1954202</v>
      </c>
      <c r="D2454" t="s">
        <v>2963</v>
      </c>
      <c r="E2454" t="s">
        <v>4167</v>
      </c>
      <c r="F2454" t="s">
        <v>12</v>
      </c>
      <c r="G2454" t="s">
        <v>13</v>
      </c>
      <c r="H2454">
        <v>15000000</v>
      </c>
      <c r="I2454">
        <v>6.3</v>
      </c>
    </row>
    <row r="2455" spans="1:9">
      <c r="A2455" t="s">
        <v>3805</v>
      </c>
      <c r="B2455">
        <v>111</v>
      </c>
      <c r="C2455">
        <v>1294640</v>
      </c>
      <c r="D2455" t="s">
        <v>2179</v>
      </c>
      <c r="E2455" t="s">
        <v>4168</v>
      </c>
      <c r="F2455" t="s">
        <v>12</v>
      </c>
      <c r="G2455" t="s">
        <v>13</v>
      </c>
      <c r="H2455">
        <v>15000000</v>
      </c>
      <c r="I2455">
        <v>6.5</v>
      </c>
    </row>
    <row r="2456" spans="1:9">
      <c r="A2456" t="s">
        <v>4169</v>
      </c>
      <c r="B2456">
        <v>145</v>
      </c>
      <c r="C2456">
        <v>26435</v>
      </c>
      <c r="D2456" t="s">
        <v>620</v>
      </c>
      <c r="E2456" t="s">
        <v>4170</v>
      </c>
      <c r="F2456" t="s">
        <v>3673</v>
      </c>
      <c r="G2456" t="s">
        <v>251</v>
      </c>
      <c r="H2456">
        <v>6000000</v>
      </c>
      <c r="I2456">
        <v>8.3000000000000007</v>
      </c>
    </row>
    <row r="2457" spans="1:9">
      <c r="A2457" t="s">
        <v>1650</v>
      </c>
      <c r="B2457">
        <v>84</v>
      </c>
      <c r="C2457">
        <v>1197786</v>
      </c>
      <c r="D2457" t="s">
        <v>113</v>
      </c>
      <c r="E2457" t="s">
        <v>4171</v>
      </c>
      <c r="F2457" t="s">
        <v>966</v>
      </c>
      <c r="G2457" t="s">
        <v>646</v>
      </c>
      <c r="H2457">
        <v>12000000</v>
      </c>
      <c r="I2457">
        <v>7.2</v>
      </c>
    </row>
    <row r="2458" spans="1:9">
      <c r="A2458" t="s">
        <v>1714</v>
      </c>
      <c r="B2458">
        <v>115</v>
      </c>
      <c r="C2458">
        <v>529766</v>
      </c>
      <c r="D2458" t="s">
        <v>654</v>
      </c>
      <c r="E2458" t="s">
        <v>4172</v>
      </c>
      <c r="F2458" t="s">
        <v>12</v>
      </c>
      <c r="G2458" t="s">
        <v>13</v>
      </c>
      <c r="H2458">
        <v>7000000</v>
      </c>
      <c r="I2458">
        <v>6.8</v>
      </c>
    </row>
    <row r="2459" spans="1:9">
      <c r="A2459" t="s">
        <v>4173</v>
      </c>
      <c r="B2459">
        <v>105</v>
      </c>
      <c r="C2459">
        <v>613556</v>
      </c>
      <c r="D2459" t="s">
        <v>254</v>
      </c>
      <c r="E2459" t="s">
        <v>4174</v>
      </c>
      <c r="F2459" t="s">
        <v>659</v>
      </c>
      <c r="G2459" t="s">
        <v>3989</v>
      </c>
      <c r="H2459">
        <v>15000000</v>
      </c>
      <c r="I2459">
        <v>6.4</v>
      </c>
    </row>
    <row r="2460" spans="1:9">
      <c r="A2460" t="s">
        <v>4175</v>
      </c>
      <c r="B2460">
        <v>98</v>
      </c>
      <c r="C2460">
        <v>353743</v>
      </c>
      <c r="D2460" t="s">
        <v>4176</v>
      </c>
      <c r="E2460" t="s">
        <v>4177</v>
      </c>
      <c r="F2460" t="s">
        <v>12</v>
      </c>
      <c r="G2460" t="s">
        <v>20</v>
      </c>
      <c r="H2460">
        <v>15000000</v>
      </c>
      <c r="I2460">
        <v>6.9</v>
      </c>
    </row>
    <row r="2461" spans="1:9">
      <c r="A2461" t="s">
        <v>4178</v>
      </c>
      <c r="B2461">
        <v>110</v>
      </c>
      <c r="C2461">
        <v>102055</v>
      </c>
      <c r="D2461" t="s">
        <v>443</v>
      </c>
      <c r="E2461" t="s">
        <v>4179</v>
      </c>
      <c r="F2461" t="s">
        <v>4180</v>
      </c>
      <c r="G2461" t="s">
        <v>4181</v>
      </c>
      <c r="H2461">
        <v>300000000</v>
      </c>
      <c r="I2461">
        <v>6.2</v>
      </c>
    </row>
    <row r="2462" spans="1:9">
      <c r="A2462" t="s">
        <v>4182</v>
      </c>
      <c r="B2462">
        <v>103</v>
      </c>
      <c r="C2462">
        <v>73548</v>
      </c>
      <c r="D2462" t="s">
        <v>4183</v>
      </c>
      <c r="E2462" t="s">
        <v>4184</v>
      </c>
      <c r="F2462" t="s">
        <v>12</v>
      </c>
      <c r="G2462" t="s">
        <v>13</v>
      </c>
      <c r="H2462">
        <v>15000000</v>
      </c>
      <c r="I2462">
        <v>6.1</v>
      </c>
    </row>
    <row r="2463" spans="1:9">
      <c r="A2463" t="s">
        <v>4185</v>
      </c>
      <c r="B2463">
        <v>90</v>
      </c>
      <c r="C2463">
        <v>28870</v>
      </c>
      <c r="D2463" t="s">
        <v>723</v>
      </c>
      <c r="E2463" t="s">
        <v>4186</v>
      </c>
      <c r="F2463" t="s">
        <v>12</v>
      </c>
      <c r="G2463" t="s">
        <v>13</v>
      </c>
      <c r="H2463">
        <v>15000000</v>
      </c>
      <c r="I2463">
        <v>5.0999999999999996</v>
      </c>
    </row>
    <row r="2464" spans="1:9">
      <c r="A2464" t="s">
        <v>4187</v>
      </c>
      <c r="B2464">
        <v>105</v>
      </c>
      <c r="C2464">
        <v>22723</v>
      </c>
      <c r="D2464" t="s">
        <v>4188</v>
      </c>
      <c r="E2464" t="s">
        <v>4189</v>
      </c>
      <c r="F2464" t="s">
        <v>12</v>
      </c>
      <c r="G2464" t="s">
        <v>251</v>
      </c>
      <c r="H2464">
        <v>25000000</v>
      </c>
      <c r="I2464">
        <v>4.5</v>
      </c>
    </row>
    <row r="2465" spans="1:9">
      <c r="A2465" t="s">
        <v>4190</v>
      </c>
      <c r="B2465">
        <v>93</v>
      </c>
      <c r="C2465">
        <v>20380</v>
      </c>
      <c r="D2465" t="s">
        <v>4191</v>
      </c>
      <c r="E2465" t="s">
        <v>4192</v>
      </c>
      <c r="F2465" t="s">
        <v>12</v>
      </c>
      <c r="G2465" t="s">
        <v>13</v>
      </c>
      <c r="H2465">
        <v>15000000</v>
      </c>
      <c r="I2465">
        <v>5.9</v>
      </c>
    </row>
    <row r="2466" spans="1:9">
      <c r="A2466" t="s">
        <v>1409</v>
      </c>
      <c r="B2466">
        <v>101</v>
      </c>
      <c r="C2466">
        <v>70906973</v>
      </c>
      <c r="D2466" t="s">
        <v>1216</v>
      </c>
      <c r="E2466" t="s">
        <v>4193</v>
      </c>
      <c r="F2466" t="s">
        <v>12</v>
      </c>
      <c r="G2466" t="s">
        <v>13</v>
      </c>
      <c r="H2466">
        <v>14600000</v>
      </c>
      <c r="I2466">
        <v>8.1</v>
      </c>
    </row>
    <row r="2467" spans="1:9">
      <c r="A2467" t="s">
        <v>4194</v>
      </c>
      <c r="B2467">
        <v>115</v>
      </c>
      <c r="C2467">
        <v>66009973</v>
      </c>
      <c r="D2467" t="s">
        <v>2872</v>
      </c>
      <c r="E2467" t="s">
        <v>4195</v>
      </c>
      <c r="F2467" t="s">
        <v>12</v>
      </c>
      <c r="G2467" t="s">
        <v>13</v>
      </c>
      <c r="H2467">
        <v>14800000</v>
      </c>
      <c r="I2467">
        <v>5.7</v>
      </c>
    </row>
    <row r="2468" spans="1:9">
      <c r="A2468" t="s">
        <v>121</v>
      </c>
      <c r="B2468">
        <v>120</v>
      </c>
      <c r="C2468">
        <v>46338728</v>
      </c>
      <c r="D2468" t="s">
        <v>73</v>
      </c>
      <c r="E2468" t="s">
        <v>4196</v>
      </c>
      <c r="F2468" t="s">
        <v>12</v>
      </c>
      <c r="G2468" t="s">
        <v>13</v>
      </c>
      <c r="H2468">
        <v>14500000</v>
      </c>
      <c r="I2468">
        <v>6.8</v>
      </c>
    </row>
    <row r="2469" spans="1:9">
      <c r="A2469" t="s">
        <v>4197</v>
      </c>
      <c r="B2469">
        <v>111</v>
      </c>
      <c r="C2469">
        <v>7691700</v>
      </c>
      <c r="D2469" t="s">
        <v>1135</v>
      </c>
      <c r="E2469" t="s">
        <v>4198</v>
      </c>
      <c r="F2469" t="s">
        <v>966</v>
      </c>
      <c r="G2469" t="s">
        <v>646</v>
      </c>
      <c r="H2469">
        <v>10000000</v>
      </c>
      <c r="I2469">
        <v>7.5</v>
      </c>
    </row>
    <row r="2470" spans="1:9">
      <c r="A2470" t="s">
        <v>1239</v>
      </c>
      <c r="B2470">
        <v>131</v>
      </c>
      <c r="C2470">
        <v>101157447</v>
      </c>
      <c r="D2470" t="s">
        <v>589</v>
      </c>
      <c r="E2470" t="s">
        <v>4199</v>
      </c>
      <c r="F2470" t="s">
        <v>12</v>
      </c>
      <c r="G2470" t="s">
        <v>13</v>
      </c>
      <c r="H2470">
        <v>14400000</v>
      </c>
      <c r="I2470">
        <v>8.3000000000000007</v>
      </c>
    </row>
    <row r="2471" spans="1:9">
      <c r="A2471" t="s">
        <v>4200</v>
      </c>
      <c r="B2471">
        <v>139</v>
      </c>
      <c r="C2471">
        <v>74205</v>
      </c>
      <c r="D2471" t="s">
        <v>1140</v>
      </c>
      <c r="E2471" t="s">
        <v>4201</v>
      </c>
      <c r="F2471" t="s">
        <v>12</v>
      </c>
      <c r="G2471" t="s">
        <v>2513</v>
      </c>
      <c r="H2471">
        <v>14200000</v>
      </c>
      <c r="I2471">
        <v>7.4</v>
      </c>
    </row>
    <row r="2472" spans="1:9">
      <c r="A2472" t="s">
        <v>1756</v>
      </c>
      <c r="B2472">
        <v>120</v>
      </c>
      <c r="C2472">
        <v>141319195</v>
      </c>
      <c r="D2472" t="s">
        <v>73</v>
      </c>
      <c r="E2472" t="s">
        <v>4202</v>
      </c>
      <c r="F2472" t="s">
        <v>12</v>
      </c>
      <c r="G2472" t="s">
        <v>20</v>
      </c>
      <c r="H2472">
        <v>15000000</v>
      </c>
      <c r="I2472">
        <v>8</v>
      </c>
    </row>
    <row r="2473" spans="1:9">
      <c r="A2473" t="s">
        <v>1718</v>
      </c>
      <c r="B2473">
        <v>119</v>
      </c>
      <c r="C2473">
        <v>156645693</v>
      </c>
      <c r="D2473" t="s">
        <v>2884</v>
      </c>
      <c r="E2473" t="s">
        <v>4203</v>
      </c>
      <c r="F2473" t="s">
        <v>12</v>
      </c>
      <c r="G2473" t="s">
        <v>13</v>
      </c>
      <c r="H2473">
        <v>14000000</v>
      </c>
      <c r="I2473">
        <v>6.9</v>
      </c>
    </row>
    <row r="2474" spans="1:9">
      <c r="A2474" t="s">
        <v>1105</v>
      </c>
      <c r="B2474">
        <v>125</v>
      </c>
      <c r="C2474">
        <v>178406268</v>
      </c>
      <c r="D2474" t="s">
        <v>560</v>
      </c>
      <c r="E2474" t="s">
        <v>4204</v>
      </c>
      <c r="F2474" t="s">
        <v>12</v>
      </c>
      <c r="G2474" t="s">
        <v>13</v>
      </c>
      <c r="H2474">
        <v>14000000</v>
      </c>
      <c r="I2474">
        <v>6.9</v>
      </c>
    </row>
    <row r="2475" spans="1:9">
      <c r="A2475" t="s">
        <v>4205</v>
      </c>
      <c r="B2475">
        <v>108</v>
      </c>
      <c r="C2475">
        <v>109306210</v>
      </c>
      <c r="D2475" t="s">
        <v>542</v>
      </c>
      <c r="E2475" t="s">
        <v>4206</v>
      </c>
      <c r="F2475" t="s">
        <v>12</v>
      </c>
      <c r="G2475" t="s">
        <v>123</v>
      </c>
      <c r="H2475">
        <v>15800000</v>
      </c>
      <c r="I2475">
        <v>5.5</v>
      </c>
    </row>
    <row r="2476" spans="1:9">
      <c r="A2476" t="s">
        <v>248</v>
      </c>
      <c r="B2476">
        <v>145</v>
      </c>
      <c r="C2476">
        <v>70001698</v>
      </c>
      <c r="D2476" t="s">
        <v>2376</v>
      </c>
      <c r="E2476" t="s">
        <v>4207</v>
      </c>
      <c r="F2476" t="s">
        <v>12</v>
      </c>
      <c r="G2476" t="s">
        <v>13</v>
      </c>
      <c r="H2476">
        <v>14000000</v>
      </c>
      <c r="I2476">
        <v>7.2</v>
      </c>
    </row>
    <row r="2477" spans="1:9">
      <c r="A2477" t="s">
        <v>230</v>
      </c>
      <c r="B2477">
        <v>98</v>
      </c>
      <c r="C2477">
        <v>68856263</v>
      </c>
      <c r="D2477" t="s">
        <v>2567</v>
      </c>
      <c r="E2477" t="s">
        <v>4208</v>
      </c>
      <c r="F2477" t="s">
        <v>12</v>
      </c>
      <c r="G2477" t="s">
        <v>13</v>
      </c>
      <c r="H2477">
        <v>15000000</v>
      </c>
      <c r="I2477">
        <v>6.9</v>
      </c>
    </row>
    <row r="2478" spans="1:9">
      <c r="A2478" t="s">
        <v>1820</v>
      </c>
      <c r="B2478">
        <v>101</v>
      </c>
      <c r="C2478">
        <v>51527787</v>
      </c>
      <c r="D2478" t="s">
        <v>2188</v>
      </c>
      <c r="E2478" t="s">
        <v>4209</v>
      </c>
      <c r="F2478" t="s">
        <v>12</v>
      </c>
      <c r="G2478" t="s">
        <v>13</v>
      </c>
      <c r="H2478">
        <v>15000000</v>
      </c>
      <c r="I2478">
        <v>5.5</v>
      </c>
    </row>
    <row r="2479" spans="1:9">
      <c r="A2479" t="s">
        <v>3129</v>
      </c>
      <c r="B2479">
        <v>109</v>
      </c>
      <c r="C2479">
        <v>61356221</v>
      </c>
      <c r="D2479" t="s">
        <v>2546</v>
      </c>
      <c r="E2479" t="s">
        <v>4210</v>
      </c>
      <c r="F2479" t="s">
        <v>12</v>
      </c>
      <c r="G2479" t="s">
        <v>13</v>
      </c>
      <c r="H2479">
        <v>14000000</v>
      </c>
      <c r="I2479">
        <v>5.2</v>
      </c>
    </row>
    <row r="2480" spans="1:9">
      <c r="A2480" t="s">
        <v>2621</v>
      </c>
      <c r="B2480">
        <v>123</v>
      </c>
      <c r="C2480">
        <v>46800000</v>
      </c>
      <c r="D2480" t="s">
        <v>78</v>
      </c>
      <c r="E2480" t="s">
        <v>4211</v>
      </c>
      <c r="F2480" t="s">
        <v>12</v>
      </c>
      <c r="G2480" t="s">
        <v>20</v>
      </c>
      <c r="H2480">
        <v>14000000</v>
      </c>
      <c r="I2480">
        <v>7.1</v>
      </c>
    </row>
    <row r="2481" spans="1:9">
      <c r="A2481" t="s">
        <v>4212</v>
      </c>
      <c r="B2481">
        <v>99</v>
      </c>
      <c r="C2481">
        <v>38048637</v>
      </c>
      <c r="D2481" t="s">
        <v>1010</v>
      </c>
      <c r="E2481" t="s">
        <v>4213</v>
      </c>
      <c r="F2481" t="s">
        <v>12</v>
      </c>
      <c r="G2481" t="s">
        <v>13</v>
      </c>
      <c r="H2481">
        <v>14000000</v>
      </c>
      <c r="I2481">
        <v>5.5</v>
      </c>
    </row>
    <row r="2482" spans="1:9">
      <c r="A2482" t="s">
        <v>4214</v>
      </c>
      <c r="B2482">
        <v>107</v>
      </c>
      <c r="C2482">
        <v>34793160</v>
      </c>
      <c r="D2482" t="s">
        <v>2309</v>
      </c>
      <c r="E2482" t="s">
        <v>4215</v>
      </c>
      <c r="F2482" t="s">
        <v>12</v>
      </c>
      <c r="G2482" t="s">
        <v>13</v>
      </c>
      <c r="H2482">
        <v>14000000</v>
      </c>
      <c r="I2482">
        <v>6.7</v>
      </c>
    </row>
    <row r="2483" spans="1:9">
      <c r="A2483" t="s">
        <v>3160</v>
      </c>
      <c r="B2483">
        <v>81</v>
      </c>
      <c r="C2483">
        <v>30628981</v>
      </c>
      <c r="D2483" t="s">
        <v>560</v>
      </c>
      <c r="E2483" t="s">
        <v>4216</v>
      </c>
      <c r="F2483" t="s">
        <v>12</v>
      </c>
      <c r="G2483" t="s">
        <v>13</v>
      </c>
      <c r="H2483">
        <v>14000000</v>
      </c>
      <c r="I2483">
        <v>5</v>
      </c>
    </row>
    <row r="2484" spans="1:9">
      <c r="A2484" t="s">
        <v>1637</v>
      </c>
      <c r="B2484">
        <v>105</v>
      </c>
      <c r="C2484">
        <v>29959436</v>
      </c>
      <c r="D2484" t="s">
        <v>1960</v>
      </c>
      <c r="E2484" t="s">
        <v>4217</v>
      </c>
      <c r="F2484" t="s">
        <v>12</v>
      </c>
      <c r="G2484" t="s">
        <v>20</v>
      </c>
      <c r="H2484">
        <v>13000000</v>
      </c>
      <c r="I2484">
        <v>6.4</v>
      </c>
    </row>
    <row r="2485" spans="1:9">
      <c r="A2485" t="s">
        <v>4098</v>
      </c>
      <c r="B2485">
        <v>82</v>
      </c>
      <c r="C2485">
        <v>25571351</v>
      </c>
      <c r="D2485" t="s">
        <v>2864</v>
      </c>
      <c r="E2485" t="s">
        <v>4218</v>
      </c>
      <c r="F2485" t="s">
        <v>12</v>
      </c>
      <c r="G2485" t="s">
        <v>13</v>
      </c>
      <c r="H2485">
        <v>14000000</v>
      </c>
      <c r="I2485">
        <v>6.6</v>
      </c>
    </row>
    <row r="2486" spans="1:9">
      <c r="A2486" t="s">
        <v>980</v>
      </c>
      <c r="B2486">
        <v>109</v>
      </c>
      <c r="C2486">
        <v>27515786</v>
      </c>
      <c r="D2486" t="s">
        <v>73</v>
      </c>
      <c r="E2486" t="s">
        <v>4219</v>
      </c>
      <c r="F2486" t="s">
        <v>12</v>
      </c>
      <c r="G2486" t="s">
        <v>13</v>
      </c>
      <c r="H2486">
        <v>14000000</v>
      </c>
      <c r="I2486">
        <v>5.9</v>
      </c>
    </row>
    <row r="2487" spans="1:9">
      <c r="A2487" t="s">
        <v>1517</v>
      </c>
      <c r="B2487">
        <v>95</v>
      </c>
      <c r="C2487">
        <v>25482931</v>
      </c>
      <c r="D2487" t="s">
        <v>137</v>
      </c>
      <c r="E2487" t="s">
        <v>4220</v>
      </c>
      <c r="F2487" t="s">
        <v>12</v>
      </c>
      <c r="G2487" t="s">
        <v>13</v>
      </c>
      <c r="H2487">
        <v>14000000</v>
      </c>
      <c r="I2487">
        <v>5.7</v>
      </c>
    </row>
    <row r="2488" spans="1:9">
      <c r="A2488" t="s">
        <v>2075</v>
      </c>
      <c r="B2488">
        <v>100</v>
      </c>
      <c r="C2488">
        <v>19900000</v>
      </c>
      <c r="D2488" t="s">
        <v>3103</v>
      </c>
      <c r="E2488" t="s">
        <v>4221</v>
      </c>
      <c r="F2488" t="s">
        <v>12</v>
      </c>
      <c r="G2488" t="s">
        <v>13</v>
      </c>
      <c r="H2488">
        <v>20000000</v>
      </c>
      <c r="I2488">
        <v>4.5</v>
      </c>
    </row>
    <row r="2489" spans="1:9">
      <c r="A2489" t="s">
        <v>3778</v>
      </c>
      <c r="B2489">
        <v>91</v>
      </c>
      <c r="C2489">
        <v>16298046</v>
      </c>
      <c r="D2489" t="s">
        <v>1010</v>
      </c>
      <c r="E2489" t="s">
        <v>4222</v>
      </c>
      <c r="F2489" t="s">
        <v>12</v>
      </c>
      <c r="G2489" t="s">
        <v>20</v>
      </c>
      <c r="H2489">
        <v>14000000</v>
      </c>
      <c r="I2489">
        <v>5</v>
      </c>
    </row>
    <row r="2490" spans="1:9">
      <c r="A2490" t="s">
        <v>1878</v>
      </c>
      <c r="B2490">
        <v>90</v>
      </c>
      <c r="C2490">
        <v>15549702</v>
      </c>
      <c r="D2490" t="s">
        <v>560</v>
      </c>
      <c r="E2490" t="s">
        <v>4223</v>
      </c>
      <c r="F2490" t="s">
        <v>12</v>
      </c>
      <c r="G2490" t="s">
        <v>13</v>
      </c>
      <c r="H2490">
        <v>14000000</v>
      </c>
      <c r="I2490">
        <v>4.5999999999999996</v>
      </c>
    </row>
    <row r="2491" spans="1:9">
      <c r="A2491" t="s">
        <v>466</v>
      </c>
      <c r="B2491">
        <v>108</v>
      </c>
      <c r="C2491">
        <v>15483540</v>
      </c>
      <c r="D2491" t="s">
        <v>4224</v>
      </c>
      <c r="E2491" t="s">
        <v>4225</v>
      </c>
      <c r="F2491" t="s">
        <v>12</v>
      </c>
      <c r="G2491" t="s">
        <v>13</v>
      </c>
      <c r="H2491">
        <v>14000000</v>
      </c>
      <c r="I2491">
        <v>6.5</v>
      </c>
    </row>
    <row r="2492" spans="1:9">
      <c r="A2492" t="s">
        <v>4226</v>
      </c>
      <c r="B2492">
        <v>103</v>
      </c>
      <c r="C2492">
        <v>20246959</v>
      </c>
      <c r="D2492" t="s">
        <v>560</v>
      </c>
      <c r="E2492" t="s">
        <v>4227</v>
      </c>
      <c r="F2492" t="s">
        <v>12</v>
      </c>
      <c r="G2492" t="s">
        <v>13</v>
      </c>
      <c r="H2492">
        <v>14000000</v>
      </c>
      <c r="I2492">
        <v>4.9000000000000004</v>
      </c>
    </row>
    <row r="2493" spans="1:9">
      <c r="A2493" t="s">
        <v>4228</v>
      </c>
      <c r="B2493">
        <v>96</v>
      </c>
      <c r="C2493">
        <v>15062898</v>
      </c>
      <c r="D2493" t="s">
        <v>669</v>
      </c>
      <c r="E2493" t="s">
        <v>4229</v>
      </c>
      <c r="F2493" t="s">
        <v>12</v>
      </c>
      <c r="G2493" t="s">
        <v>13</v>
      </c>
      <c r="H2493">
        <v>14000000</v>
      </c>
      <c r="I2493">
        <v>6</v>
      </c>
    </row>
    <row r="2494" spans="1:9">
      <c r="A2494" t="s">
        <v>4230</v>
      </c>
      <c r="B2494">
        <v>117</v>
      </c>
      <c r="C2494">
        <v>14348123</v>
      </c>
      <c r="D2494" t="s">
        <v>4231</v>
      </c>
      <c r="E2494" t="s">
        <v>4232</v>
      </c>
      <c r="F2494" t="s">
        <v>12</v>
      </c>
      <c r="G2494" t="s">
        <v>2822</v>
      </c>
      <c r="H2494">
        <v>12000000</v>
      </c>
      <c r="I2494">
        <v>6.9</v>
      </c>
    </row>
    <row r="2495" spans="1:9">
      <c r="A2495" t="s">
        <v>4233</v>
      </c>
      <c r="B2495">
        <v>93</v>
      </c>
      <c r="C2495">
        <v>15171475</v>
      </c>
      <c r="D2495" t="s">
        <v>2425</v>
      </c>
      <c r="E2495" t="s">
        <v>4234</v>
      </c>
      <c r="F2495" t="s">
        <v>12</v>
      </c>
      <c r="G2495" t="s">
        <v>13</v>
      </c>
      <c r="H2495">
        <v>8500000</v>
      </c>
      <c r="I2495">
        <v>5.7</v>
      </c>
    </row>
    <row r="2496" spans="1:9">
      <c r="A2496" t="s">
        <v>1685</v>
      </c>
      <c r="B2496">
        <v>115</v>
      </c>
      <c r="C2496">
        <v>13640000</v>
      </c>
      <c r="D2496" t="s">
        <v>851</v>
      </c>
      <c r="E2496" t="s">
        <v>4235</v>
      </c>
      <c r="F2496" t="s">
        <v>12</v>
      </c>
      <c r="G2496" t="s">
        <v>13</v>
      </c>
      <c r="H2496">
        <v>14000000</v>
      </c>
      <c r="I2496">
        <v>6.9</v>
      </c>
    </row>
    <row r="2497" spans="1:9">
      <c r="A2497" t="s">
        <v>4236</v>
      </c>
      <c r="B2497">
        <v>85</v>
      </c>
      <c r="C2497">
        <v>12610731</v>
      </c>
      <c r="D2497" t="s">
        <v>750</v>
      </c>
      <c r="E2497" t="s">
        <v>4237</v>
      </c>
      <c r="F2497" t="s">
        <v>12</v>
      </c>
      <c r="G2497" t="s">
        <v>13</v>
      </c>
      <c r="H2497">
        <v>11000000</v>
      </c>
      <c r="I2497">
        <v>4.4000000000000004</v>
      </c>
    </row>
    <row r="2498" spans="1:9">
      <c r="A2498" t="s">
        <v>4238</v>
      </c>
      <c r="B2498">
        <v>112</v>
      </c>
      <c r="C2498">
        <v>11204499</v>
      </c>
      <c r="D2498" t="s">
        <v>2142</v>
      </c>
      <c r="E2498" t="s">
        <v>4239</v>
      </c>
      <c r="F2498" t="s">
        <v>12</v>
      </c>
      <c r="G2498" t="s">
        <v>13</v>
      </c>
      <c r="H2498">
        <v>14000000</v>
      </c>
      <c r="I2498">
        <v>7</v>
      </c>
    </row>
    <row r="2499" spans="1:9">
      <c r="A2499" t="s">
        <v>695</v>
      </c>
      <c r="B2499">
        <v>86</v>
      </c>
      <c r="C2499">
        <v>10397365</v>
      </c>
      <c r="D2499" t="s">
        <v>4240</v>
      </c>
      <c r="E2499" t="s">
        <v>4241</v>
      </c>
      <c r="F2499" t="s">
        <v>12</v>
      </c>
      <c r="G2499" t="s">
        <v>13</v>
      </c>
      <c r="H2499">
        <v>14000000</v>
      </c>
      <c r="I2499">
        <v>5.4</v>
      </c>
    </row>
    <row r="2500" spans="1:9">
      <c r="A2500" t="s">
        <v>4242</v>
      </c>
      <c r="B2500">
        <v>86</v>
      </c>
      <c r="C2500">
        <v>9402410</v>
      </c>
      <c r="D2500" t="s">
        <v>1410</v>
      </c>
      <c r="E2500" t="s">
        <v>4243</v>
      </c>
      <c r="F2500" t="s">
        <v>12</v>
      </c>
      <c r="G2500" t="s">
        <v>13</v>
      </c>
      <c r="H2500">
        <v>14000000</v>
      </c>
      <c r="I2500">
        <v>5.4</v>
      </c>
    </row>
    <row r="2501" spans="1:9">
      <c r="A2501" t="s">
        <v>4244</v>
      </c>
      <c r="B2501">
        <v>137</v>
      </c>
      <c r="C2501">
        <v>5459824</v>
      </c>
      <c r="D2501" t="s">
        <v>73</v>
      </c>
      <c r="E2501" t="s">
        <v>4245</v>
      </c>
      <c r="F2501" t="s">
        <v>12</v>
      </c>
      <c r="G2501" t="s">
        <v>13</v>
      </c>
      <c r="H2501">
        <v>26000000</v>
      </c>
      <c r="I2501">
        <v>7.6</v>
      </c>
    </row>
    <row r="2502" spans="1:9">
      <c r="A2502" t="s">
        <v>4246</v>
      </c>
      <c r="B2502">
        <v>90</v>
      </c>
      <c r="C2502">
        <v>5108820</v>
      </c>
      <c r="D2502" t="s">
        <v>650</v>
      </c>
      <c r="E2502" t="s">
        <v>4247</v>
      </c>
      <c r="F2502" t="s">
        <v>12</v>
      </c>
      <c r="G2502" t="s">
        <v>13</v>
      </c>
      <c r="H2502">
        <v>24000000</v>
      </c>
      <c r="I2502">
        <v>5.9</v>
      </c>
    </row>
    <row r="2503" spans="1:9">
      <c r="A2503" t="s">
        <v>3277</v>
      </c>
      <c r="B2503">
        <v>107</v>
      </c>
      <c r="C2503">
        <v>4741987</v>
      </c>
      <c r="D2503" t="s">
        <v>1140</v>
      </c>
      <c r="E2503" t="s">
        <v>4248</v>
      </c>
      <c r="F2503" t="s">
        <v>12</v>
      </c>
      <c r="G2503" t="s">
        <v>13</v>
      </c>
      <c r="H2503">
        <v>14000000</v>
      </c>
      <c r="I2503">
        <v>6.6</v>
      </c>
    </row>
    <row r="2504" spans="1:9">
      <c r="A2504" t="s">
        <v>399</v>
      </c>
      <c r="B2504">
        <v>98</v>
      </c>
      <c r="C2504">
        <v>4291965</v>
      </c>
      <c r="D2504" t="s">
        <v>1960</v>
      </c>
      <c r="E2504" t="s">
        <v>4249</v>
      </c>
      <c r="F2504" t="s">
        <v>12</v>
      </c>
      <c r="G2504" t="s">
        <v>646</v>
      </c>
      <c r="H2504">
        <v>14000000</v>
      </c>
      <c r="I2504">
        <v>6.7</v>
      </c>
    </row>
    <row r="2505" spans="1:9">
      <c r="A2505" t="s">
        <v>4250</v>
      </c>
      <c r="B2505">
        <v>84</v>
      </c>
      <c r="C2505">
        <v>3100650</v>
      </c>
      <c r="D2505" t="s">
        <v>2021</v>
      </c>
      <c r="E2505" t="s">
        <v>4251</v>
      </c>
      <c r="F2505" t="s">
        <v>12</v>
      </c>
      <c r="G2505" t="s">
        <v>13</v>
      </c>
      <c r="H2505">
        <v>14000000</v>
      </c>
      <c r="I2505">
        <v>3.9</v>
      </c>
    </row>
    <row r="2506" spans="1:9">
      <c r="A2506" t="s">
        <v>3963</v>
      </c>
      <c r="B2506">
        <v>139</v>
      </c>
      <c r="C2506">
        <v>2474000</v>
      </c>
      <c r="D2506" t="s">
        <v>2014</v>
      </c>
      <c r="E2506" t="s">
        <v>4252</v>
      </c>
      <c r="F2506" t="s">
        <v>12</v>
      </c>
      <c r="G2506" t="s">
        <v>646</v>
      </c>
      <c r="H2506">
        <v>14000000</v>
      </c>
      <c r="I2506">
        <v>5.7</v>
      </c>
    </row>
    <row r="2507" spans="1:9">
      <c r="A2507" t="s">
        <v>4253</v>
      </c>
      <c r="B2507">
        <v>127</v>
      </c>
      <c r="C2507">
        <v>1000000</v>
      </c>
      <c r="D2507" t="s">
        <v>438</v>
      </c>
      <c r="E2507" t="s">
        <v>4254</v>
      </c>
      <c r="F2507" t="s">
        <v>12</v>
      </c>
      <c r="G2507" t="s">
        <v>4255</v>
      </c>
      <c r="H2507">
        <v>14000000</v>
      </c>
      <c r="I2507">
        <v>6.5</v>
      </c>
    </row>
    <row r="2508" spans="1:9">
      <c r="A2508" t="s">
        <v>3612</v>
      </c>
      <c r="B2508">
        <v>150</v>
      </c>
      <c r="C2508">
        <v>3958500</v>
      </c>
      <c r="D2508" t="s">
        <v>1960</v>
      </c>
      <c r="E2508" t="s">
        <v>4256</v>
      </c>
      <c r="F2508" t="s">
        <v>12</v>
      </c>
      <c r="G2508" t="s">
        <v>20</v>
      </c>
      <c r="H2508">
        <v>8200000</v>
      </c>
      <c r="I2508">
        <v>6.8</v>
      </c>
    </row>
    <row r="2509" spans="1:9">
      <c r="A2509" t="s">
        <v>1799</v>
      </c>
      <c r="B2509">
        <v>132</v>
      </c>
      <c r="C2509">
        <v>274299</v>
      </c>
      <c r="D2509" t="s">
        <v>4257</v>
      </c>
      <c r="E2509" t="s">
        <v>4258</v>
      </c>
      <c r="F2509" t="s">
        <v>12</v>
      </c>
      <c r="G2509" t="s">
        <v>646</v>
      </c>
      <c r="H2509">
        <v>103000000</v>
      </c>
      <c r="I2509">
        <v>7.3</v>
      </c>
    </row>
    <row r="2510" spans="1:9">
      <c r="A2510" t="s">
        <v>811</v>
      </c>
      <c r="B2510">
        <v>115</v>
      </c>
      <c r="C2510">
        <v>183088</v>
      </c>
      <c r="D2510" t="s">
        <v>4231</v>
      </c>
      <c r="E2510" t="s">
        <v>4259</v>
      </c>
      <c r="F2510" t="s">
        <v>12</v>
      </c>
      <c r="G2510" t="s">
        <v>13</v>
      </c>
      <c r="H2510">
        <v>15000000</v>
      </c>
      <c r="I2510">
        <v>7</v>
      </c>
    </row>
    <row r="2511" spans="1:9">
      <c r="A2511" t="s">
        <v>4260</v>
      </c>
      <c r="B2511">
        <v>186</v>
      </c>
      <c r="C2511">
        <v>46495</v>
      </c>
      <c r="D2511" t="s">
        <v>1140</v>
      </c>
      <c r="E2511" t="s">
        <v>4261</v>
      </c>
      <c r="F2511" t="s">
        <v>12</v>
      </c>
      <c r="G2511" t="s">
        <v>13</v>
      </c>
      <c r="H2511">
        <v>14000000</v>
      </c>
      <c r="I2511">
        <v>6.5</v>
      </c>
    </row>
    <row r="2512" spans="1:9">
      <c r="A2512" t="s">
        <v>1300</v>
      </c>
      <c r="B2512">
        <v>90</v>
      </c>
      <c r="C2512">
        <v>1752214</v>
      </c>
      <c r="D2512" t="s">
        <v>474</v>
      </c>
      <c r="E2512" t="s">
        <v>4262</v>
      </c>
      <c r="F2512" t="s">
        <v>12</v>
      </c>
      <c r="G2512" t="s">
        <v>13</v>
      </c>
      <c r="H2512">
        <v>14000000</v>
      </c>
      <c r="I2512">
        <v>7.7</v>
      </c>
    </row>
    <row r="2513" spans="1:9">
      <c r="A2513" t="s">
        <v>353</v>
      </c>
      <c r="B2513">
        <v>134</v>
      </c>
      <c r="C2513">
        <v>83025853</v>
      </c>
      <c r="D2513" t="s">
        <v>73</v>
      </c>
      <c r="E2513" t="s">
        <v>4263</v>
      </c>
      <c r="F2513" t="s">
        <v>12</v>
      </c>
      <c r="G2513" t="s">
        <v>13</v>
      </c>
      <c r="H2513">
        <v>14000000</v>
      </c>
      <c r="I2513">
        <v>7.7</v>
      </c>
    </row>
    <row r="2514" spans="1:9">
      <c r="A2514" t="s">
        <v>3555</v>
      </c>
      <c r="B2514">
        <v>97</v>
      </c>
      <c r="C2514">
        <v>56631572</v>
      </c>
      <c r="D2514" t="s">
        <v>560</v>
      </c>
      <c r="E2514" t="s">
        <v>4264</v>
      </c>
      <c r="F2514" t="s">
        <v>12</v>
      </c>
      <c r="G2514" t="s">
        <v>13</v>
      </c>
      <c r="H2514">
        <v>12000000</v>
      </c>
      <c r="I2514">
        <v>6.8</v>
      </c>
    </row>
    <row r="2515" spans="1:9">
      <c r="A2515" t="s">
        <v>3630</v>
      </c>
      <c r="B2515">
        <v>107</v>
      </c>
      <c r="C2515">
        <v>15854988</v>
      </c>
      <c r="D2515" t="s">
        <v>73</v>
      </c>
      <c r="E2515" t="s">
        <v>4265</v>
      </c>
      <c r="F2515" t="s">
        <v>12</v>
      </c>
      <c r="G2515" t="s">
        <v>13</v>
      </c>
      <c r="H2515">
        <v>13500000</v>
      </c>
      <c r="I2515">
        <v>7.4</v>
      </c>
    </row>
    <row r="2516" spans="1:9">
      <c r="A2516" t="s">
        <v>2352</v>
      </c>
      <c r="B2516">
        <v>99</v>
      </c>
      <c r="C2516">
        <v>12282677</v>
      </c>
      <c r="D2516" t="s">
        <v>1818</v>
      </c>
      <c r="E2516" t="s">
        <v>4266</v>
      </c>
      <c r="F2516" t="s">
        <v>12</v>
      </c>
      <c r="G2516" t="s">
        <v>13</v>
      </c>
      <c r="H2516">
        <v>14000000</v>
      </c>
      <c r="I2516">
        <v>5.0999999999999996</v>
      </c>
    </row>
    <row r="2517" spans="1:9">
      <c r="A2517" t="s">
        <v>2944</v>
      </c>
      <c r="B2517">
        <v>124</v>
      </c>
      <c r="C2517">
        <v>7060876</v>
      </c>
      <c r="D2517" t="s">
        <v>515</v>
      </c>
      <c r="E2517" t="s">
        <v>4267</v>
      </c>
      <c r="F2517" t="s">
        <v>12</v>
      </c>
      <c r="G2517" t="s">
        <v>20</v>
      </c>
      <c r="H2517">
        <v>13500000</v>
      </c>
      <c r="I2517">
        <v>7.4</v>
      </c>
    </row>
    <row r="2518" spans="1:9">
      <c r="A2518" t="s">
        <v>4139</v>
      </c>
      <c r="B2518">
        <v>110</v>
      </c>
      <c r="C2518">
        <v>14989761</v>
      </c>
      <c r="D2518" t="s">
        <v>335</v>
      </c>
      <c r="E2518" t="s">
        <v>4268</v>
      </c>
      <c r="F2518" t="s">
        <v>12</v>
      </c>
      <c r="G2518" t="s">
        <v>20</v>
      </c>
      <c r="H2518">
        <v>15000000</v>
      </c>
      <c r="I2518">
        <v>7.2</v>
      </c>
    </row>
    <row r="2519" spans="1:9">
      <c r="A2519" t="s">
        <v>984</v>
      </c>
      <c r="B2519">
        <v>178</v>
      </c>
      <c r="C2519">
        <v>5501940</v>
      </c>
      <c r="D2519" t="s">
        <v>1085</v>
      </c>
      <c r="E2519" t="s">
        <v>4269</v>
      </c>
      <c r="F2519" t="s">
        <v>3673</v>
      </c>
      <c r="G2519" t="s">
        <v>251</v>
      </c>
      <c r="H2519">
        <v>13500000</v>
      </c>
      <c r="I2519">
        <v>8.3000000000000007</v>
      </c>
    </row>
    <row r="2520" spans="1:9">
      <c r="A2520" t="s">
        <v>1196</v>
      </c>
      <c r="B2520">
        <v>125</v>
      </c>
      <c r="C2520">
        <v>2086345</v>
      </c>
      <c r="D2520" t="s">
        <v>2084</v>
      </c>
      <c r="E2520" t="s">
        <v>4270</v>
      </c>
      <c r="F2520" t="s">
        <v>931</v>
      </c>
      <c r="G2520" t="s">
        <v>1199</v>
      </c>
      <c r="H2520">
        <v>10000000</v>
      </c>
      <c r="I2520">
        <v>8.1</v>
      </c>
    </row>
    <row r="2521" spans="1:9">
      <c r="A2521" t="s">
        <v>1041</v>
      </c>
      <c r="B2521">
        <v>121</v>
      </c>
      <c r="C2521">
        <v>123922370</v>
      </c>
      <c r="D2521" t="s">
        <v>4271</v>
      </c>
      <c r="E2521" t="s">
        <v>4272</v>
      </c>
      <c r="F2521" t="s">
        <v>12</v>
      </c>
      <c r="G2521" t="s">
        <v>13</v>
      </c>
      <c r="H2521">
        <v>13000000</v>
      </c>
      <c r="I2521">
        <v>7.3</v>
      </c>
    </row>
    <row r="2522" spans="1:9">
      <c r="A2522" t="s">
        <v>2601</v>
      </c>
      <c r="B2522">
        <v>100</v>
      </c>
      <c r="C2522">
        <v>163591</v>
      </c>
      <c r="D2522" t="s">
        <v>669</v>
      </c>
      <c r="E2522" t="s">
        <v>4273</v>
      </c>
      <c r="F2522" t="s">
        <v>12</v>
      </c>
      <c r="G2522" t="s">
        <v>2265</v>
      </c>
      <c r="H2522">
        <v>13400000</v>
      </c>
      <c r="I2522">
        <v>3.6</v>
      </c>
    </row>
    <row r="2523" spans="1:9">
      <c r="A2523" t="s">
        <v>355</v>
      </c>
      <c r="B2523">
        <v>115</v>
      </c>
      <c r="C2523">
        <v>73000942</v>
      </c>
      <c r="D2523" t="s">
        <v>1358</v>
      </c>
      <c r="E2523" t="s">
        <v>4274</v>
      </c>
      <c r="F2523" t="s">
        <v>12</v>
      </c>
      <c r="G2523" t="s">
        <v>13</v>
      </c>
      <c r="H2523">
        <v>13000000</v>
      </c>
      <c r="I2523">
        <v>1.6</v>
      </c>
    </row>
    <row r="2524" spans="1:9">
      <c r="A2524" t="s">
        <v>402</v>
      </c>
      <c r="B2524">
        <v>108</v>
      </c>
      <c r="C2524">
        <v>106952327</v>
      </c>
      <c r="D2524" t="s">
        <v>1360</v>
      </c>
      <c r="E2524" t="s">
        <v>4275</v>
      </c>
      <c r="F2524" t="s">
        <v>12</v>
      </c>
      <c r="G2524" t="s">
        <v>13</v>
      </c>
      <c r="H2524">
        <v>13000000</v>
      </c>
      <c r="I2524">
        <v>8</v>
      </c>
    </row>
    <row r="2525" spans="1:9">
      <c r="A2525" t="s">
        <v>1608</v>
      </c>
      <c r="B2525">
        <v>220</v>
      </c>
      <c r="C2525">
        <v>57300000</v>
      </c>
      <c r="D2525" t="s">
        <v>654</v>
      </c>
      <c r="E2525" t="s">
        <v>4276</v>
      </c>
      <c r="F2525" t="s">
        <v>12</v>
      </c>
      <c r="G2525" t="s">
        <v>13</v>
      </c>
      <c r="H2525">
        <v>13000000</v>
      </c>
      <c r="I2525">
        <v>9</v>
      </c>
    </row>
    <row r="2526" spans="1:9">
      <c r="A2526" t="s">
        <v>1899</v>
      </c>
      <c r="B2526">
        <v>112</v>
      </c>
      <c r="C2526">
        <v>91038276</v>
      </c>
      <c r="D2526" t="s">
        <v>2546</v>
      </c>
      <c r="E2526" t="s">
        <v>4277</v>
      </c>
      <c r="F2526" t="s">
        <v>12</v>
      </c>
      <c r="G2526" t="s">
        <v>13</v>
      </c>
      <c r="H2526">
        <v>13000000</v>
      </c>
      <c r="I2526">
        <v>6.1</v>
      </c>
    </row>
    <row r="2527" spans="1:9">
      <c r="A2527" t="s">
        <v>704</v>
      </c>
      <c r="B2527">
        <v>99</v>
      </c>
      <c r="C2527">
        <v>49369900</v>
      </c>
      <c r="D2527" t="s">
        <v>3132</v>
      </c>
      <c r="E2527" t="s">
        <v>4278</v>
      </c>
      <c r="F2527" t="s">
        <v>12</v>
      </c>
      <c r="G2527" t="s">
        <v>13</v>
      </c>
      <c r="H2527">
        <v>7000000</v>
      </c>
      <c r="I2527">
        <v>5.7</v>
      </c>
    </row>
    <row r="2528" spans="1:9">
      <c r="A2528" t="s">
        <v>3170</v>
      </c>
      <c r="B2528">
        <v>109</v>
      </c>
      <c r="C2528">
        <v>61693523</v>
      </c>
      <c r="D2528" t="s">
        <v>1140</v>
      </c>
      <c r="E2528" t="s">
        <v>4279</v>
      </c>
      <c r="F2528" t="s">
        <v>12</v>
      </c>
      <c r="G2528" t="s">
        <v>13</v>
      </c>
      <c r="H2528">
        <v>13000000</v>
      </c>
      <c r="I2528">
        <v>6.8</v>
      </c>
    </row>
    <row r="2529" spans="1:9">
      <c r="A2529" t="s">
        <v>4280</v>
      </c>
      <c r="B2529">
        <v>83</v>
      </c>
      <c r="C2529">
        <v>46729374</v>
      </c>
      <c r="D2529" t="s">
        <v>3334</v>
      </c>
      <c r="E2529" t="s">
        <v>4281</v>
      </c>
      <c r="F2529" t="s">
        <v>12</v>
      </c>
      <c r="G2529" t="s">
        <v>13</v>
      </c>
      <c r="H2529">
        <v>13000000</v>
      </c>
      <c r="I2529">
        <v>5.5</v>
      </c>
    </row>
    <row r="2530" spans="1:9">
      <c r="A2530" t="s">
        <v>4282</v>
      </c>
      <c r="B2530">
        <v>107</v>
      </c>
      <c r="C2530">
        <v>44726644</v>
      </c>
      <c r="D2530" t="s">
        <v>3295</v>
      </c>
      <c r="E2530" t="s">
        <v>4283</v>
      </c>
      <c r="F2530" t="s">
        <v>12</v>
      </c>
      <c r="G2530" t="s">
        <v>13</v>
      </c>
      <c r="H2530">
        <v>13000000</v>
      </c>
      <c r="I2530">
        <v>6.8</v>
      </c>
    </row>
    <row r="2531" spans="1:9">
      <c r="A2531" t="s">
        <v>4284</v>
      </c>
      <c r="B2531">
        <v>102</v>
      </c>
      <c r="C2531">
        <v>44134898</v>
      </c>
      <c r="D2531" t="s">
        <v>851</v>
      </c>
      <c r="E2531" t="s">
        <v>4285</v>
      </c>
      <c r="F2531" t="s">
        <v>12</v>
      </c>
      <c r="G2531" t="s">
        <v>13</v>
      </c>
      <c r="H2531">
        <v>13000000</v>
      </c>
      <c r="I2531">
        <v>7.3</v>
      </c>
    </row>
    <row r="2532" spans="1:9">
      <c r="A2532" t="s">
        <v>2352</v>
      </c>
      <c r="B2532">
        <v>100</v>
      </c>
      <c r="C2532">
        <v>48637684</v>
      </c>
      <c r="D2532" t="s">
        <v>560</v>
      </c>
      <c r="E2532" t="s">
        <v>4286</v>
      </c>
      <c r="F2532" t="s">
        <v>12</v>
      </c>
      <c r="G2532" t="s">
        <v>13</v>
      </c>
      <c r="H2532">
        <v>12500000</v>
      </c>
      <c r="I2532">
        <v>6.1</v>
      </c>
    </row>
    <row r="2533" spans="1:9">
      <c r="A2533" t="s">
        <v>2434</v>
      </c>
      <c r="B2533">
        <v>97</v>
      </c>
      <c r="C2533">
        <v>38176108</v>
      </c>
      <c r="D2533" t="s">
        <v>474</v>
      </c>
      <c r="E2533" t="s">
        <v>4287</v>
      </c>
      <c r="F2533" t="s">
        <v>12</v>
      </c>
      <c r="G2533" t="s">
        <v>13</v>
      </c>
      <c r="H2533">
        <v>16000000</v>
      </c>
      <c r="I2533">
        <v>7.2</v>
      </c>
    </row>
    <row r="2534" spans="1:9">
      <c r="A2534" t="s">
        <v>4288</v>
      </c>
      <c r="B2534">
        <v>92</v>
      </c>
      <c r="C2534">
        <v>28972187</v>
      </c>
      <c r="D2534" t="s">
        <v>669</v>
      </c>
      <c r="E2534" t="s">
        <v>4289</v>
      </c>
      <c r="F2534" t="s">
        <v>12</v>
      </c>
      <c r="G2534" t="s">
        <v>13</v>
      </c>
      <c r="H2534">
        <v>13000000</v>
      </c>
      <c r="I2534">
        <v>5.9</v>
      </c>
    </row>
    <row r="2535" spans="1:9">
      <c r="A2535" t="s">
        <v>4290</v>
      </c>
      <c r="B2535">
        <v>84</v>
      </c>
      <c r="C2535">
        <v>27979400</v>
      </c>
      <c r="D2535" t="s">
        <v>583</v>
      </c>
      <c r="E2535" t="s">
        <v>4291</v>
      </c>
      <c r="F2535" t="s">
        <v>12</v>
      </c>
      <c r="G2535" t="s">
        <v>13</v>
      </c>
      <c r="H2535">
        <v>8200000</v>
      </c>
      <c r="I2535">
        <v>6.1</v>
      </c>
    </row>
    <row r="2536" spans="1:9">
      <c r="A2536" t="s">
        <v>1701</v>
      </c>
      <c r="B2536">
        <v>86</v>
      </c>
      <c r="C2536">
        <v>54257433</v>
      </c>
      <c r="D2536" t="s">
        <v>1467</v>
      </c>
      <c r="E2536" t="s">
        <v>4292</v>
      </c>
      <c r="F2536" t="s">
        <v>12</v>
      </c>
      <c r="G2536" t="s">
        <v>13</v>
      </c>
      <c r="H2536">
        <v>17000000</v>
      </c>
      <c r="I2536">
        <v>6.8</v>
      </c>
    </row>
    <row r="2537" spans="1:9">
      <c r="A2537" t="s">
        <v>4293</v>
      </c>
      <c r="B2537">
        <v>120</v>
      </c>
      <c r="C2537">
        <v>23947</v>
      </c>
      <c r="D2537" t="s">
        <v>985</v>
      </c>
      <c r="E2537" t="s">
        <v>4294</v>
      </c>
      <c r="F2537" t="s">
        <v>12</v>
      </c>
      <c r="G2537" t="s">
        <v>13</v>
      </c>
      <c r="H2537">
        <v>13000000</v>
      </c>
      <c r="I2537">
        <v>7.7</v>
      </c>
    </row>
    <row r="2538" spans="1:9">
      <c r="A2538" t="s">
        <v>3553</v>
      </c>
      <c r="B2538">
        <v>89</v>
      </c>
      <c r="C2538">
        <v>60008303</v>
      </c>
      <c r="D2538" t="s">
        <v>800</v>
      </c>
      <c r="E2538" t="s">
        <v>4295</v>
      </c>
      <c r="F2538" t="s">
        <v>12</v>
      </c>
      <c r="G2538" t="s">
        <v>13</v>
      </c>
      <c r="H2538">
        <v>13000000</v>
      </c>
      <c r="I2538">
        <v>4.9000000000000004</v>
      </c>
    </row>
    <row r="2539" spans="1:9">
      <c r="A2539" t="s">
        <v>4296</v>
      </c>
      <c r="B2539">
        <v>117</v>
      </c>
      <c r="C2539">
        <v>49121934</v>
      </c>
      <c r="D2539" t="s">
        <v>474</v>
      </c>
      <c r="E2539" t="s">
        <v>4297</v>
      </c>
      <c r="F2539" t="s">
        <v>12</v>
      </c>
      <c r="G2539" t="s">
        <v>13</v>
      </c>
      <c r="H2539">
        <v>13000000</v>
      </c>
      <c r="I2539">
        <v>6.1</v>
      </c>
    </row>
    <row r="2540" spans="1:9">
      <c r="A2540" t="s">
        <v>3595</v>
      </c>
      <c r="B2540">
        <v>97</v>
      </c>
      <c r="C2540">
        <v>27141959</v>
      </c>
      <c r="D2540" t="s">
        <v>4298</v>
      </c>
      <c r="E2540" t="s">
        <v>4299</v>
      </c>
      <c r="F2540" t="s">
        <v>12</v>
      </c>
      <c r="G2540" t="s">
        <v>13</v>
      </c>
      <c r="H2540">
        <v>18000000</v>
      </c>
      <c r="I2540">
        <v>2.5</v>
      </c>
    </row>
    <row r="2541" spans="1:9">
      <c r="A2541" t="s">
        <v>4300</v>
      </c>
      <c r="B2541">
        <v>91</v>
      </c>
      <c r="C2541">
        <v>27052167</v>
      </c>
      <c r="D2541" t="s">
        <v>137</v>
      </c>
      <c r="E2541" t="s">
        <v>4301</v>
      </c>
      <c r="F2541" t="s">
        <v>12</v>
      </c>
      <c r="G2541" t="s">
        <v>13</v>
      </c>
      <c r="H2541">
        <v>13000000</v>
      </c>
      <c r="I2541">
        <v>6.1</v>
      </c>
    </row>
    <row r="2542" spans="1:9">
      <c r="A2542" t="s">
        <v>4302</v>
      </c>
      <c r="B2542">
        <v>100</v>
      </c>
      <c r="C2542">
        <v>26539321</v>
      </c>
      <c r="D2542" t="s">
        <v>1317</v>
      </c>
      <c r="E2542" t="s">
        <v>4303</v>
      </c>
      <c r="F2542" t="s">
        <v>12</v>
      </c>
      <c r="G2542" t="s">
        <v>13</v>
      </c>
      <c r="H2542">
        <v>13000000</v>
      </c>
      <c r="I2542">
        <v>5.9</v>
      </c>
    </row>
    <row r="2543" spans="1:9">
      <c r="A2543" t="s">
        <v>4304</v>
      </c>
      <c r="B2543">
        <v>72</v>
      </c>
      <c r="C2543">
        <v>28501605</v>
      </c>
      <c r="D2543" t="s">
        <v>2425</v>
      </c>
      <c r="E2543" t="s">
        <v>4305</v>
      </c>
      <c r="F2543" t="s">
        <v>12</v>
      </c>
      <c r="G2543" t="s">
        <v>13</v>
      </c>
      <c r="H2543">
        <v>13000000</v>
      </c>
      <c r="I2543">
        <v>5.7</v>
      </c>
    </row>
    <row r="2544" spans="1:9">
      <c r="A2544" t="s">
        <v>4306</v>
      </c>
      <c r="B2544">
        <v>84</v>
      </c>
      <c r="C2544">
        <v>52543632</v>
      </c>
      <c r="D2544" t="s">
        <v>510</v>
      </c>
      <c r="E2544" t="s">
        <v>4307</v>
      </c>
      <c r="F2544" t="s">
        <v>12</v>
      </c>
      <c r="G2544" t="s">
        <v>13</v>
      </c>
      <c r="H2544">
        <v>13200000</v>
      </c>
      <c r="I2544">
        <v>5.6</v>
      </c>
    </row>
    <row r="2545" spans="1:9">
      <c r="A2545" t="s">
        <v>1091</v>
      </c>
      <c r="B2545">
        <v>126</v>
      </c>
      <c r="C2545">
        <v>25592632</v>
      </c>
      <c r="D2545" t="s">
        <v>2108</v>
      </c>
      <c r="E2545" t="s">
        <v>4308</v>
      </c>
      <c r="F2545" t="s">
        <v>12</v>
      </c>
      <c r="G2545" t="s">
        <v>13</v>
      </c>
      <c r="H2545">
        <v>18000000</v>
      </c>
      <c r="I2545">
        <v>7.2</v>
      </c>
    </row>
    <row r="2546" spans="1:9">
      <c r="A2546" t="s">
        <v>4309</v>
      </c>
      <c r="B2546">
        <v>108</v>
      </c>
      <c r="C2546">
        <v>25440971</v>
      </c>
      <c r="D2546" t="s">
        <v>748</v>
      </c>
      <c r="E2546" t="s">
        <v>4310</v>
      </c>
      <c r="F2546" t="s">
        <v>12</v>
      </c>
      <c r="G2546" t="s">
        <v>20</v>
      </c>
      <c r="H2546">
        <v>15000000</v>
      </c>
      <c r="I2546">
        <v>7.7</v>
      </c>
    </row>
    <row r="2547" spans="1:9">
      <c r="A2547" t="s">
        <v>602</v>
      </c>
      <c r="B2547">
        <v>112</v>
      </c>
      <c r="C2547">
        <v>22858926</v>
      </c>
      <c r="D2547" t="s">
        <v>2569</v>
      </c>
      <c r="E2547" t="s">
        <v>4311</v>
      </c>
      <c r="F2547" t="s">
        <v>12</v>
      </c>
      <c r="G2547" t="s">
        <v>13</v>
      </c>
      <c r="H2547">
        <v>13000000</v>
      </c>
      <c r="I2547">
        <v>7.8</v>
      </c>
    </row>
    <row r="2548" spans="1:9">
      <c r="A2548" t="s">
        <v>4312</v>
      </c>
      <c r="B2548">
        <v>90</v>
      </c>
      <c r="C2548">
        <v>22235901</v>
      </c>
      <c r="D2548" t="s">
        <v>560</v>
      </c>
      <c r="E2548" t="s">
        <v>4313</v>
      </c>
      <c r="F2548" t="s">
        <v>12</v>
      </c>
      <c r="G2548" t="s">
        <v>13</v>
      </c>
      <c r="H2548">
        <v>6000000</v>
      </c>
      <c r="I2548">
        <v>6.1</v>
      </c>
    </row>
    <row r="2549" spans="1:9">
      <c r="A2549" t="s">
        <v>498</v>
      </c>
      <c r="B2549">
        <v>91</v>
      </c>
      <c r="C2549">
        <v>38916903</v>
      </c>
      <c r="D2549" t="s">
        <v>4314</v>
      </c>
      <c r="E2549" t="s">
        <v>4315</v>
      </c>
      <c r="F2549" t="s">
        <v>12</v>
      </c>
      <c r="G2549" t="s">
        <v>13</v>
      </c>
      <c r="H2549">
        <v>13000000</v>
      </c>
      <c r="I2549">
        <v>5.8</v>
      </c>
    </row>
    <row r="2550" spans="1:9">
      <c r="A2550" t="s">
        <v>1791</v>
      </c>
      <c r="B2550">
        <v>135</v>
      </c>
      <c r="C2550">
        <v>16929123</v>
      </c>
      <c r="D2550" t="s">
        <v>73</v>
      </c>
      <c r="E2550" t="s">
        <v>4316</v>
      </c>
      <c r="F2550" t="s">
        <v>12</v>
      </c>
      <c r="G2550" t="s">
        <v>13</v>
      </c>
      <c r="H2550">
        <v>14000000</v>
      </c>
      <c r="I2550">
        <v>6.5</v>
      </c>
    </row>
    <row r="2551" spans="1:9">
      <c r="A2551" t="s">
        <v>1239</v>
      </c>
      <c r="B2551">
        <v>141</v>
      </c>
      <c r="C2551">
        <v>13753931</v>
      </c>
      <c r="D2551" t="s">
        <v>666</v>
      </c>
      <c r="E2551" t="s">
        <v>4317</v>
      </c>
      <c r="F2551" t="s">
        <v>2528</v>
      </c>
      <c r="G2551" t="s">
        <v>13</v>
      </c>
      <c r="H2551">
        <v>19000000</v>
      </c>
      <c r="I2551">
        <v>7.9</v>
      </c>
    </row>
    <row r="2552" spans="1:9">
      <c r="A2552" t="s">
        <v>4318</v>
      </c>
      <c r="B2552">
        <v>104</v>
      </c>
      <c r="C2552">
        <v>10996440</v>
      </c>
      <c r="D2552" t="s">
        <v>217</v>
      </c>
      <c r="E2552" t="s">
        <v>4319</v>
      </c>
      <c r="F2552" t="s">
        <v>12</v>
      </c>
      <c r="G2552" t="s">
        <v>13</v>
      </c>
      <c r="H2552">
        <v>13000000</v>
      </c>
      <c r="I2552">
        <v>6.3</v>
      </c>
    </row>
    <row r="2553" spans="1:9">
      <c r="A2553" t="s">
        <v>4320</v>
      </c>
      <c r="B2553">
        <v>84</v>
      </c>
      <c r="C2553">
        <v>8026971</v>
      </c>
      <c r="D2553" t="s">
        <v>560</v>
      </c>
      <c r="E2553" t="s">
        <v>4321</v>
      </c>
      <c r="F2553" t="s">
        <v>12</v>
      </c>
      <c r="G2553" t="s">
        <v>13</v>
      </c>
      <c r="H2553">
        <v>13000000</v>
      </c>
      <c r="I2553">
        <v>3.8</v>
      </c>
    </row>
    <row r="2554" spans="1:9">
      <c r="A2554" t="s">
        <v>4322</v>
      </c>
      <c r="B2554">
        <v>118</v>
      </c>
      <c r="C2554">
        <v>14677654</v>
      </c>
      <c r="D2554" t="s">
        <v>1140</v>
      </c>
      <c r="E2554" t="s">
        <v>4323</v>
      </c>
      <c r="F2554" t="s">
        <v>12</v>
      </c>
      <c r="G2554" t="s">
        <v>2597</v>
      </c>
      <c r="H2554">
        <v>13000000</v>
      </c>
      <c r="I2554">
        <v>8.3000000000000007</v>
      </c>
    </row>
    <row r="2555" spans="1:9">
      <c r="A2555" t="s">
        <v>4324</v>
      </c>
      <c r="B2555">
        <v>82</v>
      </c>
      <c r="C2555">
        <v>9975684</v>
      </c>
      <c r="D2555" t="s">
        <v>669</v>
      </c>
      <c r="E2555" t="s">
        <v>4325</v>
      </c>
      <c r="F2555" t="s">
        <v>12</v>
      </c>
      <c r="G2555" t="s">
        <v>92</v>
      </c>
      <c r="H2555">
        <v>13000000</v>
      </c>
      <c r="I2555">
        <v>6.4</v>
      </c>
    </row>
    <row r="2556" spans="1:9">
      <c r="A2556" t="s">
        <v>4326</v>
      </c>
      <c r="B2556">
        <v>95</v>
      </c>
      <c r="C2556">
        <v>7881335</v>
      </c>
      <c r="D2556" t="s">
        <v>1969</v>
      </c>
      <c r="E2556" t="s">
        <v>4327</v>
      </c>
      <c r="F2556" t="s">
        <v>12</v>
      </c>
      <c r="G2556" t="s">
        <v>13</v>
      </c>
      <c r="H2556">
        <v>13000000</v>
      </c>
      <c r="I2556">
        <v>6.7</v>
      </c>
    </row>
    <row r="2557" spans="1:9">
      <c r="A2557" t="s">
        <v>3496</v>
      </c>
      <c r="B2557">
        <v>94</v>
      </c>
      <c r="C2557">
        <v>6241697</v>
      </c>
      <c r="D2557" t="s">
        <v>669</v>
      </c>
      <c r="E2557" t="s">
        <v>4328</v>
      </c>
      <c r="F2557" t="s">
        <v>12</v>
      </c>
      <c r="G2557" t="s">
        <v>646</v>
      </c>
      <c r="H2557">
        <v>13000000</v>
      </c>
      <c r="I2557">
        <v>6.1</v>
      </c>
    </row>
    <row r="2558" spans="1:9">
      <c r="A2558" t="s">
        <v>4329</v>
      </c>
      <c r="B2558">
        <v>99</v>
      </c>
      <c r="C2558">
        <v>5871603</v>
      </c>
      <c r="D2558" t="s">
        <v>1360</v>
      </c>
      <c r="E2558" t="s">
        <v>4330</v>
      </c>
      <c r="F2558" t="s">
        <v>12</v>
      </c>
      <c r="G2558" t="s">
        <v>13</v>
      </c>
      <c r="H2558">
        <v>13000000</v>
      </c>
      <c r="I2558">
        <v>6</v>
      </c>
    </row>
    <row r="2559" spans="1:9">
      <c r="A2559" t="s">
        <v>4331</v>
      </c>
      <c r="B2559">
        <v>121</v>
      </c>
      <c r="C2559">
        <v>16574731</v>
      </c>
      <c r="D2559" t="s">
        <v>2042</v>
      </c>
      <c r="E2559" t="s">
        <v>4332</v>
      </c>
      <c r="F2559" t="s">
        <v>12</v>
      </c>
      <c r="G2559" t="s">
        <v>13</v>
      </c>
      <c r="H2559">
        <v>13000000</v>
      </c>
      <c r="I2559">
        <v>5.8</v>
      </c>
    </row>
    <row r="2560" spans="1:9">
      <c r="A2560" t="s">
        <v>4333</v>
      </c>
      <c r="B2560">
        <v>84</v>
      </c>
      <c r="C2560">
        <v>5002310</v>
      </c>
      <c r="D2560" t="s">
        <v>4334</v>
      </c>
      <c r="E2560" t="s">
        <v>4335</v>
      </c>
      <c r="F2560" t="s">
        <v>12</v>
      </c>
      <c r="G2560" t="s">
        <v>13</v>
      </c>
      <c r="H2560">
        <v>13000000</v>
      </c>
      <c r="I2560">
        <v>5.6</v>
      </c>
    </row>
    <row r="2561" spans="1:9">
      <c r="A2561" t="s">
        <v>4336</v>
      </c>
      <c r="B2561">
        <v>93</v>
      </c>
      <c r="C2561">
        <v>4919896</v>
      </c>
      <c r="D2561" t="s">
        <v>1969</v>
      </c>
      <c r="E2561" t="s">
        <v>4337</v>
      </c>
      <c r="F2561" t="s">
        <v>12</v>
      </c>
      <c r="G2561" t="s">
        <v>20</v>
      </c>
      <c r="H2561">
        <v>13000000</v>
      </c>
      <c r="I2561">
        <v>6.1</v>
      </c>
    </row>
    <row r="2562" spans="1:9">
      <c r="A2562" t="s">
        <v>3435</v>
      </c>
      <c r="B2562">
        <v>93</v>
      </c>
      <c r="C2562">
        <v>25675765</v>
      </c>
      <c r="D2562" t="s">
        <v>669</v>
      </c>
      <c r="E2562" t="s">
        <v>4338</v>
      </c>
      <c r="F2562" t="s">
        <v>12</v>
      </c>
      <c r="G2562" t="s">
        <v>13</v>
      </c>
      <c r="H2562">
        <v>13000000</v>
      </c>
      <c r="I2562">
        <v>5.9</v>
      </c>
    </row>
    <row r="2563" spans="1:9">
      <c r="A2563" t="s">
        <v>4339</v>
      </c>
      <c r="B2563">
        <v>120</v>
      </c>
      <c r="C2563">
        <v>4857376</v>
      </c>
      <c r="D2563" t="s">
        <v>474</v>
      </c>
      <c r="E2563" t="s">
        <v>4340</v>
      </c>
      <c r="F2563" t="s">
        <v>966</v>
      </c>
      <c r="G2563" t="s">
        <v>646</v>
      </c>
      <c r="H2563">
        <v>13000000</v>
      </c>
      <c r="I2563">
        <v>7.3</v>
      </c>
    </row>
    <row r="2564" spans="1:9">
      <c r="A2564" t="s">
        <v>1454</v>
      </c>
      <c r="B2564">
        <v>112</v>
      </c>
      <c r="C2564">
        <v>3169424</v>
      </c>
      <c r="D2564" t="s">
        <v>1267</v>
      </c>
      <c r="E2564" t="s">
        <v>4341</v>
      </c>
      <c r="F2564" t="s">
        <v>12</v>
      </c>
      <c r="G2564" t="s">
        <v>13</v>
      </c>
      <c r="H2564">
        <v>13000000</v>
      </c>
      <c r="I2564">
        <v>6.8</v>
      </c>
    </row>
    <row r="2565" spans="1:9">
      <c r="A2565" t="s">
        <v>580</v>
      </c>
      <c r="B2565">
        <v>107</v>
      </c>
      <c r="C2565">
        <v>18004225</v>
      </c>
      <c r="D2565" t="s">
        <v>474</v>
      </c>
      <c r="E2565" t="s">
        <v>4342</v>
      </c>
      <c r="F2565" t="s">
        <v>12</v>
      </c>
      <c r="G2565" t="s">
        <v>13</v>
      </c>
      <c r="H2565">
        <v>13000000</v>
      </c>
      <c r="I2565">
        <v>5.7</v>
      </c>
    </row>
    <row r="2566" spans="1:9">
      <c r="A2566" t="s">
        <v>4343</v>
      </c>
      <c r="B2566">
        <v>112</v>
      </c>
      <c r="C2566">
        <v>3058380</v>
      </c>
      <c r="D2566" t="s">
        <v>73</v>
      </c>
      <c r="E2566" t="s">
        <v>4344</v>
      </c>
      <c r="F2566" t="s">
        <v>966</v>
      </c>
      <c r="G2566" t="s">
        <v>646</v>
      </c>
      <c r="H2566">
        <v>100000000</v>
      </c>
      <c r="I2566">
        <v>7.3</v>
      </c>
    </row>
    <row r="2567" spans="1:9">
      <c r="A2567" t="s">
        <v>3204</v>
      </c>
      <c r="B2567">
        <v>96</v>
      </c>
      <c r="C2567">
        <v>3074838</v>
      </c>
      <c r="D2567" t="s">
        <v>1097</v>
      </c>
      <c r="E2567" t="s">
        <v>4345</v>
      </c>
      <c r="F2567" t="s">
        <v>12</v>
      </c>
      <c r="G2567" t="s">
        <v>13</v>
      </c>
      <c r="H2567">
        <v>11000000</v>
      </c>
      <c r="I2567">
        <v>6.3</v>
      </c>
    </row>
    <row r="2568" spans="1:9">
      <c r="A2568" t="s">
        <v>4346</v>
      </c>
      <c r="B2568">
        <v>91</v>
      </c>
      <c r="C2568">
        <v>2104000</v>
      </c>
      <c r="D2568" t="s">
        <v>2963</v>
      </c>
      <c r="E2568" t="s">
        <v>4347</v>
      </c>
      <c r="F2568" t="s">
        <v>12</v>
      </c>
      <c r="G2568" t="s">
        <v>13</v>
      </c>
      <c r="H2568">
        <v>13000000</v>
      </c>
      <c r="I2568">
        <v>5.9</v>
      </c>
    </row>
    <row r="2569" spans="1:9">
      <c r="A2569" t="s">
        <v>3248</v>
      </c>
      <c r="B2569">
        <v>125</v>
      </c>
      <c r="C2569">
        <v>1172769</v>
      </c>
      <c r="D2569" t="s">
        <v>614</v>
      </c>
      <c r="E2569" t="s">
        <v>4348</v>
      </c>
      <c r="F2569" t="s">
        <v>12</v>
      </c>
      <c r="G2569" t="s">
        <v>251</v>
      </c>
      <c r="H2569">
        <v>13000000</v>
      </c>
      <c r="I2569">
        <v>7.1</v>
      </c>
    </row>
    <row r="2570" spans="1:9">
      <c r="A2570" t="s">
        <v>4349</v>
      </c>
      <c r="B2570">
        <v>102</v>
      </c>
      <c r="C2570">
        <v>17738570</v>
      </c>
      <c r="D2570" t="s">
        <v>73</v>
      </c>
      <c r="E2570" t="s">
        <v>4350</v>
      </c>
      <c r="F2570" t="s">
        <v>12</v>
      </c>
      <c r="G2570" t="s">
        <v>13</v>
      </c>
      <c r="H2570">
        <v>13000000</v>
      </c>
      <c r="I2570">
        <v>8</v>
      </c>
    </row>
    <row r="2571" spans="1:9">
      <c r="A2571" t="s">
        <v>4351</v>
      </c>
      <c r="B2571">
        <v>87</v>
      </c>
      <c r="C2571">
        <v>1200000</v>
      </c>
      <c r="D2571" t="s">
        <v>443</v>
      </c>
      <c r="E2571" t="s">
        <v>4352</v>
      </c>
      <c r="F2571" t="s">
        <v>12</v>
      </c>
      <c r="G2571" t="s">
        <v>13</v>
      </c>
      <c r="H2571">
        <v>3000000</v>
      </c>
      <c r="I2571">
        <v>5.0999999999999996</v>
      </c>
    </row>
    <row r="2572" spans="1:9">
      <c r="A2572" t="s">
        <v>3253</v>
      </c>
      <c r="B2572">
        <v>118</v>
      </c>
      <c r="C2572">
        <v>1150403</v>
      </c>
      <c r="D2572" t="s">
        <v>574</v>
      </c>
      <c r="E2572" t="s">
        <v>4353</v>
      </c>
      <c r="F2572" t="s">
        <v>12</v>
      </c>
      <c r="G2572" t="s">
        <v>13</v>
      </c>
      <c r="H2572">
        <v>13000000</v>
      </c>
      <c r="I2572">
        <v>7.1</v>
      </c>
    </row>
    <row r="2573" spans="1:9">
      <c r="A2573" t="s">
        <v>4129</v>
      </c>
      <c r="B2573">
        <v>115</v>
      </c>
      <c r="C2573">
        <v>403932</v>
      </c>
      <c r="D2573" t="s">
        <v>1349</v>
      </c>
      <c r="E2573" t="s">
        <v>4354</v>
      </c>
      <c r="F2573" t="s">
        <v>12</v>
      </c>
      <c r="G2573" t="s">
        <v>20</v>
      </c>
      <c r="H2573">
        <v>20000000</v>
      </c>
      <c r="I2573">
        <v>6.5</v>
      </c>
    </row>
    <row r="2574" spans="1:9">
      <c r="A2574" t="s">
        <v>1510</v>
      </c>
      <c r="B2574">
        <v>91</v>
      </c>
      <c r="C2574">
        <v>1712111</v>
      </c>
      <c r="D2574" t="s">
        <v>2188</v>
      </c>
      <c r="E2574" t="s">
        <v>4355</v>
      </c>
      <c r="F2574" t="s">
        <v>12</v>
      </c>
      <c r="G2574" t="s">
        <v>13</v>
      </c>
      <c r="H2574">
        <v>8495000</v>
      </c>
      <c r="I2574">
        <v>4.5</v>
      </c>
    </row>
    <row r="2575" spans="1:9">
      <c r="A2575" t="s">
        <v>4356</v>
      </c>
      <c r="B2575">
        <v>88</v>
      </c>
      <c r="C2575">
        <v>1024175</v>
      </c>
      <c r="D2575" t="s">
        <v>2470</v>
      </c>
      <c r="E2575" t="s">
        <v>4357</v>
      </c>
      <c r="F2575" t="s">
        <v>12</v>
      </c>
      <c r="G2575" t="s">
        <v>20</v>
      </c>
      <c r="H2575">
        <v>13000000</v>
      </c>
      <c r="I2575">
        <v>6.6</v>
      </c>
    </row>
    <row r="2576" spans="1:9">
      <c r="A2576" t="s">
        <v>1236</v>
      </c>
      <c r="B2576">
        <v>127</v>
      </c>
      <c r="C2576">
        <v>301305</v>
      </c>
      <c r="D2576" t="s">
        <v>2392</v>
      </c>
      <c r="E2576" t="s">
        <v>4358</v>
      </c>
      <c r="F2576" t="s">
        <v>4359</v>
      </c>
      <c r="G2576" t="s">
        <v>13</v>
      </c>
      <c r="H2576">
        <v>13000000</v>
      </c>
      <c r="I2576">
        <v>4.3</v>
      </c>
    </row>
    <row r="2577" spans="1:9">
      <c r="A2577" t="s">
        <v>4162</v>
      </c>
      <c r="B2577">
        <v>94</v>
      </c>
      <c r="C2577">
        <v>51872378</v>
      </c>
      <c r="D2577" t="s">
        <v>510</v>
      </c>
      <c r="E2577" t="s">
        <v>4360</v>
      </c>
      <c r="F2577" t="s">
        <v>12</v>
      </c>
      <c r="G2577" t="s">
        <v>13</v>
      </c>
      <c r="H2577">
        <v>13000000</v>
      </c>
      <c r="I2577">
        <v>6.7</v>
      </c>
    </row>
    <row r="2578" spans="1:9">
      <c r="A2578" t="s">
        <v>4361</v>
      </c>
      <c r="B2578">
        <v>115</v>
      </c>
      <c r="C2578">
        <v>31662</v>
      </c>
      <c r="D2578" t="s">
        <v>338</v>
      </c>
      <c r="E2578" t="s">
        <v>4362</v>
      </c>
      <c r="F2578" t="s">
        <v>12</v>
      </c>
      <c r="G2578" t="s">
        <v>2265</v>
      </c>
      <c r="H2578">
        <v>12620000</v>
      </c>
      <c r="I2578">
        <v>6.8</v>
      </c>
    </row>
    <row r="2579" spans="1:9">
      <c r="A2579" t="s">
        <v>4363</v>
      </c>
      <c r="B2579">
        <v>90</v>
      </c>
      <c r="C2579">
        <v>28399192</v>
      </c>
      <c r="D2579" t="s">
        <v>4364</v>
      </c>
      <c r="E2579" t="s">
        <v>4365</v>
      </c>
      <c r="F2579" t="s">
        <v>12</v>
      </c>
      <c r="G2579" t="s">
        <v>123</v>
      </c>
      <c r="H2579">
        <v>13000000</v>
      </c>
      <c r="I2579">
        <v>5.4</v>
      </c>
    </row>
    <row r="2580" spans="1:9">
      <c r="A2580" t="s">
        <v>1253</v>
      </c>
      <c r="B2580">
        <v>102</v>
      </c>
      <c r="C2580">
        <v>2035566</v>
      </c>
      <c r="D2580" t="s">
        <v>4366</v>
      </c>
      <c r="E2580" t="s">
        <v>4367</v>
      </c>
      <c r="F2580" t="s">
        <v>12</v>
      </c>
      <c r="G2580" t="s">
        <v>646</v>
      </c>
      <c r="H2580">
        <v>13000000</v>
      </c>
      <c r="I2580">
        <v>6.6</v>
      </c>
    </row>
    <row r="2581" spans="1:9">
      <c r="A2581" t="s">
        <v>4044</v>
      </c>
      <c r="B2581">
        <v>117</v>
      </c>
      <c r="C2581">
        <v>21078145</v>
      </c>
      <c r="D2581" t="s">
        <v>515</v>
      </c>
      <c r="E2581" t="s">
        <v>4368</v>
      </c>
      <c r="F2581" t="s">
        <v>12</v>
      </c>
      <c r="G2581" t="s">
        <v>13</v>
      </c>
      <c r="H2581">
        <v>12500000</v>
      </c>
      <c r="I2581">
        <v>7.3</v>
      </c>
    </row>
    <row r="2582" spans="1:9">
      <c r="A2582" t="s">
        <v>3022</v>
      </c>
      <c r="B2582">
        <v>109</v>
      </c>
      <c r="C2582">
        <v>14060950</v>
      </c>
      <c r="D2582" t="s">
        <v>1140</v>
      </c>
      <c r="E2582" t="s">
        <v>4369</v>
      </c>
      <c r="F2582" t="s">
        <v>12</v>
      </c>
      <c r="G2582" t="s">
        <v>13</v>
      </c>
      <c r="H2582">
        <v>12500000</v>
      </c>
      <c r="I2582">
        <v>6.9</v>
      </c>
    </row>
    <row r="2583" spans="1:9">
      <c r="A2583" t="s">
        <v>578</v>
      </c>
      <c r="B2583">
        <v>121</v>
      </c>
      <c r="C2583">
        <v>12281500</v>
      </c>
      <c r="D2583" t="s">
        <v>1912</v>
      </c>
      <c r="E2583" t="s">
        <v>4370</v>
      </c>
      <c r="F2583" t="s">
        <v>12</v>
      </c>
      <c r="G2583" t="s">
        <v>13</v>
      </c>
      <c r="H2583">
        <v>13000000</v>
      </c>
      <c r="I2583">
        <v>8</v>
      </c>
    </row>
    <row r="2584" spans="1:9">
      <c r="A2584" t="s">
        <v>4109</v>
      </c>
      <c r="B2584">
        <v>100</v>
      </c>
      <c r="C2584">
        <v>10725228</v>
      </c>
      <c r="D2584" t="s">
        <v>3668</v>
      </c>
      <c r="E2584" t="s">
        <v>4371</v>
      </c>
      <c r="F2584" t="s">
        <v>12</v>
      </c>
      <c r="G2584" t="s">
        <v>13</v>
      </c>
      <c r="H2584">
        <v>12500000</v>
      </c>
      <c r="I2584">
        <v>7.8</v>
      </c>
    </row>
    <row r="2585" spans="1:9">
      <c r="A2585" t="s">
        <v>4129</v>
      </c>
      <c r="B2585">
        <v>109</v>
      </c>
      <c r="C2585">
        <v>214966</v>
      </c>
      <c r="D2585" t="s">
        <v>723</v>
      </c>
      <c r="E2585" t="s">
        <v>4372</v>
      </c>
      <c r="F2585" t="s">
        <v>12</v>
      </c>
      <c r="G2585" t="s">
        <v>13</v>
      </c>
      <c r="H2585">
        <v>13000000</v>
      </c>
      <c r="I2585">
        <v>6.1</v>
      </c>
    </row>
    <row r="2586" spans="1:9">
      <c r="A2586" t="s">
        <v>4373</v>
      </c>
      <c r="B2586">
        <v>101</v>
      </c>
      <c r="C2586">
        <v>11956207</v>
      </c>
      <c r="D2586" t="s">
        <v>2076</v>
      </c>
      <c r="E2586" t="s">
        <v>4374</v>
      </c>
      <c r="F2586" t="s">
        <v>12</v>
      </c>
      <c r="G2586" t="s">
        <v>13</v>
      </c>
      <c r="H2586">
        <v>16000000</v>
      </c>
      <c r="I2586">
        <v>5.0999999999999996</v>
      </c>
    </row>
    <row r="2587" spans="1:9">
      <c r="A2587" t="s">
        <v>2799</v>
      </c>
      <c r="B2587">
        <v>106</v>
      </c>
      <c r="C2587">
        <v>5949693</v>
      </c>
      <c r="D2587" t="s">
        <v>474</v>
      </c>
      <c r="E2587" t="s">
        <v>4375</v>
      </c>
      <c r="F2587" t="s">
        <v>12</v>
      </c>
      <c r="G2587" t="s">
        <v>13</v>
      </c>
      <c r="H2587">
        <v>12000000</v>
      </c>
      <c r="I2587">
        <v>7.4</v>
      </c>
    </row>
    <row r="2588" spans="1:9">
      <c r="A2588" t="s">
        <v>4376</v>
      </c>
      <c r="B2588">
        <v>94</v>
      </c>
      <c r="C2588">
        <v>9030581</v>
      </c>
      <c r="D2588" t="s">
        <v>1135</v>
      </c>
      <c r="E2588" t="s">
        <v>4377</v>
      </c>
      <c r="F2588" t="s">
        <v>12</v>
      </c>
      <c r="G2588" t="s">
        <v>20</v>
      </c>
      <c r="H2588">
        <v>12500000</v>
      </c>
      <c r="I2588">
        <v>7.8</v>
      </c>
    </row>
    <row r="2589" spans="1:9">
      <c r="A2589" t="s">
        <v>4200</v>
      </c>
      <c r="B2589">
        <v>140</v>
      </c>
      <c r="C2589">
        <v>4157491</v>
      </c>
      <c r="D2589" t="s">
        <v>4378</v>
      </c>
      <c r="E2589" t="s">
        <v>4379</v>
      </c>
      <c r="F2589" t="s">
        <v>12</v>
      </c>
      <c r="G2589" t="s">
        <v>2513</v>
      </c>
      <c r="H2589">
        <v>12800000</v>
      </c>
      <c r="I2589">
        <v>8</v>
      </c>
    </row>
    <row r="2590" spans="1:9">
      <c r="A2590" t="s">
        <v>4007</v>
      </c>
      <c r="B2590">
        <v>132</v>
      </c>
      <c r="C2590">
        <v>1508689</v>
      </c>
      <c r="D2590" t="s">
        <v>73</v>
      </c>
      <c r="E2590" t="s">
        <v>4380</v>
      </c>
      <c r="F2590" t="s">
        <v>12</v>
      </c>
      <c r="G2590" t="s">
        <v>13</v>
      </c>
      <c r="H2590">
        <v>16000000</v>
      </c>
      <c r="I2590">
        <v>6.7</v>
      </c>
    </row>
    <row r="2591" spans="1:9">
      <c r="A2591" t="s">
        <v>4381</v>
      </c>
      <c r="B2591">
        <v>99</v>
      </c>
      <c r="C2591">
        <v>1227324</v>
      </c>
      <c r="D2591" t="s">
        <v>654</v>
      </c>
      <c r="E2591" t="s">
        <v>4382</v>
      </c>
      <c r="F2591" t="s">
        <v>12</v>
      </c>
      <c r="G2591" t="s">
        <v>13</v>
      </c>
      <c r="H2591">
        <v>12500000</v>
      </c>
      <c r="I2591">
        <v>6.6</v>
      </c>
    </row>
    <row r="2592" spans="1:9">
      <c r="A2592" t="s">
        <v>4383</v>
      </c>
      <c r="B2592">
        <v>90</v>
      </c>
      <c r="C2592">
        <v>4360548</v>
      </c>
      <c r="D2592" t="s">
        <v>474</v>
      </c>
      <c r="E2592" t="s">
        <v>4384</v>
      </c>
      <c r="F2592" t="s">
        <v>12</v>
      </c>
      <c r="G2592" t="s">
        <v>13</v>
      </c>
      <c r="H2592">
        <v>15000000</v>
      </c>
      <c r="I2592">
        <v>6.4</v>
      </c>
    </row>
    <row r="2593" spans="1:9">
      <c r="A2593" t="s">
        <v>4385</v>
      </c>
      <c r="B2593">
        <v>105</v>
      </c>
      <c r="C2593">
        <v>26589953</v>
      </c>
      <c r="D2593" t="s">
        <v>113</v>
      </c>
      <c r="E2593" t="s">
        <v>4386</v>
      </c>
      <c r="F2593" t="s">
        <v>12</v>
      </c>
      <c r="G2593" t="s">
        <v>13</v>
      </c>
      <c r="H2593">
        <v>10500000</v>
      </c>
      <c r="I2593">
        <v>6.7</v>
      </c>
    </row>
    <row r="2594" spans="1:9">
      <c r="A2594" t="s">
        <v>4387</v>
      </c>
      <c r="B2594">
        <v>108</v>
      </c>
      <c r="C2594">
        <v>1039869</v>
      </c>
      <c r="D2594" t="s">
        <v>614</v>
      </c>
      <c r="E2594" t="s">
        <v>4388</v>
      </c>
      <c r="F2594" t="s">
        <v>12</v>
      </c>
      <c r="G2594" t="s">
        <v>92</v>
      </c>
      <c r="H2594">
        <v>15000000</v>
      </c>
      <c r="I2594">
        <v>6.2</v>
      </c>
    </row>
    <row r="2595" spans="1:9">
      <c r="A2595" t="s">
        <v>1054</v>
      </c>
      <c r="B2595">
        <v>69</v>
      </c>
      <c r="C2595">
        <v>48092846</v>
      </c>
      <c r="D2595" t="s">
        <v>947</v>
      </c>
      <c r="E2595" t="s">
        <v>4389</v>
      </c>
      <c r="F2595" t="s">
        <v>12</v>
      </c>
      <c r="G2595" t="s">
        <v>13</v>
      </c>
      <c r="H2595">
        <v>12500000</v>
      </c>
      <c r="I2595">
        <v>7.3</v>
      </c>
    </row>
    <row r="2596" spans="1:9">
      <c r="A2596" t="s">
        <v>4390</v>
      </c>
      <c r="B2596">
        <v>148</v>
      </c>
      <c r="C2596">
        <v>1110186</v>
      </c>
      <c r="D2596" t="s">
        <v>489</v>
      </c>
      <c r="E2596" t="s">
        <v>4391</v>
      </c>
      <c r="F2596" t="s">
        <v>4392</v>
      </c>
      <c r="G2596" t="s">
        <v>2265</v>
      </c>
      <c r="H2596">
        <v>12800000</v>
      </c>
      <c r="I2596">
        <v>8.1</v>
      </c>
    </row>
    <row r="2597" spans="1:9">
      <c r="A2597" t="s">
        <v>4393</v>
      </c>
      <c r="B2597">
        <v>118</v>
      </c>
      <c r="C2597">
        <v>1089445</v>
      </c>
      <c r="D2597" t="s">
        <v>4394</v>
      </c>
      <c r="E2597" t="s">
        <v>4395</v>
      </c>
      <c r="F2597" t="s">
        <v>12</v>
      </c>
      <c r="G2597" t="s">
        <v>92</v>
      </c>
      <c r="H2597">
        <v>12500000</v>
      </c>
      <c r="I2597">
        <v>7</v>
      </c>
    </row>
    <row r="2598" spans="1:9">
      <c r="A2598" t="s">
        <v>1572</v>
      </c>
      <c r="B2598">
        <v>132</v>
      </c>
      <c r="C2598">
        <v>204565000</v>
      </c>
      <c r="D2598" t="s">
        <v>2108</v>
      </c>
      <c r="E2598" t="s">
        <v>4396</v>
      </c>
      <c r="F2598" t="s">
        <v>12</v>
      </c>
      <c r="G2598" t="s">
        <v>13</v>
      </c>
      <c r="H2598">
        <v>8000000</v>
      </c>
      <c r="I2598">
        <v>8</v>
      </c>
    </row>
    <row r="2599" spans="1:9">
      <c r="A2599" t="s">
        <v>129</v>
      </c>
      <c r="B2599">
        <v>130</v>
      </c>
      <c r="C2599">
        <v>260000000</v>
      </c>
      <c r="D2599" t="s">
        <v>612</v>
      </c>
      <c r="E2599" t="s">
        <v>4397</v>
      </c>
      <c r="F2599" t="s">
        <v>12</v>
      </c>
      <c r="G2599" t="s">
        <v>13</v>
      </c>
      <c r="H2599">
        <v>8000000</v>
      </c>
      <c r="I2599">
        <v>8</v>
      </c>
    </row>
    <row r="2600" spans="1:9">
      <c r="A2600" t="s">
        <v>580</v>
      </c>
      <c r="B2600">
        <v>95</v>
      </c>
      <c r="C2600">
        <v>101736215</v>
      </c>
      <c r="D2600" t="s">
        <v>669</v>
      </c>
      <c r="E2600" t="s">
        <v>4398</v>
      </c>
      <c r="F2600" t="s">
        <v>12</v>
      </c>
      <c r="G2600" t="s">
        <v>13</v>
      </c>
      <c r="H2600">
        <v>11000000</v>
      </c>
      <c r="I2600">
        <v>7</v>
      </c>
    </row>
    <row r="2601" spans="1:9">
      <c r="A2601" t="s">
        <v>4399</v>
      </c>
      <c r="B2601">
        <v>80</v>
      </c>
      <c r="C2601">
        <v>71442</v>
      </c>
      <c r="D2601" t="s">
        <v>4400</v>
      </c>
      <c r="E2601" t="s">
        <v>4401</v>
      </c>
      <c r="F2601" t="s">
        <v>966</v>
      </c>
      <c r="G2601" t="s">
        <v>646</v>
      </c>
      <c r="H2601">
        <v>9600000</v>
      </c>
      <c r="I2601">
        <v>7.9</v>
      </c>
    </row>
    <row r="2602" spans="1:9">
      <c r="A2602" t="s">
        <v>2909</v>
      </c>
      <c r="B2602">
        <v>94</v>
      </c>
      <c r="C2602">
        <v>79817937</v>
      </c>
      <c r="D2602" t="s">
        <v>4402</v>
      </c>
      <c r="E2602" t="s">
        <v>4403</v>
      </c>
      <c r="F2602" t="s">
        <v>12</v>
      </c>
      <c r="G2602" t="s">
        <v>13</v>
      </c>
      <c r="H2602">
        <v>25000000</v>
      </c>
      <c r="I2602">
        <v>5.9</v>
      </c>
    </row>
    <row r="2603" spans="1:9">
      <c r="A2603" t="s">
        <v>450</v>
      </c>
      <c r="B2603">
        <v>122</v>
      </c>
      <c r="C2603">
        <v>91547205</v>
      </c>
      <c r="D2603" t="s">
        <v>560</v>
      </c>
      <c r="E2603" t="s">
        <v>4404</v>
      </c>
      <c r="F2603" t="s">
        <v>12</v>
      </c>
      <c r="G2603" t="s">
        <v>13</v>
      </c>
      <c r="H2603">
        <v>12000000</v>
      </c>
      <c r="I2603">
        <v>6.6</v>
      </c>
    </row>
    <row r="2604" spans="1:9">
      <c r="A2604" t="s">
        <v>450</v>
      </c>
      <c r="B2604">
        <v>102</v>
      </c>
      <c r="C2604">
        <v>75074950</v>
      </c>
      <c r="D2604" t="s">
        <v>851</v>
      </c>
      <c r="E2604" t="s">
        <v>4405</v>
      </c>
      <c r="F2604" t="s">
        <v>12</v>
      </c>
      <c r="G2604" t="s">
        <v>13</v>
      </c>
      <c r="H2604">
        <v>12000000</v>
      </c>
      <c r="I2604">
        <v>6.3</v>
      </c>
    </row>
    <row r="2605" spans="1:9">
      <c r="A2605" t="s">
        <v>2932</v>
      </c>
      <c r="B2605">
        <v>116</v>
      </c>
      <c r="C2605">
        <v>78900000</v>
      </c>
      <c r="D2605" t="s">
        <v>25</v>
      </c>
      <c r="E2605" t="s">
        <v>4406</v>
      </c>
      <c r="F2605" t="s">
        <v>12</v>
      </c>
      <c r="G2605" t="s">
        <v>13</v>
      </c>
      <c r="H2605">
        <v>11000000</v>
      </c>
      <c r="I2605">
        <v>7.7</v>
      </c>
    </row>
    <row r="2606" spans="1:9">
      <c r="A2606" t="s">
        <v>170</v>
      </c>
      <c r="B2606">
        <v>78</v>
      </c>
      <c r="C2606">
        <v>72217000</v>
      </c>
      <c r="D2606" t="s">
        <v>669</v>
      </c>
      <c r="E2606" t="s">
        <v>4407</v>
      </c>
      <c r="F2606" t="s">
        <v>12</v>
      </c>
      <c r="G2606" t="s">
        <v>13</v>
      </c>
      <c r="H2606">
        <v>12000000</v>
      </c>
      <c r="I2606">
        <v>6.9</v>
      </c>
    </row>
    <row r="2607" spans="1:9">
      <c r="A2607" t="s">
        <v>4408</v>
      </c>
      <c r="B2607">
        <v>114</v>
      </c>
      <c r="C2607">
        <v>79568000</v>
      </c>
      <c r="D2607" t="s">
        <v>985</v>
      </c>
      <c r="E2607" t="s">
        <v>4409</v>
      </c>
      <c r="F2607" t="s">
        <v>12</v>
      </c>
      <c r="G2607" t="s">
        <v>13</v>
      </c>
      <c r="H2607">
        <v>12000000</v>
      </c>
      <c r="I2607">
        <v>7.1</v>
      </c>
    </row>
    <row r="2608" spans="1:9">
      <c r="A2608" t="s">
        <v>365</v>
      </c>
      <c r="B2608">
        <v>112</v>
      </c>
      <c r="C2608">
        <v>65500000</v>
      </c>
      <c r="D2608" t="s">
        <v>1751</v>
      </c>
      <c r="E2608" t="s">
        <v>4410</v>
      </c>
      <c r="F2608" t="s">
        <v>12</v>
      </c>
      <c r="G2608" t="s">
        <v>13</v>
      </c>
      <c r="H2608">
        <v>12000000</v>
      </c>
      <c r="I2608">
        <v>7.4</v>
      </c>
    </row>
    <row r="2609" spans="1:9">
      <c r="A2609" t="s">
        <v>4411</v>
      </c>
      <c r="B2609">
        <v>110</v>
      </c>
      <c r="C2609">
        <v>70011073</v>
      </c>
      <c r="D2609" t="s">
        <v>4412</v>
      </c>
      <c r="E2609" t="s">
        <v>4413</v>
      </c>
      <c r="F2609" t="s">
        <v>12</v>
      </c>
      <c r="G2609" t="s">
        <v>13</v>
      </c>
      <c r="H2609">
        <v>12000000</v>
      </c>
      <c r="I2609">
        <v>6.5</v>
      </c>
    </row>
    <row r="2610" spans="1:9">
      <c r="A2610" t="s">
        <v>2055</v>
      </c>
      <c r="B2610">
        <v>104</v>
      </c>
      <c r="C2610">
        <v>65269010</v>
      </c>
      <c r="D2610" t="s">
        <v>4414</v>
      </c>
      <c r="E2610" t="s">
        <v>4415</v>
      </c>
      <c r="F2610" t="s">
        <v>12</v>
      </c>
      <c r="G2610" t="s">
        <v>13</v>
      </c>
      <c r="H2610">
        <v>12000000</v>
      </c>
      <c r="I2610">
        <v>6.5</v>
      </c>
    </row>
    <row r="2611" spans="1:9">
      <c r="A2611" t="s">
        <v>4416</v>
      </c>
      <c r="B2611">
        <v>81</v>
      </c>
      <c r="C2611">
        <v>63071133</v>
      </c>
      <c r="D2611" t="s">
        <v>4417</v>
      </c>
      <c r="E2611" t="s">
        <v>4418</v>
      </c>
      <c r="F2611" t="s">
        <v>12</v>
      </c>
      <c r="G2611" t="s">
        <v>13</v>
      </c>
      <c r="H2611">
        <v>12000000</v>
      </c>
      <c r="I2611">
        <v>6.8</v>
      </c>
    </row>
    <row r="2612" spans="1:9">
      <c r="A2612" t="s">
        <v>588</v>
      </c>
      <c r="B2612">
        <v>154</v>
      </c>
      <c r="C2612">
        <v>39647595</v>
      </c>
      <c r="D2612" t="s">
        <v>510</v>
      </c>
      <c r="E2612" t="s">
        <v>4419</v>
      </c>
      <c r="F2612" t="s">
        <v>12</v>
      </c>
      <c r="G2612" t="s">
        <v>13</v>
      </c>
      <c r="H2612">
        <v>12000000</v>
      </c>
      <c r="I2612">
        <v>7.5</v>
      </c>
    </row>
    <row r="2613" spans="1:9">
      <c r="A2613" t="s">
        <v>1736</v>
      </c>
      <c r="B2613">
        <v>102</v>
      </c>
      <c r="C2613">
        <v>38087366</v>
      </c>
      <c r="D2613" t="s">
        <v>1410</v>
      </c>
      <c r="E2613" t="s">
        <v>4420</v>
      </c>
      <c r="F2613" t="s">
        <v>12</v>
      </c>
      <c r="G2613" t="s">
        <v>13</v>
      </c>
      <c r="H2613">
        <v>12000000</v>
      </c>
      <c r="I2613">
        <v>6.6</v>
      </c>
    </row>
    <row r="2614" spans="1:9">
      <c r="A2614" t="s">
        <v>500</v>
      </c>
      <c r="B2614">
        <v>89</v>
      </c>
      <c r="C2614">
        <v>64572496</v>
      </c>
      <c r="D2614" t="s">
        <v>902</v>
      </c>
      <c r="E2614" t="s">
        <v>4421</v>
      </c>
      <c r="F2614" t="s">
        <v>12</v>
      </c>
      <c r="G2614" t="s">
        <v>13</v>
      </c>
      <c r="H2614">
        <v>12000000</v>
      </c>
      <c r="I2614">
        <v>7.1</v>
      </c>
    </row>
    <row r="2615" spans="1:9">
      <c r="A2615" t="s">
        <v>2018</v>
      </c>
      <c r="B2615">
        <v>132</v>
      </c>
      <c r="C2615">
        <v>30400000</v>
      </c>
      <c r="D2615" t="s">
        <v>953</v>
      </c>
      <c r="E2615" t="s">
        <v>4422</v>
      </c>
      <c r="F2615" t="s">
        <v>12</v>
      </c>
      <c r="G2615" t="s">
        <v>20</v>
      </c>
      <c r="H2615">
        <v>12000000</v>
      </c>
      <c r="I2615">
        <v>6.6</v>
      </c>
    </row>
    <row r="2616" spans="1:9">
      <c r="A2616" t="s">
        <v>937</v>
      </c>
      <c r="B2616">
        <v>103</v>
      </c>
      <c r="C2616">
        <v>42365600</v>
      </c>
      <c r="D2616" t="s">
        <v>4423</v>
      </c>
      <c r="E2616" t="s">
        <v>4424</v>
      </c>
      <c r="F2616" t="s">
        <v>12</v>
      </c>
      <c r="G2616" t="s">
        <v>20</v>
      </c>
      <c r="H2616">
        <v>5000000</v>
      </c>
      <c r="I2616">
        <v>7</v>
      </c>
    </row>
    <row r="2617" spans="1:9">
      <c r="A2617" t="s">
        <v>4425</v>
      </c>
      <c r="B2617">
        <v>93</v>
      </c>
      <c r="C2617">
        <v>37188667</v>
      </c>
      <c r="D2617" t="s">
        <v>851</v>
      </c>
      <c r="E2617" t="s">
        <v>4426</v>
      </c>
      <c r="F2617" t="s">
        <v>12</v>
      </c>
      <c r="G2617" t="s">
        <v>13</v>
      </c>
      <c r="H2617">
        <v>12000000</v>
      </c>
      <c r="I2617">
        <v>3.3</v>
      </c>
    </row>
    <row r="2618" spans="1:9">
      <c r="A2618" t="s">
        <v>4427</v>
      </c>
      <c r="B2618">
        <v>93</v>
      </c>
      <c r="C2618">
        <v>54724272</v>
      </c>
      <c r="D2618" t="s">
        <v>335</v>
      </c>
      <c r="E2618" t="s">
        <v>4428</v>
      </c>
      <c r="F2618" t="s">
        <v>12</v>
      </c>
      <c r="G2618" t="s">
        <v>13</v>
      </c>
      <c r="H2618">
        <v>12000000</v>
      </c>
      <c r="I2618">
        <v>6.7</v>
      </c>
    </row>
    <row r="2619" spans="1:9">
      <c r="A2619" t="s">
        <v>4160</v>
      </c>
      <c r="B2619">
        <v>96</v>
      </c>
      <c r="C2619">
        <v>31597131</v>
      </c>
      <c r="D2619" t="s">
        <v>1360</v>
      </c>
      <c r="E2619" t="s">
        <v>4429</v>
      </c>
      <c r="F2619" t="s">
        <v>12</v>
      </c>
      <c r="G2619" t="s">
        <v>13</v>
      </c>
      <c r="H2619">
        <v>12000000</v>
      </c>
      <c r="I2619">
        <v>6.8</v>
      </c>
    </row>
    <row r="2620" spans="1:9">
      <c r="A2620" t="s">
        <v>4430</v>
      </c>
      <c r="B2620">
        <v>89</v>
      </c>
      <c r="C2620">
        <v>31691811</v>
      </c>
      <c r="D2620" t="s">
        <v>1446</v>
      </c>
      <c r="E2620" t="s">
        <v>4431</v>
      </c>
      <c r="F2620" t="s">
        <v>12</v>
      </c>
      <c r="G2620" t="s">
        <v>13</v>
      </c>
      <c r="H2620">
        <v>12000000</v>
      </c>
      <c r="I2620">
        <v>6</v>
      </c>
    </row>
    <row r="2621" spans="1:9">
      <c r="A2621" t="s">
        <v>4432</v>
      </c>
      <c r="B2621">
        <v>92</v>
      </c>
      <c r="C2621">
        <v>31397498</v>
      </c>
      <c r="D2621" t="s">
        <v>2076</v>
      </c>
      <c r="E2621" t="s">
        <v>4433</v>
      </c>
      <c r="F2621" t="s">
        <v>12</v>
      </c>
      <c r="G2621" t="s">
        <v>13</v>
      </c>
      <c r="H2621">
        <v>12000000</v>
      </c>
      <c r="I2621">
        <v>5.4</v>
      </c>
    </row>
    <row r="2622" spans="1:9">
      <c r="A2622" t="s">
        <v>4434</v>
      </c>
      <c r="B2622">
        <v>97</v>
      </c>
      <c r="C2622">
        <v>31179516</v>
      </c>
      <c r="D2622" t="s">
        <v>669</v>
      </c>
      <c r="E2622" t="s">
        <v>4435</v>
      </c>
      <c r="F2622" t="s">
        <v>12</v>
      </c>
      <c r="G2622" t="s">
        <v>13</v>
      </c>
      <c r="H2622">
        <v>12000000</v>
      </c>
      <c r="I2622">
        <v>4.3</v>
      </c>
    </row>
    <row r="2623" spans="1:9">
      <c r="A2623" t="s">
        <v>1533</v>
      </c>
      <c r="B2623">
        <v>93</v>
      </c>
      <c r="C2623">
        <v>31155435</v>
      </c>
      <c r="D2623" t="s">
        <v>935</v>
      </c>
      <c r="E2623" t="s">
        <v>4436</v>
      </c>
      <c r="F2623" t="s">
        <v>12</v>
      </c>
      <c r="G2623" t="s">
        <v>13</v>
      </c>
      <c r="H2623">
        <v>12000000</v>
      </c>
      <c r="I2623">
        <v>6.2</v>
      </c>
    </row>
    <row r="2624" spans="1:9">
      <c r="A2624" t="s">
        <v>4437</v>
      </c>
      <c r="B2624">
        <v>89</v>
      </c>
      <c r="C2624">
        <v>27281507</v>
      </c>
      <c r="D2624" t="s">
        <v>4438</v>
      </c>
      <c r="E2624" t="s">
        <v>4439</v>
      </c>
      <c r="F2624" t="s">
        <v>12</v>
      </c>
      <c r="G2624" t="s">
        <v>13</v>
      </c>
      <c r="H2624">
        <v>12000000</v>
      </c>
      <c r="I2624">
        <v>7.7</v>
      </c>
    </row>
    <row r="2625" spans="1:9">
      <c r="A2625" t="s">
        <v>1938</v>
      </c>
      <c r="B2625">
        <v>123</v>
      </c>
      <c r="C2625">
        <v>25776062</v>
      </c>
      <c r="D2625" t="s">
        <v>2084</v>
      </c>
      <c r="E2625" t="s">
        <v>4440</v>
      </c>
      <c r="F2625" t="s">
        <v>12</v>
      </c>
      <c r="G2625" t="s">
        <v>13</v>
      </c>
      <c r="H2625">
        <v>12000000</v>
      </c>
      <c r="I2625">
        <v>7.4</v>
      </c>
    </row>
    <row r="2626" spans="1:9">
      <c r="A2626" t="s">
        <v>4441</v>
      </c>
      <c r="B2626">
        <v>93</v>
      </c>
      <c r="C2626">
        <v>25240988</v>
      </c>
      <c r="D2626" t="s">
        <v>1358</v>
      </c>
      <c r="E2626" t="s">
        <v>4442</v>
      </c>
      <c r="F2626" t="s">
        <v>12</v>
      </c>
      <c r="G2626" t="s">
        <v>13</v>
      </c>
      <c r="H2626">
        <v>12000000</v>
      </c>
      <c r="I2626">
        <v>5.9</v>
      </c>
    </row>
    <row r="2627" spans="1:9">
      <c r="A2627" t="s">
        <v>4443</v>
      </c>
      <c r="B2627">
        <v>133</v>
      </c>
      <c r="C2627">
        <v>124868837</v>
      </c>
      <c r="D2627" t="s">
        <v>73</v>
      </c>
      <c r="E2627" t="s">
        <v>4444</v>
      </c>
      <c r="F2627" t="s">
        <v>12</v>
      </c>
      <c r="G2627" t="s">
        <v>13</v>
      </c>
      <c r="H2627">
        <v>12000000</v>
      </c>
      <c r="I2627">
        <v>7.8</v>
      </c>
    </row>
    <row r="2628" spans="1:9">
      <c r="A2628" t="s">
        <v>1479</v>
      </c>
      <c r="B2628">
        <v>121</v>
      </c>
      <c r="C2628">
        <v>22905674</v>
      </c>
      <c r="D2628" t="s">
        <v>654</v>
      </c>
      <c r="E2628" t="s">
        <v>4445</v>
      </c>
      <c r="F2628" t="s">
        <v>12</v>
      </c>
      <c r="G2628" t="s">
        <v>13</v>
      </c>
      <c r="H2628">
        <v>12000000</v>
      </c>
      <c r="I2628">
        <v>7.4</v>
      </c>
    </row>
    <row r="2629" spans="1:9">
      <c r="A2629" t="s">
        <v>2367</v>
      </c>
      <c r="B2629">
        <v>102</v>
      </c>
      <c r="C2629">
        <v>25277561</v>
      </c>
      <c r="D2629" t="s">
        <v>560</v>
      </c>
      <c r="E2629" t="s">
        <v>4446</v>
      </c>
      <c r="F2629" t="s">
        <v>12</v>
      </c>
      <c r="G2629" t="s">
        <v>13</v>
      </c>
      <c r="H2629">
        <v>12000000</v>
      </c>
      <c r="I2629">
        <v>6.5</v>
      </c>
    </row>
    <row r="2630" spans="1:9">
      <c r="A2630" t="s">
        <v>1473</v>
      </c>
      <c r="B2630">
        <v>99</v>
      </c>
      <c r="C2630">
        <v>21133087</v>
      </c>
      <c r="D2630" t="s">
        <v>1010</v>
      </c>
      <c r="E2630" t="s">
        <v>4447</v>
      </c>
      <c r="F2630" t="s">
        <v>12</v>
      </c>
      <c r="G2630" t="s">
        <v>13</v>
      </c>
      <c r="H2630">
        <v>12000000</v>
      </c>
      <c r="I2630">
        <v>7</v>
      </c>
    </row>
    <row r="2631" spans="1:9">
      <c r="A2631" t="s">
        <v>1860</v>
      </c>
      <c r="B2631">
        <v>98</v>
      </c>
      <c r="C2631">
        <v>37707719</v>
      </c>
      <c r="D2631" t="s">
        <v>515</v>
      </c>
      <c r="E2631" t="s">
        <v>4448</v>
      </c>
      <c r="F2631" t="s">
        <v>12</v>
      </c>
      <c r="G2631" t="s">
        <v>20</v>
      </c>
      <c r="H2631">
        <v>12000000</v>
      </c>
      <c r="I2631">
        <v>7.6</v>
      </c>
    </row>
    <row r="2632" spans="1:9">
      <c r="A2632" t="s">
        <v>3528</v>
      </c>
      <c r="B2632">
        <v>118</v>
      </c>
      <c r="C2632">
        <v>18761993</v>
      </c>
      <c r="D2632" t="s">
        <v>851</v>
      </c>
      <c r="E2632" t="s">
        <v>4449</v>
      </c>
      <c r="F2632" t="s">
        <v>12</v>
      </c>
      <c r="G2632" t="s">
        <v>13</v>
      </c>
      <c r="H2632">
        <v>9000000</v>
      </c>
      <c r="I2632">
        <v>6.9</v>
      </c>
    </row>
    <row r="2633" spans="1:9">
      <c r="A2633" t="s">
        <v>4066</v>
      </c>
      <c r="B2633">
        <v>104</v>
      </c>
      <c r="C2633">
        <v>18595716</v>
      </c>
      <c r="D2633" t="s">
        <v>879</v>
      </c>
      <c r="E2633" t="s">
        <v>4450</v>
      </c>
      <c r="F2633" t="s">
        <v>12</v>
      </c>
      <c r="G2633" t="s">
        <v>13</v>
      </c>
      <c r="H2633">
        <v>12000000</v>
      </c>
      <c r="I2633">
        <v>5.3</v>
      </c>
    </row>
    <row r="2634" spans="1:9">
      <c r="A2634" t="s">
        <v>4451</v>
      </c>
      <c r="B2634">
        <v>109</v>
      </c>
      <c r="C2634">
        <v>31990064</v>
      </c>
      <c r="D2634" t="s">
        <v>1280</v>
      </c>
      <c r="E2634" t="s">
        <v>4452</v>
      </c>
      <c r="F2634" t="s">
        <v>12</v>
      </c>
      <c r="G2634" t="s">
        <v>13</v>
      </c>
      <c r="H2634">
        <v>12000000</v>
      </c>
      <c r="I2634">
        <v>6.4</v>
      </c>
    </row>
    <row r="2635" spans="1:9">
      <c r="A2635" t="s">
        <v>2671</v>
      </c>
      <c r="B2635">
        <v>115</v>
      </c>
      <c r="C2635">
        <v>17613460</v>
      </c>
      <c r="D2635" t="s">
        <v>1782</v>
      </c>
      <c r="E2635" t="s">
        <v>4453</v>
      </c>
      <c r="F2635" t="s">
        <v>12</v>
      </c>
      <c r="G2635" t="s">
        <v>13</v>
      </c>
      <c r="H2635">
        <v>12000000</v>
      </c>
      <c r="I2635">
        <v>7.8</v>
      </c>
    </row>
    <row r="2636" spans="1:9">
      <c r="A2636" t="s">
        <v>4454</v>
      </c>
      <c r="B2636">
        <v>92</v>
      </c>
      <c r="C2636">
        <v>21088568</v>
      </c>
      <c r="D2636" t="s">
        <v>2890</v>
      </c>
      <c r="E2636" t="s">
        <v>4455</v>
      </c>
      <c r="F2636" t="s">
        <v>12</v>
      </c>
      <c r="G2636" t="s">
        <v>13</v>
      </c>
      <c r="H2636">
        <v>13000000</v>
      </c>
      <c r="I2636">
        <v>6.7</v>
      </c>
    </row>
    <row r="2637" spans="1:9">
      <c r="A2637" t="s">
        <v>1312</v>
      </c>
      <c r="B2637">
        <v>91</v>
      </c>
      <c r="C2637">
        <v>17292381</v>
      </c>
      <c r="D2637" t="s">
        <v>4456</v>
      </c>
      <c r="E2637" t="s">
        <v>4457</v>
      </c>
      <c r="F2637" t="s">
        <v>12</v>
      </c>
      <c r="G2637" t="s">
        <v>13</v>
      </c>
      <c r="H2637">
        <v>12000000</v>
      </c>
      <c r="I2637">
        <v>5.3</v>
      </c>
    </row>
    <row r="2638" spans="1:9">
      <c r="A2638" t="s">
        <v>2669</v>
      </c>
      <c r="B2638">
        <v>94</v>
      </c>
      <c r="C2638">
        <v>16300302</v>
      </c>
      <c r="D2638" t="s">
        <v>851</v>
      </c>
      <c r="E2638" t="s">
        <v>4458</v>
      </c>
      <c r="F2638" t="s">
        <v>12</v>
      </c>
      <c r="G2638" t="s">
        <v>13</v>
      </c>
      <c r="H2638">
        <v>12000000</v>
      </c>
      <c r="I2638">
        <v>6.3</v>
      </c>
    </row>
    <row r="2639" spans="1:9">
      <c r="A2639" t="s">
        <v>1510</v>
      </c>
      <c r="B2639">
        <v>93</v>
      </c>
      <c r="C2639">
        <v>27829874</v>
      </c>
      <c r="D2639" t="s">
        <v>113</v>
      </c>
      <c r="E2639" t="s">
        <v>4459</v>
      </c>
      <c r="F2639" t="s">
        <v>12</v>
      </c>
      <c r="G2639" t="s">
        <v>13</v>
      </c>
      <c r="H2639">
        <v>12000000</v>
      </c>
      <c r="I2639">
        <v>7</v>
      </c>
    </row>
    <row r="2640" spans="1:9">
      <c r="A2640" t="s">
        <v>1811</v>
      </c>
      <c r="B2640">
        <v>100</v>
      </c>
      <c r="C2640">
        <v>12902790</v>
      </c>
      <c r="D2640" t="s">
        <v>474</v>
      </c>
      <c r="E2640" t="s">
        <v>4460</v>
      </c>
      <c r="F2640" t="s">
        <v>12</v>
      </c>
      <c r="G2640" t="s">
        <v>13</v>
      </c>
      <c r="H2640">
        <v>12000000</v>
      </c>
      <c r="I2640">
        <v>6.6</v>
      </c>
    </row>
    <row r="2641" spans="1:9">
      <c r="A2641" t="s">
        <v>232</v>
      </c>
      <c r="B2641">
        <v>293</v>
      </c>
      <c r="C2641">
        <v>11433134</v>
      </c>
      <c r="D2641" t="s">
        <v>4461</v>
      </c>
      <c r="E2641" t="s">
        <v>4462</v>
      </c>
      <c r="F2641" t="s">
        <v>3673</v>
      </c>
      <c r="G2641" t="s">
        <v>4463</v>
      </c>
      <c r="H2641">
        <v>14000000</v>
      </c>
      <c r="I2641">
        <v>8.4</v>
      </c>
    </row>
    <row r="2642" spans="1:9">
      <c r="A2642" t="s">
        <v>4464</v>
      </c>
      <c r="B2642">
        <v>93</v>
      </c>
      <c r="C2642">
        <v>10198766</v>
      </c>
      <c r="D2642" t="s">
        <v>669</v>
      </c>
      <c r="E2642" t="s">
        <v>4465</v>
      </c>
      <c r="F2642" t="s">
        <v>12</v>
      </c>
      <c r="G2642" t="s">
        <v>13</v>
      </c>
      <c r="H2642">
        <v>12000000</v>
      </c>
      <c r="I2642">
        <v>5.4</v>
      </c>
    </row>
    <row r="2643" spans="1:9">
      <c r="A2643" t="s">
        <v>1908</v>
      </c>
      <c r="B2643">
        <v>123</v>
      </c>
      <c r="C2643">
        <v>15294553</v>
      </c>
      <c r="D2643" t="s">
        <v>223</v>
      </c>
      <c r="E2643" t="s">
        <v>4466</v>
      </c>
      <c r="F2643" t="s">
        <v>12</v>
      </c>
      <c r="G2643" t="s">
        <v>20</v>
      </c>
      <c r="H2643">
        <v>12000000</v>
      </c>
      <c r="I2643">
        <v>7.8</v>
      </c>
    </row>
    <row r="2644" spans="1:9">
      <c r="A2644" t="s">
        <v>656</v>
      </c>
      <c r="B2644">
        <v>119</v>
      </c>
      <c r="C2644">
        <v>11041228</v>
      </c>
      <c r="D2644" t="s">
        <v>71</v>
      </c>
      <c r="E2644" t="s">
        <v>4467</v>
      </c>
      <c r="F2644" t="s">
        <v>659</v>
      </c>
      <c r="G2644" t="s">
        <v>295</v>
      </c>
      <c r="H2644">
        <v>100000000</v>
      </c>
      <c r="I2644">
        <v>7.6</v>
      </c>
    </row>
    <row r="2645" spans="1:9">
      <c r="A2645" t="s">
        <v>4468</v>
      </c>
      <c r="B2645">
        <v>107</v>
      </c>
      <c r="C2645">
        <v>7918283</v>
      </c>
      <c r="D2645" t="s">
        <v>1360</v>
      </c>
      <c r="E2645" t="s">
        <v>4469</v>
      </c>
      <c r="F2645" t="s">
        <v>12</v>
      </c>
      <c r="G2645" t="s">
        <v>13</v>
      </c>
      <c r="H2645">
        <v>12000000</v>
      </c>
      <c r="I2645">
        <v>6.6</v>
      </c>
    </row>
    <row r="2646" spans="1:9">
      <c r="A2646" t="s">
        <v>4470</v>
      </c>
      <c r="B2646">
        <v>106</v>
      </c>
      <c r="C2646">
        <v>22331028</v>
      </c>
      <c r="D2646" t="s">
        <v>985</v>
      </c>
      <c r="E2646" t="s">
        <v>4471</v>
      </c>
      <c r="F2646" t="s">
        <v>12</v>
      </c>
      <c r="G2646" t="s">
        <v>13</v>
      </c>
      <c r="H2646">
        <v>12000000</v>
      </c>
      <c r="I2646">
        <v>6.4</v>
      </c>
    </row>
    <row r="2647" spans="1:9">
      <c r="A2647" t="s">
        <v>4472</v>
      </c>
      <c r="B2647">
        <v>109</v>
      </c>
      <c r="C2647">
        <v>8134217</v>
      </c>
      <c r="D2647" t="s">
        <v>1433</v>
      </c>
      <c r="E2647" t="s">
        <v>4473</v>
      </c>
      <c r="F2647" t="s">
        <v>12</v>
      </c>
      <c r="G2647" t="s">
        <v>13</v>
      </c>
      <c r="H2647">
        <v>12000000</v>
      </c>
      <c r="I2647">
        <v>7</v>
      </c>
    </row>
    <row r="2648" spans="1:9">
      <c r="A2648" t="s">
        <v>4474</v>
      </c>
      <c r="B2648">
        <v>81</v>
      </c>
      <c r="C2648">
        <v>6982680</v>
      </c>
      <c r="D2648" t="s">
        <v>335</v>
      </c>
      <c r="E2648" t="s">
        <v>4475</v>
      </c>
      <c r="F2648" t="s">
        <v>12</v>
      </c>
      <c r="G2648" t="s">
        <v>13</v>
      </c>
      <c r="H2648">
        <v>10000000</v>
      </c>
      <c r="I2648">
        <v>5.7</v>
      </c>
    </row>
    <row r="2649" spans="1:9">
      <c r="A2649" t="s">
        <v>4476</v>
      </c>
      <c r="B2649">
        <v>95</v>
      </c>
      <c r="C2649">
        <v>6739141</v>
      </c>
      <c r="D2649" t="s">
        <v>469</v>
      </c>
      <c r="E2649" t="s">
        <v>4477</v>
      </c>
      <c r="F2649" t="s">
        <v>12</v>
      </c>
      <c r="G2649" t="s">
        <v>123</v>
      </c>
      <c r="H2649">
        <v>8000000</v>
      </c>
      <c r="I2649">
        <v>5.9</v>
      </c>
    </row>
    <row r="2650" spans="1:9">
      <c r="A2650" t="s">
        <v>4478</v>
      </c>
      <c r="B2650">
        <v>86</v>
      </c>
      <c r="C2650">
        <v>5542025</v>
      </c>
      <c r="D2650" t="s">
        <v>669</v>
      </c>
      <c r="E2650" t="s">
        <v>4479</v>
      </c>
      <c r="F2650" t="s">
        <v>12</v>
      </c>
      <c r="G2650" t="s">
        <v>13</v>
      </c>
      <c r="H2650">
        <v>12000000</v>
      </c>
      <c r="I2650">
        <v>6.3</v>
      </c>
    </row>
    <row r="2651" spans="1:9">
      <c r="A2651" t="s">
        <v>2692</v>
      </c>
      <c r="B2651">
        <v>113</v>
      </c>
      <c r="C2651">
        <v>5032496</v>
      </c>
      <c r="D2651" t="s">
        <v>851</v>
      </c>
      <c r="E2651" t="s">
        <v>4480</v>
      </c>
      <c r="F2651" t="s">
        <v>12</v>
      </c>
      <c r="G2651" t="s">
        <v>13</v>
      </c>
      <c r="H2651">
        <v>12000000</v>
      </c>
      <c r="I2651">
        <v>6.3</v>
      </c>
    </row>
    <row r="2652" spans="1:9">
      <c r="A2652" t="s">
        <v>1343</v>
      </c>
      <c r="B2652">
        <v>122</v>
      </c>
      <c r="C2652">
        <v>6754898</v>
      </c>
      <c r="D2652" t="s">
        <v>851</v>
      </c>
      <c r="E2652" t="s">
        <v>4481</v>
      </c>
      <c r="F2652" t="s">
        <v>12</v>
      </c>
      <c r="G2652" t="s">
        <v>13</v>
      </c>
      <c r="H2652">
        <v>12000000</v>
      </c>
      <c r="I2652">
        <v>6.2</v>
      </c>
    </row>
    <row r="2653" spans="1:9">
      <c r="A2653" t="s">
        <v>3934</v>
      </c>
      <c r="B2653">
        <v>90</v>
      </c>
      <c r="C2653">
        <v>4922166</v>
      </c>
      <c r="D2653" t="s">
        <v>3591</v>
      </c>
      <c r="E2653" t="s">
        <v>4482</v>
      </c>
      <c r="F2653" t="s">
        <v>12</v>
      </c>
      <c r="G2653" t="s">
        <v>13</v>
      </c>
      <c r="H2653">
        <v>12000000</v>
      </c>
      <c r="I2653">
        <v>2.1</v>
      </c>
    </row>
    <row r="2654" spans="1:9">
      <c r="A2654" t="s">
        <v>1685</v>
      </c>
      <c r="B2654">
        <v>108</v>
      </c>
      <c r="C2654">
        <v>4903000</v>
      </c>
      <c r="D2654" t="s">
        <v>851</v>
      </c>
      <c r="E2654" t="s">
        <v>4483</v>
      </c>
      <c r="F2654" t="s">
        <v>12</v>
      </c>
      <c r="G2654" t="s">
        <v>13</v>
      </c>
      <c r="H2654">
        <v>12000000</v>
      </c>
      <c r="I2654">
        <v>5</v>
      </c>
    </row>
    <row r="2655" spans="1:9">
      <c r="A2655" t="s">
        <v>4484</v>
      </c>
      <c r="B2655">
        <v>113</v>
      </c>
      <c r="C2655">
        <v>4717455</v>
      </c>
      <c r="D2655" t="s">
        <v>279</v>
      </c>
      <c r="E2655" t="s">
        <v>4485</v>
      </c>
      <c r="F2655" t="s">
        <v>12</v>
      </c>
      <c r="G2655" t="s">
        <v>123</v>
      </c>
      <c r="H2655">
        <v>12000000</v>
      </c>
      <c r="I2655">
        <v>5.3</v>
      </c>
    </row>
    <row r="2656" spans="1:9">
      <c r="A2656" t="s">
        <v>2899</v>
      </c>
      <c r="B2656">
        <v>110</v>
      </c>
      <c r="C2656">
        <v>3148482</v>
      </c>
      <c r="D2656" t="s">
        <v>73</v>
      </c>
      <c r="E2656" t="s">
        <v>4486</v>
      </c>
      <c r="F2656" t="s">
        <v>12</v>
      </c>
      <c r="G2656" t="s">
        <v>13</v>
      </c>
      <c r="H2656">
        <v>12000000</v>
      </c>
      <c r="I2656">
        <v>7.1</v>
      </c>
    </row>
    <row r="2657" spans="1:9">
      <c r="A2657" t="s">
        <v>4487</v>
      </c>
      <c r="B2657">
        <v>109</v>
      </c>
      <c r="C2657">
        <v>2326407</v>
      </c>
      <c r="D2657" t="s">
        <v>1140</v>
      </c>
      <c r="E2657" t="s">
        <v>4488</v>
      </c>
      <c r="F2657" t="s">
        <v>12</v>
      </c>
      <c r="G2657" t="s">
        <v>20</v>
      </c>
      <c r="H2657">
        <v>12000000</v>
      </c>
      <c r="I2657">
        <v>7</v>
      </c>
    </row>
    <row r="2658" spans="1:9">
      <c r="A2658" t="s">
        <v>4489</v>
      </c>
      <c r="B2658">
        <v>101</v>
      </c>
      <c r="C2658">
        <v>2060953</v>
      </c>
      <c r="D2658" t="s">
        <v>3132</v>
      </c>
      <c r="E2658" t="s">
        <v>4490</v>
      </c>
      <c r="F2658" t="s">
        <v>12</v>
      </c>
      <c r="G2658" t="s">
        <v>1836</v>
      </c>
      <c r="H2658">
        <v>12000000</v>
      </c>
      <c r="I2658">
        <v>7.1</v>
      </c>
    </row>
    <row r="2659" spans="1:9">
      <c r="A2659" t="s">
        <v>4491</v>
      </c>
      <c r="B2659">
        <v>97</v>
      </c>
      <c r="C2659">
        <v>3950294</v>
      </c>
      <c r="D2659" t="s">
        <v>474</v>
      </c>
      <c r="E2659" t="s">
        <v>4492</v>
      </c>
      <c r="F2659" t="s">
        <v>12</v>
      </c>
      <c r="G2659" t="s">
        <v>13</v>
      </c>
      <c r="H2659">
        <v>12000000</v>
      </c>
      <c r="I2659">
        <v>7</v>
      </c>
    </row>
    <row r="2660" spans="1:9">
      <c r="A2660" t="s">
        <v>4493</v>
      </c>
      <c r="B2660">
        <v>172</v>
      </c>
      <c r="C2660">
        <v>2835886</v>
      </c>
      <c r="D2660" t="s">
        <v>1140</v>
      </c>
      <c r="E2660" t="s">
        <v>4494</v>
      </c>
      <c r="F2660" t="s">
        <v>3149</v>
      </c>
      <c r="G2660" t="s">
        <v>2822</v>
      </c>
      <c r="H2660">
        <v>9200000</v>
      </c>
      <c r="I2660">
        <v>7.7</v>
      </c>
    </row>
    <row r="2661" spans="1:9">
      <c r="A2661" t="s">
        <v>4495</v>
      </c>
      <c r="B2661">
        <v>104</v>
      </c>
      <c r="C2661">
        <v>1779284</v>
      </c>
      <c r="D2661" t="s">
        <v>851</v>
      </c>
      <c r="E2661" t="s">
        <v>4496</v>
      </c>
      <c r="F2661" t="s">
        <v>12</v>
      </c>
      <c r="G2661" t="s">
        <v>13</v>
      </c>
      <c r="H2661">
        <v>12000000</v>
      </c>
      <c r="I2661">
        <v>7.1</v>
      </c>
    </row>
    <row r="2662" spans="1:9">
      <c r="A2662" t="s">
        <v>4497</v>
      </c>
      <c r="B2662">
        <v>99</v>
      </c>
      <c r="C2662">
        <v>1702277</v>
      </c>
      <c r="D2662" t="s">
        <v>1360</v>
      </c>
      <c r="E2662" t="s">
        <v>4498</v>
      </c>
      <c r="F2662" t="s">
        <v>12</v>
      </c>
      <c r="G2662" t="s">
        <v>20</v>
      </c>
      <c r="H2662">
        <v>12000000</v>
      </c>
      <c r="I2662">
        <v>6.8</v>
      </c>
    </row>
    <row r="2663" spans="1:9">
      <c r="A2663" t="s">
        <v>2291</v>
      </c>
      <c r="B2663">
        <v>129</v>
      </c>
      <c r="C2663">
        <v>261481</v>
      </c>
      <c r="D2663" t="s">
        <v>3084</v>
      </c>
      <c r="E2663" t="s">
        <v>4499</v>
      </c>
      <c r="F2663" t="s">
        <v>2373</v>
      </c>
      <c r="G2663" t="s">
        <v>1289</v>
      </c>
      <c r="H2663">
        <v>12000000</v>
      </c>
      <c r="I2663">
        <v>7.5</v>
      </c>
    </row>
    <row r="2664" spans="1:9">
      <c r="A2664" t="s">
        <v>4500</v>
      </c>
      <c r="B2664">
        <v>91</v>
      </c>
      <c r="C2664">
        <v>1506998</v>
      </c>
      <c r="D2664" t="s">
        <v>4501</v>
      </c>
      <c r="E2664" t="s">
        <v>4502</v>
      </c>
      <c r="F2664" t="s">
        <v>12</v>
      </c>
      <c r="G2664" t="s">
        <v>13</v>
      </c>
      <c r="H2664">
        <v>12000000</v>
      </c>
      <c r="I2664">
        <v>6.3</v>
      </c>
    </row>
    <row r="2665" spans="1:9">
      <c r="A2665" t="s">
        <v>4503</v>
      </c>
      <c r="B2665">
        <v>100</v>
      </c>
      <c r="C2665">
        <v>860002</v>
      </c>
      <c r="D2665" t="s">
        <v>1095</v>
      </c>
      <c r="E2665" t="s">
        <v>4504</v>
      </c>
      <c r="F2665" t="s">
        <v>12</v>
      </c>
      <c r="G2665" t="s">
        <v>13</v>
      </c>
      <c r="H2665">
        <v>12000000</v>
      </c>
      <c r="I2665">
        <v>7.3</v>
      </c>
    </row>
    <row r="2666" spans="1:9">
      <c r="A2666" t="s">
        <v>1675</v>
      </c>
      <c r="B2666">
        <v>111</v>
      </c>
      <c r="C2666">
        <v>548934</v>
      </c>
      <c r="D2666" t="s">
        <v>1280</v>
      </c>
      <c r="E2666" t="s">
        <v>4505</v>
      </c>
      <c r="F2666" t="s">
        <v>12</v>
      </c>
      <c r="G2666" t="s">
        <v>2597</v>
      </c>
      <c r="H2666">
        <v>12000000</v>
      </c>
      <c r="I2666">
        <v>6.8</v>
      </c>
    </row>
    <row r="2667" spans="1:9">
      <c r="A2667" t="s">
        <v>4506</v>
      </c>
      <c r="B2667">
        <v>114</v>
      </c>
      <c r="C2667">
        <v>447750</v>
      </c>
      <c r="D2667" t="s">
        <v>723</v>
      </c>
      <c r="E2667" t="s">
        <v>4507</v>
      </c>
      <c r="F2667" t="s">
        <v>12</v>
      </c>
      <c r="G2667" t="s">
        <v>13</v>
      </c>
      <c r="H2667">
        <v>10000000</v>
      </c>
      <c r="I2667">
        <v>7.2</v>
      </c>
    </row>
    <row r="2668" spans="1:9">
      <c r="A2668" t="s">
        <v>75</v>
      </c>
      <c r="B2668">
        <v>86</v>
      </c>
      <c r="C2668">
        <v>333976</v>
      </c>
      <c r="D2668" t="s">
        <v>335</v>
      </c>
      <c r="E2668" t="s">
        <v>4508</v>
      </c>
      <c r="F2668" t="s">
        <v>12</v>
      </c>
      <c r="G2668" t="s">
        <v>13</v>
      </c>
      <c r="H2668">
        <v>12000000</v>
      </c>
      <c r="I2668">
        <v>6.4</v>
      </c>
    </row>
    <row r="2669" spans="1:9">
      <c r="A2669" t="s">
        <v>3248</v>
      </c>
      <c r="B2669">
        <v>107</v>
      </c>
      <c r="C2669">
        <v>141853</v>
      </c>
      <c r="D2669" t="s">
        <v>851</v>
      </c>
      <c r="E2669" t="s">
        <v>4509</v>
      </c>
      <c r="F2669" t="s">
        <v>12</v>
      </c>
      <c r="G2669" t="s">
        <v>123</v>
      </c>
      <c r="H2669">
        <v>12000000</v>
      </c>
      <c r="I2669">
        <v>6</v>
      </c>
    </row>
    <row r="2670" spans="1:9">
      <c r="A2670" t="s">
        <v>3901</v>
      </c>
      <c r="B2670">
        <v>90</v>
      </c>
      <c r="C2670">
        <v>303439</v>
      </c>
      <c r="D2670" t="s">
        <v>650</v>
      </c>
      <c r="E2670" t="s">
        <v>4510</v>
      </c>
      <c r="F2670" t="s">
        <v>12</v>
      </c>
      <c r="G2670" t="s">
        <v>13</v>
      </c>
      <c r="H2670">
        <v>8000000</v>
      </c>
      <c r="I2670">
        <v>6.4</v>
      </c>
    </row>
    <row r="2671" spans="1:9">
      <c r="A2671" t="s">
        <v>4511</v>
      </c>
      <c r="B2671">
        <v>120</v>
      </c>
      <c r="C2671">
        <v>214202</v>
      </c>
      <c r="D2671" t="s">
        <v>723</v>
      </c>
      <c r="E2671" t="s">
        <v>4512</v>
      </c>
      <c r="F2671" t="s">
        <v>12</v>
      </c>
      <c r="G2671" t="s">
        <v>251</v>
      </c>
      <c r="H2671">
        <v>12000000</v>
      </c>
      <c r="I2671">
        <v>7.5</v>
      </c>
    </row>
    <row r="2672" spans="1:9">
      <c r="A2672" t="s">
        <v>4513</v>
      </c>
      <c r="B2672">
        <v>134</v>
      </c>
      <c r="C2672">
        <v>195888</v>
      </c>
      <c r="D2672" t="s">
        <v>2392</v>
      </c>
      <c r="E2672" t="s">
        <v>4514</v>
      </c>
      <c r="F2672" t="s">
        <v>4515</v>
      </c>
      <c r="G2672" t="s">
        <v>3505</v>
      </c>
      <c r="H2672">
        <v>2500000000</v>
      </c>
      <c r="I2672">
        <v>7.1</v>
      </c>
    </row>
    <row r="2673" spans="1:9">
      <c r="A2673" t="s">
        <v>4516</v>
      </c>
      <c r="B2673">
        <v>110</v>
      </c>
      <c r="C2673">
        <v>175370</v>
      </c>
      <c r="D2673" t="s">
        <v>669</v>
      </c>
      <c r="E2673" t="s">
        <v>4517</v>
      </c>
      <c r="F2673" t="s">
        <v>12</v>
      </c>
      <c r="G2673" t="s">
        <v>13</v>
      </c>
      <c r="H2673">
        <v>12000000</v>
      </c>
      <c r="I2673">
        <v>4.5999999999999996</v>
      </c>
    </row>
    <row r="2674" spans="1:9">
      <c r="A2674" t="s">
        <v>4518</v>
      </c>
      <c r="B2674">
        <v>132</v>
      </c>
      <c r="C2674">
        <v>119922</v>
      </c>
      <c r="D2674" t="s">
        <v>666</v>
      </c>
      <c r="E2674" t="s">
        <v>4519</v>
      </c>
      <c r="F2674" t="s">
        <v>659</v>
      </c>
      <c r="G2674" t="s">
        <v>295</v>
      </c>
      <c r="H2674">
        <v>12000000</v>
      </c>
      <c r="I2674">
        <v>7.7</v>
      </c>
    </row>
    <row r="2675" spans="1:9">
      <c r="A2675" t="s">
        <v>704</v>
      </c>
      <c r="B2675">
        <v>113</v>
      </c>
      <c r="C2675">
        <v>17149</v>
      </c>
      <c r="D2675" t="s">
        <v>489</v>
      </c>
      <c r="E2675" t="s">
        <v>4520</v>
      </c>
      <c r="F2675" t="s">
        <v>12</v>
      </c>
      <c r="G2675" t="s">
        <v>4521</v>
      </c>
      <c r="H2675">
        <v>20000000</v>
      </c>
      <c r="I2675">
        <v>5.6</v>
      </c>
    </row>
    <row r="2676" spans="1:9">
      <c r="A2676" t="s">
        <v>4522</v>
      </c>
      <c r="B2676">
        <v>111</v>
      </c>
      <c r="C2676">
        <v>14616</v>
      </c>
      <c r="D2676" t="s">
        <v>1140</v>
      </c>
      <c r="E2676" t="s">
        <v>4523</v>
      </c>
      <c r="F2676" t="s">
        <v>12</v>
      </c>
      <c r="G2676" t="s">
        <v>13</v>
      </c>
      <c r="H2676">
        <v>12000000</v>
      </c>
      <c r="I2676">
        <v>7.5</v>
      </c>
    </row>
    <row r="2677" spans="1:9">
      <c r="A2677" t="s">
        <v>1126</v>
      </c>
      <c r="B2677">
        <v>99</v>
      </c>
      <c r="C2677">
        <v>91443253</v>
      </c>
      <c r="D2677" t="s">
        <v>515</v>
      </c>
      <c r="E2677" t="s">
        <v>4524</v>
      </c>
      <c r="F2677" t="s">
        <v>12</v>
      </c>
      <c r="G2677" t="s">
        <v>13</v>
      </c>
      <c r="H2677">
        <v>12000000</v>
      </c>
      <c r="I2677">
        <v>5.8</v>
      </c>
    </row>
    <row r="2678" spans="1:9">
      <c r="A2678" t="s">
        <v>431</v>
      </c>
      <c r="B2678">
        <v>104</v>
      </c>
      <c r="C2678">
        <v>30093107</v>
      </c>
      <c r="D2678" t="s">
        <v>335</v>
      </c>
      <c r="E2678" t="s">
        <v>4525</v>
      </c>
      <c r="F2678" t="s">
        <v>12</v>
      </c>
      <c r="G2678" t="s">
        <v>20</v>
      </c>
      <c r="H2678">
        <v>6000000</v>
      </c>
      <c r="I2678">
        <v>8.3000000000000007</v>
      </c>
    </row>
    <row r="2679" spans="1:9">
      <c r="A2679" t="s">
        <v>4149</v>
      </c>
      <c r="B2679">
        <v>103</v>
      </c>
      <c r="C2679">
        <v>57469179</v>
      </c>
      <c r="D2679" t="s">
        <v>2425</v>
      </c>
      <c r="E2679" t="s">
        <v>4526</v>
      </c>
      <c r="F2679" t="s">
        <v>12</v>
      </c>
      <c r="G2679" t="s">
        <v>13</v>
      </c>
      <c r="H2679">
        <v>11500000</v>
      </c>
      <c r="I2679">
        <v>6.6</v>
      </c>
    </row>
    <row r="2680" spans="1:9">
      <c r="A2680" t="s">
        <v>4527</v>
      </c>
      <c r="B2680">
        <v>134</v>
      </c>
      <c r="C2680">
        <v>48856</v>
      </c>
      <c r="D2680" t="s">
        <v>1140</v>
      </c>
      <c r="E2680" t="s">
        <v>4528</v>
      </c>
      <c r="F2680" t="s">
        <v>2528</v>
      </c>
      <c r="G2680" t="s">
        <v>992</v>
      </c>
      <c r="H2680">
        <v>11900000</v>
      </c>
      <c r="I2680">
        <v>7.5</v>
      </c>
    </row>
    <row r="2681" spans="1:9">
      <c r="A2681" t="s">
        <v>951</v>
      </c>
      <c r="B2681">
        <v>106</v>
      </c>
      <c r="C2681">
        <v>148170000</v>
      </c>
      <c r="D2681" t="s">
        <v>291</v>
      </c>
      <c r="E2681" t="s">
        <v>4529</v>
      </c>
      <c r="F2681" t="s">
        <v>12</v>
      </c>
      <c r="G2681" t="s">
        <v>13</v>
      </c>
      <c r="H2681">
        <v>11000000</v>
      </c>
      <c r="I2681">
        <v>7.2</v>
      </c>
    </row>
    <row r="2682" spans="1:9">
      <c r="A2682" t="s">
        <v>481</v>
      </c>
      <c r="B2682">
        <v>125</v>
      </c>
      <c r="C2682">
        <v>460935665</v>
      </c>
      <c r="D2682" t="s">
        <v>10</v>
      </c>
      <c r="E2682" t="s">
        <v>4530</v>
      </c>
      <c r="F2682" t="s">
        <v>12</v>
      </c>
      <c r="G2682" t="s">
        <v>13</v>
      </c>
      <c r="H2682">
        <v>11000000</v>
      </c>
      <c r="I2682">
        <v>8.6999999999999993</v>
      </c>
    </row>
    <row r="2683" spans="1:9">
      <c r="A2683" t="s">
        <v>4531</v>
      </c>
      <c r="B2683">
        <v>109</v>
      </c>
      <c r="C2683">
        <v>35537564</v>
      </c>
      <c r="D2683" t="s">
        <v>669</v>
      </c>
      <c r="E2683" t="s">
        <v>4532</v>
      </c>
      <c r="F2683" t="s">
        <v>12</v>
      </c>
      <c r="G2683" t="s">
        <v>13</v>
      </c>
      <c r="H2683">
        <v>11500000</v>
      </c>
      <c r="I2683">
        <v>6</v>
      </c>
    </row>
    <row r="2684" spans="1:9">
      <c r="A2684" t="s">
        <v>2927</v>
      </c>
      <c r="B2684">
        <v>200</v>
      </c>
      <c r="C2684">
        <v>111722000</v>
      </c>
      <c r="D2684" t="s">
        <v>2392</v>
      </c>
      <c r="E2684" t="s">
        <v>4533</v>
      </c>
      <c r="F2684" t="s">
        <v>12</v>
      </c>
      <c r="G2684" t="s">
        <v>13</v>
      </c>
      <c r="H2684">
        <v>11000000</v>
      </c>
      <c r="I2684">
        <v>8</v>
      </c>
    </row>
    <row r="2685" spans="1:9">
      <c r="A2685" t="s">
        <v>1357</v>
      </c>
      <c r="B2685">
        <v>112</v>
      </c>
      <c r="C2685">
        <v>90556401</v>
      </c>
      <c r="D2685" t="s">
        <v>1008</v>
      </c>
      <c r="E2685" t="s">
        <v>4534</v>
      </c>
      <c r="F2685" t="s">
        <v>12</v>
      </c>
      <c r="G2685" t="s">
        <v>13</v>
      </c>
      <c r="H2685">
        <v>11000000</v>
      </c>
      <c r="I2685">
        <v>4.5</v>
      </c>
    </row>
    <row r="2686" spans="1:9">
      <c r="A2686" t="s">
        <v>1390</v>
      </c>
      <c r="B2686">
        <v>116</v>
      </c>
      <c r="C2686">
        <v>93571803</v>
      </c>
      <c r="D2686" t="s">
        <v>545</v>
      </c>
      <c r="E2686" t="s">
        <v>4535</v>
      </c>
      <c r="F2686" t="s">
        <v>12</v>
      </c>
      <c r="G2686" t="s">
        <v>13</v>
      </c>
      <c r="H2686">
        <v>25000000</v>
      </c>
      <c r="I2686">
        <v>7.9</v>
      </c>
    </row>
    <row r="2687" spans="1:9">
      <c r="A2687" t="s">
        <v>2286</v>
      </c>
      <c r="B2687">
        <v>120</v>
      </c>
      <c r="C2687">
        <v>52929168</v>
      </c>
      <c r="D2687" t="s">
        <v>335</v>
      </c>
      <c r="E2687" t="s">
        <v>4536</v>
      </c>
      <c r="F2687" t="s">
        <v>12</v>
      </c>
      <c r="G2687" t="s">
        <v>13</v>
      </c>
      <c r="H2687">
        <v>11000000</v>
      </c>
      <c r="I2687">
        <v>7.5</v>
      </c>
    </row>
    <row r="2688" spans="1:9">
      <c r="A2688" t="s">
        <v>4537</v>
      </c>
      <c r="B2688">
        <v>107</v>
      </c>
      <c r="C2688">
        <v>50461335</v>
      </c>
      <c r="D2688" t="s">
        <v>4538</v>
      </c>
      <c r="E2688" t="s">
        <v>4539</v>
      </c>
      <c r="F2688" t="s">
        <v>12</v>
      </c>
      <c r="G2688" t="s">
        <v>13</v>
      </c>
      <c r="H2688">
        <v>11000000</v>
      </c>
      <c r="I2688">
        <v>6.8</v>
      </c>
    </row>
    <row r="2689" spans="1:9">
      <c r="A2689" t="s">
        <v>4540</v>
      </c>
      <c r="B2689">
        <v>107</v>
      </c>
      <c r="C2689">
        <v>49797148</v>
      </c>
      <c r="D2689" t="s">
        <v>1310</v>
      </c>
      <c r="E2689" t="s">
        <v>4541</v>
      </c>
      <c r="F2689" t="s">
        <v>12</v>
      </c>
      <c r="G2689" t="s">
        <v>13</v>
      </c>
      <c r="H2689">
        <v>11000000</v>
      </c>
      <c r="I2689">
        <v>7.2</v>
      </c>
    </row>
    <row r="2690" spans="1:9">
      <c r="A2690" t="s">
        <v>442</v>
      </c>
      <c r="B2690">
        <v>81</v>
      </c>
      <c r="C2690">
        <v>46563158</v>
      </c>
      <c r="D2690" t="s">
        <v>510</v>
      </c>
      <c r="E2690" t="s">
        <v>4542</v>
      </c>
      <c r="F2690" t="s">
        <v>12</v>
      </c>
      <c r="G2690" t="s">
        <v>13</v>
      </c>
      <c r="H2690">
        <v>13000000</v>
      </c>
      <c r="I2690">
        <v>7.1</v>
      </c>
    </row>
    <row r="2691" spans="1:9">
      <c r="A2691" t="s">
        <v>878</v>
      </c>
      <c r="B2691">
        <v>101</v>
      </c>
      <c r="C2691">
        <v>41227069</v>
      </c>
      <c r="D2691" t="s">
        <v>73</v>
      </c>
      <c r="E2691" t="s">
        <v>4543</v>
      </c>
      <c r="F2691" t="s">
        <v>12</v>
      </c>
      <c r="G2691" t="s">
        <v>13</v>
      </c>
      <c r="H2691">
        <v>11000000</v>
      </c>
      <c r="I2691">
        <v>7.4</v>
      </c>
    </row>
    <row r="2692" spans="1:9">
      <c r="A2692" t="s">
        <v>2609</v>
      </c>
      <c r="B2692">
        <v>122</v>
      </c>
      <c r="C2692">
        <v>39025000</v>
      </c>
      <c r="D2692" t="s">
        <v>654</v>
      </c>
      <c r="E2692" t="s">
        <v>4544</v>
      </c>
      <c r="F2692" t="s">
        <v>12</v>
      </c>
      <c r="G2692" t="s">
        <v>20</v>
      </c>
      <c r="H2692">
        <v>11000000</v>
      </c>
      <c r="I2692">
        <v>7.6</v>
      </c>
    </row>
    <row r="2693" spans="1:9">
      <c r="A2693" t="s">
        <v>1999</v>
      </c>
      <c r="B2693">
        <v>97</v>
      </c>
      <c r="C2693">
        <v>38201895</v>
      </c>
      <c r="D2693" t="s">
        <v>73</v>
      </c>
      <c r="E2693" t="s">
        <v>4545</v>
      </c>
      <c r="F2693" t="s">
        <v>12</v>
      </c>
      <c r="G2693" t="s">
        <v>13</v>
      </c>
      <c r="H2693">
        <v>10500000</v>
      </c>
      <c r="I2693">
        <v>6.9</v>
      </c>
    </row>
    <row r="2694" spans="1:9">
      <c r="A2694" t="s">
        <v>3847</v>
      </c>
      <c r="B2694">
        <v>92</v>
      </c>
      <c r="C2694">
        <v>27669413</v>
      </c>
      <c r="D2694" t="s">
        <v>2076</v>
      </c>
      <c r="E2694" t="s">
        <v>4546</v>
      </c>
      <c r="F2694" t="s">
        <v>12</v>
      </c>
      <c r="G2694" t="s">
        <v>92</v>
      </c>
      <c r="H2694">
        <v>11000000</v>
      </c>
      <c r="I2694">
        <v>6</v>
      </c>
    </row>
    <row r="2695" spans="1:9">
      <c r="A2695" t="s">
        <v>4056</v>
      </c>
      <c r="B2695">
        <v>110</v>
      </c>
      <c r="C2695">
        <v>37766350</v>
      </c>
      <c r="D2695" t="s">
        <v>1140</v>
      </c>
      <c r="E2695" t="s">
        <v>4547</v>
      </c>
      <c r="F2695" t="s">
        <v>12</v>
      </c>
      <c r="G2695" t="s">
        <v>13</v>
      </c>
      <c r="H2695">
        <v>11000000</v>
      </c>
      <c r="I2695">
        <v>7.3</v>
      </c>
    </row>
    <row r="2696" spans="1:9">
      <c r="A2696" t="s">
        <v>4548</v>
      </c>
      <c r="B2696">
        <v>86</v>
      </c>
      <c r="C2696">
        <v>23978402</v>
      </c>
      <c r="D2696" t="s">
        <v>335</v>
      </c>
      <c r="E2696" t="s">
        <v>4549</v>
      </c>
      <c r="F2696" t="s">
        <v>12</v>
      </c>
      <c r="G2696" t="s">
        <v>13</v>
      </c>
      <c r="H2696">
        <v>11000000</v>
      </c>
      <c r="I2696">
        <v>4.5999999999999996</v>
      </c>
    </row>
    <row r="2697" spans="1:9">
      <c r="A2697" t="s">
        <v>763</v>
      </c>
      <c r="B2697">
        <v>91</v>
      </c>
      <c r="C2697">
        <v>21370057</v>
      </c>
      <c r="D2697" t="s">
        <v>723</v>
      </c>
      <c r="E2697" t="s">
        <v>4550</v>
      </c>
      <c r="F2697" t="s">
        <v>12</v>
      </c>
      <c r="G2697" t="s">
        <v>13</v>
      </c>
      <c r="H2697">
        <v>12000000</v>
      </c>
      <c r="I2697">
        <v>6</v>
      </c>
    </row>
    <row r="2698" spans="1:9">
      <c r="A2698" t="s">
        <v>2424</v>
      </c>
      <c r="B2698">
        <v>100</v>
      </c>
      <c r="C2698">
        <v>4884663</v>
      </c>
      <c r="D2698" t="s">
        <v>3275</v>
      </c>
      <c r="E2698" t="s">
        <v>4551</v>
      </c>
      <c r="F2698" t="s">
        <v>12</v>
      </c>
      <c r="G2698" t="s">
        <v>13</v>
      </c>
      <c r="H2698">
        <v>12000000</v>
      </c>
      <c r="I2698">
        <v>5.5</v>
      </c>
    </row>
    <row r="2699" spans="1:9">
      <c r="A2699" t="s">
        <v>4552</v>
      </c>
      <c r="B2699">
        <v>111</v>
      </c>
      <c r="C2699">
        <v>38317535</v>
      </c>
      <c r="D2699" t="s">
        <v>73</v>
      </c>
      <c r="E2699" t="s">
        <v>4553</v>
      </c>
      <c r="F2699" t="s">
        <v>12</v>
      </c>
      <c r="G2699" t="s">
        <v>20</v>
      </c>
      <c r="H2699">
        <v>11000000</v>
      </c>
      <c r="I2699">
        <v>7.5</v>
      </c>
    </row>
    <row r="2700" spans="1:9">
      <c r="A2700" t="s">
        <v>4554</v>
      </c>
      <c r="B2700">
        <v>89</v>
      </c>
      <c r="C2700">
        <v>13903262</v>
      </c>
      <c r="D2700" t="s">
        <v>1310</v>
      </c>
      <c r="E2700" t="s">
        <v>4555</v>
      </c>
      <c r="F2700" t="s">
        <v>12</v>
      </c>
      <c r="G2700" t="s">
        <v>13</v>
      </c>
      <c r="H2700">
        <v>11000000</v>
      </c>
      <c r="I2700">
        <v>6.3</v>
      </c>
    </row>
    <row r="2701" spans="1:9">
      <c r="A2701" t="s">
        <v>2010</v>
      </c>
      <c r="B2701">
        <v>84</v>
      </c>
      <c r="C2701">
        <v>13592872</v>
      </c>
      <c r="D2701" t="s">
        <v>669</v>
      </c>
      <c r="E2701" t="s">
        <v>4556</v>
      </c>
      <c r="F2701" t="s">
        <v>12</v>
      </c>
      <c r="G2701" t="s">
        <v>13</v>
      </c>
      <c r="H2701">
        <v>11000000</v>
      </c>
      <c r="I2701">
        <v>5.0999999999999996</v>
      </c>
    </row>
    <row r="2702" spans="1:9">
      <c r="A2702" t="s">
        <v>4557</v>
      </c>
      <c r="B2702">
        <v>98</v>
      </c>
      <c r="C2702">
        <v>18381787</v>
      </c>
      <c r="D2702" t="s">
        <v>851</v>
      </c>
      <c r="E2702" t="s">
        <v>4558</v>
      </c>
      <c r="F2702" t="s">
        <v>12</v>
      </c>
      <c r="G2702" t="s">
        <v>20</v>
      </c>
      <c r="H2702">
        <v>11000000</v>
      </c>
      <c r="I2702">
        <v>6.8</v>
      </c>
    </row>
    <row r="2703" spans="1:9">
      <c r="A2703" t="s">
        <v>4559</v>
      </c>
      <c r="B2703">
        <v>95</v>
      </c>
      <c r="C2703">
        <v>13558739</v>
      </c>
      <c r="D2703" t="s">
        <v>669</v>
      </c>
      <c r="E2703" t="s">
        <v>4560</v>
      </c>
      <c r="F2703" t="s">
        <v>12</v>
      </c>
      <c r="G2703" t="s">
        <v>13</v>
      </c>
      <c r="H2703">
        <v>11000000</v>
      </c>
      <c r="I2703">
        <v>5.3</v>
      </c>
    </row>
    <row r="2704" spans="1:9">
      <c r="A2704" t="s">
        <v>4561</v>
      </c>
      <c r="B2704">
        <v>100</v>
      </c>
      <c r="C2704">
        <v>13103828</v>
      </c>
      <c r="D2704" t="s">
        <v>723</v>
      </c>
      <c r="E2704" t="s">
        <v>4562</v>
      </c>
      <c r="F2704" t="s">
        <v>12</v>
      </c>
      <c r="G2704" t="s">
        <v>13</v>
      </c>
      <c r="H2704">
        <v>11000000</v>
      </c>
      <c r="I2704">
        <v>7.3</v>
      </c>
    </row>
    <row r="2705" spans="1:9">
      <c r="A2705" t="s">
        <v>4563</v>
      </c>
      <c r="B2705">
        <v>109</v>
      </c>
      <c r="C2705">
        <v>33305037</v>
      </c>
      <c r="D2705" t="s">
        <v>1960</v>
      </c>
      <c r="E2705" t="s">
        <v>4564</v>
      </c>
      <c r="F2705" t="s">
        <v>12</v>
      </c>
      <c r="G2705" t="s">
        <v>20</v>
      </c>
      <c r="H2705">
        <v>11000000</v>
      </c>
      <c r="I2705">
        <v>7.3</v>
      </c>
    </row>
    <row r="2706" spans="1:9">
      <c r="A2706" t="s">
        <v>368</v>
      </c>
      <c r="B2706">
        <v>118</v>
      </c>
      <c r="C2706">
        <v>10214647</v>
      </c>
      <c r="D2706" t="s">
        <v>515</v>
      </c>
      <c r="E2706" t="s">
        <v>4565</v>
      </c>
      <c r="F2706" t="s">
        <v>12</v>
      </c>
      <c r="G2706" t="s">
        <v>13</v>
      </c>
      <c r="H2706">
        <v>11000000</v>
      </c>
      <c r="I2706">
        <v>7.1</v>
      </c>
    </row>
    <row r="2707" spans="1:9">
      <c r="A2707" t="s">
        <v>27</v>
      </c>
      <c r="B2707">
        <v>88</v>
      </c>
      <c r="C2707">
        <v>11501093</v>
      </c>
      <c r="D2707" t="s">
        <v>291</v>
      </c>
      <c r="E2707" t="s">
        <v>4566</v>
      </c>
      <c r="F2707" t="s">
        <v>12</v>
      </c>
      <c r="G2707" t="s">
        <v>13</v>
      </c>
      <c r="H2707">
        <v>13000000</v>
      </c>
      <c r="I2707">
        <v>7.6</v>
      </c>
    </row>
    <row r="2708" spans="1:9">
      <c r="A2708" t="s">
        <v>4567</v>
      </c>
      <c r="B2708">
        <v>86</v>
      </c>
      <c r="C2708">
        <v>4814244</v>
      </c>
      <c r="D2708" t="s">
        <v>560</v>
      </c>
      <c r="E2708" t="s">
        <v>4568</v>
      </c>
      <c r="F2708" t="s">
        <v>12</v>
      </c>
      <c r="G2708" t="s">
        <v>92</v>
      </c>
      <c r="H2708">
        <v>11000000</v>
      </c>
      <c r="I2708">
        <v>5.3</v>
      </c>
    </row>
    <row r="2709" spans="1:9">
      <c r="A2709" t="s">
        <v>2487</v>
      </c>
      <c r="B2709">
        <v>118</v>
      </c>
      <c r="C2709">
        <v>9170214</v>
      </c>
      <c r="D2709" t="s">
        <v>73</v>
      </c>
      <c r="E2709" t="s">
        <v>4569</v>
      </c>
      <c r="F2709" t="s">
        <v>12</v>
      </c>
      <c r="G2709" t="s">
        <v>13</v>
      </c>
      <c r="H2709">
        <v>11000000</v>
      </c>
      <c r="I2709">
        <v>7.8</v>
      </c>
    </row>
    <row r="2710" spans="1:9">
      <c r="A2710" t="s">
        <v>4570</v>
      </c>
      <c r="B2710">
        <v>125</v>
      </c>
      <c r="C2710">
        <v>4068087</v>
      </c>
      <c r="D2710" t="s">
        <v>1960</v>
      </c>
      <c r="E2710" t="s">
        <v>4571</v>
      </c>
      <c r="F2710" t="s">
        <v>12</v>
      </c>
      <c r="G2710" t="s">
        <v>92</v>
      </c>
      <c r="H2710">
        <v>17000000</v>
      </c>
      <c r="I2710">
        <v>7.7</v>
      </c>
    </row>
    <row r="2711" spans="1:9">
      <c r="A2711" t="s">
        <v>3612</v>
      </c>
      <c r="B2711">
        <v>125</v>
      </c>
      <c r="C2711">
        <v>3753806</v>
      </c>
      <c r="D2711" t="s">
        <v>654</v>
      </c>
      <c r="E2711" t="s">
        <v>4572</v>
      </c>
      <c r="F2711" t="s">
        <v>12</v>
      </c>
      <c r="G2711" t="s">
        <v>20</v>
      </c>
      <c r="H2711">
        <v>11000000</v>
      </c>
      <c r="I2711">
        <v>7.7</v>
      </c>
    </row>
    <row r="2712" spans="1:9">
      <c r="A2712" t="s">
        <v>4320</v>
      </c>
      <c r="B2712">
        <v>94</v>
      </c>
      <c r="C2712">
        <v>3034181</v>
      </c>
      <c r="D2712" t="s">
        <v>3851</v>
      </c>
      <c r="E2712" t="s">
        <v>4573</v>
      </c>
      <c r="F2712" t="s">
        <v>12</v>
      </c>
      <c r="G2712" t="s">
        <v>20</v>
      </c>
      <c r="H2712">
        <v>11000000</v>
      </c>
      <c r="I2712">
        <v>5.4</v>
      </c>
    </row>
    <row r="2713" spans="1:9">
      <c r="A2713" t="s">
        <v>3300</v>
      </c>
      <c r="B2713">
        <v>113</v>
      </c>
      <c r="C2713">
        <v>2832826</v>
      </c>
      <c r="D2713" t="s">
        <v>474</v>
      </c>
      <c r="E2713" t="s">
        <v>4574</v>
      </c>
      <c r="F2713" t="s">
        <v>12</v>
      </c>
      <c r="G2713" t="s">
        <v>13</v>
      </c>
      <c r="H2713">
        <v>11000000</v>
      </c>
      <c r="I2713">
        <v>6.2</v>
      </c>
    </row>
    <row r="2714" spans="1:9">
      <c r="A2714" t="s">
        <v>2331</v>
      </c>
      <c r="B2714">
        <v>104</v>
      </c>
      <c r="C2714">
        <v>13214255</v>
      </c>
      <c r="D2714" t="s">
        <v>2042</v>
      </c>
      <c r="E2714" t="s">
        <v>4575</v>
      </c>
      <c r="F2714" t="s">
        <v>12</v>
      </c>
      <c r="G2714" t="s">
        <v>13</v>
      </c>
      <c r="H2714">
        <v>11000000</v>
      </c>
      <c r="I2714">
        <v>7.4</v>
      </c>
    </row>
    <row r="2715" spans="1:9">
      <c r="A2715" t="s">
        <v>4576</v>
      </c>
      <c r="B2715">
        <v>95</v>
      </c>
      <c r="C2715">
        <v>16017403</v>
      </c>
      <c r="D2715" t="s">
        <v>2884</v>
      </c>
      <c r="E2715" t="s">
        <v>4577</v>
      </c>
      <c r="F2715" t="s">
        <v>12</v>
      </c>
      <c r="G2715" t="s">
        <v>13</v>
      </c>
      <c r="H2715">
        <v>5000000</v>
      </c>
      <c r="I2715">
        <v>6.2</v>
      </c>
    </row>
    <row r="2716" spans="1:9">
      <c r="A2716" t="s">
        <v>4578</v>
      </c>
      <c r="B2716">
        <v>102</v>
      </c>
      <c r="C2716">
        <v>2807854</v>
      </c>
      <c r="D2716" t="s">
        <v>784</v>
      </c>
      <c r="E2716" t="s">
        <v>4579</v>
      </c>
      <c r="F2716" t="s">
        <v>12</v>
      </c>
      <c r="G2716" t="s">
        <v>13</v>
      </c>
      <c r="H2716">
        <v>11000000</v>
      </c>
      <c r="I2716">
        <v>5.0999999999999996</v>
      </c>
    </row>
    <row r="2717" spans="1:9">
      <c r="A2717" t="s">
        <v>4580</v>
      </c>
      <c r="B2717">
        <v>104</v>
      </c>
      <c r="C2717">
        <v>352786</v>
      </c>
      <c r="D2717" t="s">
        <v>1433</v>
      </c>
      <c r="E2717" t="s">
        <v>4581</v>
      </c>
      <c r="F2717" t="s">
        <v>12</v>
      </c>
      <c r="G2717" t="s">
        <v>13</v>
      </c>
      <c r="H2717">
        <v>11000000</v>
      </c>
      <c r="I2717">
        <v>6.8</v>
      </c>
    </row>
    <row r="2718" spans="1:9">
      <c r="A2718" t="s">
        <v>4582</v>
      </c>
      <c r="B2718">
        <v>95</v>
      </c>
      <c r="C2718">
        <v>56729973</v>
      </c>
      <c r="D2718" t="s">
        <v>2076</v>
      </c>
      <c r="E2718" t="s">
        <v>4583</v>
      </c>
      <c r="F2718" t="s">
        <v>12</v>
      </c>
      <c r="G2718" t="s">
        <v>13</v>
      </c>
      <c r="H2718">
        <v>10800000</v>
      </c>
      <c r="I2718">
        <v>5.8</v>
      </c>
    </row>
    <row r="2719" spans="1:9">
      <c r="A2719" t="s">
        <v>4584</v>
      </c>
      <c r="B2719">
        <v>118</v>
      </c>
      <c r="C2719">
        <v>399879</v>
      </c>
      <c r="D2719" t="s">
        <v>730</v>
      </c>
      <c r="E2719" t="s">
        <v>4585</v>
      </c>
      <c r="F2719" t="s">
        <v>12</v>
      </c>
      <c r="G2719" t="s">
        <v>123</v>
      </c>
      <c r="H2719">
        <v>15000000</v>
      </c>
      <c r="I2719">
        <v>6.4</v>
      </c>
    </row>
    <row r="2720" spans="1:9">
      <c r="A2720" t="s">
        <v>4586</v>
      </c>
      <c r="B2720">
        <v>193</v>
      </c>
      <c r="C2720">
        <v>3275443</v>
      </c>
      <c r="D2720" t="s">
        <v>1140</v>
      </c>
      <c r="E2720" t="s">
        <v>4587</v>
      </c>
      <c r="F2720" t="s">
        <v>4588</v>
      </c>
      <c r="G2720" t="s">
        <v>2272</v>
      </c>
      <c r="H2720">
        <v>700000000</v>
      </c>
      <c r="I2720">
        <v>6</v>
      </c>
    </row>
    <row r="2721" spans="1:9">
      <c r="A2721" t="s">
        <v>1974</v>
      </c>
      <c r="B2721">
        <v>97</v>
      </c>
      <c r="C2721">
        <v>18535191</v>
      </c>
      <c r="D2721" t="s">
        <v>560</v>
      </c>
      <c r="E2721" t="s">
        <v>4589</v>
      </c>
      <c r="F2721" t="s">
        <v>12</v>
      </c>
      <c r="G2721" t="s">
        <v>20</v>
      </c>
      <c r="H2721">
        <v>14000000</v>
      </c>
      <c r="I2721">
        <v>6.9</v>
      </c>
    </row>
    <row r="2722" spans="1:9">
      <c r="A2722" t="s">
        <v>4590</v>
      </c>
      <c r="B2722">
        <v>98</v>
      </c>
      <c r="C2722">
        <v>23838</v>
      </c>
      <c r="D2722" t="s">
        <v>1446</v>
      </c>
      <c r="E2722" t="s">
        <v>4591</v>
      </c>
      <c r="F2722" t="s">
        <v>12</v>
      </c>
      <c r="G2722" t="s">
        <v>20</v>
      </c>
      <c r="H2722">
        <v>7000000</v>
      </c>
      <c r="I2722">
        <v>5.5</v>
      </c>
    </row>
    <row r="2723" spans="1:9">
      <c r="A2723" t="s">
        <v>4592</v>
      </c>
      <c r="B2723">
        <v>103</v>
      </c>
      <c r="C2723">
        <v>22160085</v>
      </c>
      <c r="D2723" t="s">
        <v>2108</v>
      </c>
      <c r="E2723" t="s">
        <v>4593</v>
      </c>
      <c r="F2723" t="s">
        <v>12</v>
      </c>
      <c r="G2723" t="s">
        <v>13</v>
      </c>
      <c r="H2723">
        <v>10600000</v>
      </c>
      <c r="I2723">
        <v>5.4</v>
      </c>
    </row>
    <row r="2724" spans="1:9">
      <c r="A2724" t="s">
        <v>1248</v>
      </c>
      <c r="B2724">
        <v>161</v>
      </c>
      <c r="C2724">
        <v>56715371</v>
      </c>
      <c r="D2724" t="s">
        <v>460</v>
      </c>
      <c r="E2724" t="s">
        <v>4594</v>
      </c>
      <c r="F2724" t="s">
        <v>12</v>
      </c>
      <c r="G2724" t="s">
        <v>20</v>
      </c>
      <c r="H2724">
        <v>12000000</v>
      </c>
      <c r="I2724">
        <v>8.3000000000000007</v>
      </c>
    </row>
    <row r="2725" spans="1:9">
      <c r="A2725" t="s">
        <v>129</v>
      </c>
      <c r="B2725">
        <v>120</v>
      </c>
      <c r="C2725">
        <v>434949459</v>
      </c>
      <c r="D2725" t="s">
        <v>4595</v>
      </c>
      <c r="E2725" t="s">
        <v>4596</v>
      </c>
      <c r="F2725" t="s">
        <v>12</v>
      </c>
      <c r="G2725" t="s">
        <v>13</v>
      </c>
      <c r="H2725">
        <v>10500000</v>
      </c>
      <c r="I2725">
        <v>7.9</v>
      </c>
    </row>
    <row r="2726" spans="1:9">
      <c r="A2726" t="s">
        <v>4597</v>
      </c>
      <c r="B2726">
        <v>97</v>
      </c>
      <c r="C2726">
        <v>11043445</v>
      </c>
      <c r="D2726" t="s">
        <v>474</v>
      </c>
      <c r="E2726" t="s">
        <v>4598</v>
      </c>
      <c r="F2726" t="s">
        <v>12</v>
      </c>
      <c r="G2726" t="s">
        <v>13</v>
      </c>
      <c r="H2726">
        <v>10000000</v>
      </c>
      <c r="I2726">
        <v>6.5</v>
      </c>
    </row>
    <row r="2727" spans="1:9">
      <c r="A2727" t="s">
        <v>4599</v>
      </c>
      <c r="B2727">
        <v>99</v>
      </c>
      <c r="C2727">
        <v>125169</v>
      </c>
      <c r="D2727" t="s">
        <v>851</v>
      </c>
      <c r="E2727" t="s">
        <v>4600</v>
      </c>
      <c r="F2727" t="s">
        <v>12</v>
      </c>
      <c r="G2727" t="s">
        <v>13</v>
      </c>
      <c r="H2727">
        <v>10500000</v>
      </c>
      <c r="I2727">
        <v>6.4</v>
      </c>
    </row>
    <row r="2728" spans="1:9">
      <c r="A2728" t="s">
        <v>4601</v>
      </c>
      <c r="B2728">
        <v>145</v>
      </c>
      <c r="C2728">
        <v>5669081</v>
      </c>
      <c r="D2728" t="s">
        <v>666</v>
      </c>
      <c r="E2728" t="s">
        <v>4602</v>
      </c>
      <c r="F2728" t="s">
        <v>931</v>
      </c>
      <c r="G2728" t="s">
        <v>3617</v>
      </c>
      <c r="H2728">
        <v>10818775</v>
      </c>
      <c r="I2728">
        <v>6.6</v>
      </c>
    </row>
    <row r="2729" spans="1:9">
      <c r="A2729" t="s">
        <v>1995</v>
      </c>
      <c r="B2729">
        <v>126</v>
      </c>
      <c r="C2729">
        <v>138339411</v>
      </c>
      <c r="D2729" t="s">
        <v>1140</v>
      </c>
      <c r="E2729" t="s">
        <v>4603</v>
      </c>
      <c r="F2729" t="s">
        <v>12</v>
      </c>
      <c r="G2729" t="s">
        <v>13</v>
      </c>
      <c r="H2729">
        <v>10000000</v>
      </c>
      <c r="I2729">
        <v>8.3000000000000007</v>
      </c>
    </row>
    <row r="2730" spans="1:9">
      <c r="A2730" t="s">
        <v>4604</v>
      </c>
      <c r="B2730">
        <v>121</v>
      </c>
      <c r="C2730">
        <v>80150343</v>
      </c>
      <c r="D2730" t="s">
        <v>2076</v>
      </c>
      <c r="E2730" t="s">
        <v>4605</v>
      </c>
      <c r="F2730" t="s">
        <v>12</v>
      </c>
      <c r="G2730" t="s">
        <v>13</v>
      </c>
      <c r="H2730">
        <v>10000000</v>
      </c>
      <c r="I2730">
        <v>6.2</v>
      </c>
    </row>
    <row r="2731" spans="1:9">
      <c r="A2731" t="s">
        <v>907</v>
      </c>
      <c r="B2731">
        <v>117</v>
      </c>
      <c r="C2731">
        <v>85300000</v>
      </c>
      <c r="D2731" t="s">
        <v>4606</v>
      </c>
      <c r="E2731" t="s">
        <v>4607</v>
      </c>
      <c r="F2731" t="s">
        <v>12</v>
      </c>
      <c r="G2731" t="s">
        <v>13</v>
      </c>
      <c r="H2731">
        <v>10000000</v>
      </c>
      <c r="I2731">
        <v>6.9</v>
      </c>
    </row>
    <row r="2732" spans="1:9">
      <c r="A2732" t="s">
        <v>389</v>
      </c>
      <c r="B2732">
        <v>98</v>
      </c>
      <c r="C2732">
        <v>68353550</v>
      </c>
      <c r="D2732" t="s">
        <v>1310</v>
      </c>
      <c r="E2732" t="s">
        <v>4608</v>
      </c>
      <c r="F2732" t="s">
        <v>12</v>
      </c>
      <c r="G2732" t="s">
        <v>13</v>
      </c>
      <c r="H2732">
        <v>10000000</v>
      </c>
      <c r="I2732">
        <v>5.9</v>
      </c>
    </row>
    <row r="2733" spans="1:9">
      <c r="A2733" t="s">
        <v>4609</v>
      </c>
      <c r="B2733">
        <v>109</v>
      </c>
      <c r="C2733">
        <v>78845130</v>
      </c>
      <c r="D2733" t="s">
        <v>750</v>
      </c>
      <c r="E2733" t="s">
        <v>4610</v>
      </c>
      <c r="F2733" t="s">
        <v>12</v>
      </c>
      <c r="G2733" t="s">
        <v>646</v>
      </c>
      <c r="H2733">
        <v>10000000</v>
      </c>
      <c r="I2733">
        <v>6.1</v>
      </c>
    </row>
    <row r="2734" spans="1:9">
      <c r="A2734" t="s">
        <v>3934</v>
      </c>
      <c r="B2734">
        <v>95</v>
      </c>
      <c r="C2734">
        <v>63319509</v>
      </c>
      <c r="D2734" t="s">
        <v>560</v>
      </c>
      <c r="E2734" t="s">
        <v>4611</v>
      </c>
      <c r="F2734" t="s">
        <v>12</v>
      </c>
      <c r="G2734" t="s">
        <v>13</v>
      </c>
      <c r="H2734">
        <v>10000000</v>
      </c>
      <c r="I2734">
        <v>5.8</v>
      </c>
    </row>
    <row r="2735" spans="1:9">
      <c r="A2735" t="s">
        <v>4604</v>
      </c>
      <c r="B2735">
        <v>96</v>
      </c>
      <c r="C2735">
        <v>63270259</v>
      </c>
      <c r="D2735" t="s">
        <v>2076</v>
      </c>
      <c r="E2735" t="s">
        <v>4612</v>
      </c>
      <c r="F2735" t="s">
        <v>12</v>
      </c>
      <c r="G2735" t="s">
        <v>13</v>
      </c>
      <c r="H2735">
        <v>10000000</v>
      </c>
      <c r="I2735">
        <v>5.9</v>
      </c>
    </row>
    <row r="2736" spans="1:9">
      <c r="A2736" t="s">
        <v>2250</v>
      </c>
      <c r="B2736">
        <v>101</v>
      </c>
      <c r="C2736">
        <v>55865715</v>
      </c>
      <c r="D2736" t="s">
        <v>2021</v>
      </c>
      <c r="E2736" t="s">
        <v>4613</v>
      </c>
      <c r="F2736" t="s">
        <v>12</v>
      </c>
      <c r="G2736" t="s">
        <v>20</v>
      </c>
      <c r="H2736">
        <v>10000000</v>
      </c>
      <c r="I2736">
        <v>5.5</v>
      </c>
    </row>
    <row r="2737" spans="1:9">
      <c r="A2737" t="s">
        <v>3055</v>
      </c>
      <c r="B2737">
        <v>107</v>
      </c>
      <c r="C2737">
        <v>63231524</v>
      </c>
      <c r="D2737" t="s">
        <v>474</v>
      </c>
      <c r="E2737" t="s">
        <v>4614</v>
      </c>
      <c r="F2737" t="s">
        <v>12</v>
      </c>
      <c r="G2737" t="s">
        <v>13</v>
      </c>
      <c r="H2737">
        <v>6000000</v>
      </c>
      <c r="I2737">
        <v>5</v>
      </c>
    </row>
    <row r="2738" spans="1:9">
      <c r="A2738" t="s">
        <v>159</v>
      </c>
      <c r="B2738">
        <v>119</v>
      </c>
      <c r="C2738">
        <v>52293982</v>
      </c>
      <c r="D2738" t="s">
        <v>1267</v>
      </c>
      <c r="E2738" t="s">
        <v>4615</v>
      </c>
      <c r="F2738" t="s">
        <v>12</v>
      </c>
      <c r="G2738" t="s">
        <v>13</v>
      </c>
      <c r="H2738">
        <v>13800000</v>
      </c>
      <c r="I2738">
        <v>7</v>
      </c>
    </row>
    <row r="2739" spans="1:9">
      <c r="A2739" t="s">
        <v>1485</v>
      </c>
      <c r="B2739">
        <v>100</v>
      </c>
      <c r="C2739">
        <v>50752337</v>
      </c>
      <c r="D2739" t="s">
        <v>4394</v>
      </c>
      <c r="E2739" t="s">
        <v>4616</v>
      </c>
      <c r="F2739" t="s">
        <v>12</v>
      </c>
      <c r="G2739" t="s">
        <v>13</v>
      </c>
      <c r="H2739">
        <v>10000000</v>
      </c>
      <c r="I2739">
        <v>6.4</v>
      </c>
    </row>
    <row r="2740" spans="1:9">
      <c r="A2740" t="s">
        <v>3458</v>
      </c>
      <c r="B2740">
        <v>98</v>
      </c>
      <c r="C2740">
        <v>110175871</v>
      </c>
      <c r="D2740" t="s">
        <v>1010</v>
      </c>
      <c r="E2740" t="s">
        <v>4617</v>
      </c>
      <c r="F2740" t="s">
        <v>12</v>
      </c>
      <c r="G2740" t="s">
        <v>13</v>
      </c>
      <c r="H2740">
        <v>10000000</v>
      </c>
      <c r="I2740">
        <v>5.9</v>
      </c>
    </row>
    <row r="2741" spans="1:9">
      <c r="A2741" t="s">
        <v>741</v>
      </c>
      <c r="B2741">
        <v>92</v>
      </c>
      <c r="C2741">
        <v>38624000</v>
      </c>
      <c r="D2741" t="s">
        <v>1310</v>
      </c>
      <c r="E2741" t="s">
        <v>4618</v>
      </c>
      <c r="F2741" t="s">
        <v>12</v>
      </c>
      <c r="G2741" t="s">
        <v>13</v>
      </c>
      <c r="H2741">
        <v>12000000</v>
      </c>
      <c r="I2741">
        <v>7</v>
      </c>
    </row>
    <row r="2742" spans="1:9">
      <c r="A2742" t="s">
        <v>3087</v>
      </c>
      <c r="B2742">
        <v>90</v>
      </c>
      <c r="C2742">
        <v>37470017</v>
      </c>
      <c r="D2742" t="s">
        <v>2076</v>
      </c>
      <c r="E2742" t="s">
        <v>4619</v>
      </c>
      <c r="F2742" t="s">
        <v>12</v>
      </c>
      <c r="G2742" t="s">
        <v>251</v>
      </c>
      <c r="H2742">
        <v>10000000</v>
      </c>
      <c r="I2742">
        <v>6.1</v>
      </c>
    </row>
    <row r="2743" spans="1:9">
      <c r="A2743" t="s">
        <v>1485</v>
      </c>
      <c r="B2743">
        <v>90</v>
      </c>
      <c r="C2743">
        <v>40485039</v>
      </c>
      <c r="D2743" t="s">
        <v>4620</v>
      </c>
      <c r="E2743" t="s">
        <v>4621</v>
      </c>
      <c r="F2743" t="s">
        <v>12</v>
      </c>
      <c r="G2743" t="s">
        <v>13</v>
      </c>
      <c r="H2743">
        <v>10000000</v>
      </c>
      <c r="I2743">
        <v>6.9</v>
      </c>
    </row>
    <row r="2744" spans="1:9">
      <c r="A2744" t="s">
        <v>4622</v>
      </c>
      <c r="B2744">
        <v>153</v>
      </c>
      <c r="C2744">
        <v>16800000</v>
      </c>
      <c r="D2744" t="s">
        <v>4623</v>
      </c>
      <c r="E2744" t="s">
        <v>4624</v>
      </c>
      <c r="F2744" t="s">
        <v>12</v>
      </c>
      <c r="G2744" t="s">
        <v>20</v>
      </c>
      <c r="H2744">
        <v>10000000</v>
      </c>
      <c r="I2744">
        <v>7.5</v>
      </c>
    </row>
    <row r="2745" spans="1:9">
      <c r="A2745" t="s">
        <v>1512</v>
      </c>
      <c r="B2745">
        <v>124</v>
      </c>
      <c r="C2745">
        <v>46377022</v>
      </c>
      <c r="D2745" t="s">
        <v>851</v>
      </c>
      <c r="E2745" t="s">
        <v>4625</v>
      </c>
      <c r="F2745" t="s">
        <v>12</v>
      </c>
      <c r="G2745" t="s">
        <v>20</v>
      </c>
      <c r="H2745">
        <v>10000000</v>
      </c>
      <c r="I2745">
        <v>7.3</v>
      </c>
    </row>
    <row r="2746" spans="1:9">
      <c r="A2746" t="s">
        <v>4626</v>
      </c>
      <c r="B2746">
        <v>82</v>
      </c>
      <c r="C2746">
        <v>36696761</v>
      </c>
      <c r="D2746" t="s">
        <v>2706</v>
      </c>
      <c r="E2746" t="s">
        <v>4627</v>
      </c>
      <c r="F2746" t="s">
        <v>12</v>
      </c>
      <c r="G2746" t="s">
        <v>13</v>
      </c>
      <c r="H2746">
        <v>23000000</v>
      </c>
      <c r="I2746">
        <v>6.5</v>
      </c>
    </row>
    <row r="2747" spans="1:9">
      <c r="A2747" t="s">
        <v>276</v>
      </c>
      <c r="B2747">
        <v>107</v>
      </c>
      <c r="C2747">
        <v>36200000</v>
      </c>
      <c r="D2747" t="s">
        <v>78</v>
      </c>
      <c r="E2747" t="s">
        <v>4628</v>
      </c>
      <c r="F2747" t="s">
        <v>12</v>
      </c>
      <c r="G2747" t="s">
        <v>123</v>
      </c>
      <c r="H2747">
        <v>12305523</v>
      </c>
      <c r="I2747">
        <v>6.2</v>
      </c>
    </row>
    <row r="2748" spans="1:9">
      <c r="A2748" t="s">
        <v>3506</v>
      </c>
      <c r="B2748">
        <v>97</v>
      </c>
      <c r="C2748">
        <v>35794166</v>
      </c>
      <c r="D2748" t="s">
        <v>1010</v>
      </c>
      <c r="E2748" t="s">
        <v>4629</v>
      </c>
      <c r="F2748" t="s">
        <v>12</v>
      </c>
      <c r="G2748" t="s">
        <v>13</v>
      </c>
      <c r="H2748">
        <v>10000000</v>
      </c>
      <c r="I2748">
        <v>6</v>
      </c>
    </row>
    <row r="2749" spans="1:9">
      <c r="A2749" t="s">
        <v>4430</v>
      </c>
      <c r="B2749">
        <v>80</v>
      </c>
      <c r="C2749">
        <v>33583175</v>
      </c>
      <c r="D2749" t="s">
        <v>1010</v>
      </c>
      <c r="E2749" t="s">
        <v>4630</v>
      </c>
      <c r="F2749" t="s">
        <v>12</v>
      </c>
      <c r="G2749" t="s">
        <v>13</v>
      </c>
      <c r="H2749">
        <v>10000000</v>
      </c>
      <c r="I2749">
        <v>6.3</v>
      </c>
    </row>
    <row r="2750" spans="1:9">
      <c r="A2750" t="s">
        <v>4631</v>
      </c>
      <c r="B2750">
        <v>85</v>
      </c>
      <c r="C2750">
        <v>32983713</v>
      </c>
      <c r="D2750" t="s">
        <v>851</v>
      </c>
      <c r="E2750" t="s">
        <v>4632</v>
      </c>
      <c r="F2750" t="s">
        <v>12</v>
      </c>
      <c r="G2750" t="s">
        <v>13</v>
      </c>
      <c r="H2750">
        <v>20000000</v>
      </c>
      <c r="I2750">
        <v>5.8</v>
      </c>
    </row>
    <row r="2751" spans="1:9">
      <c r="A2751" t="s">
        <v>4633</v>
      </c>
      <c r="B2751">
        <v>97</v>
      </c>
      <c r="C2751">
        <v>52200504</v>
      </c>
      <c r="D2751" t="s">
        <v>3132</v>
      </c>
      <c r="E2751" t="s">
        <v>4634</v>
      </c>
      <c r="F2751" t="s">
        <v>12</v>
      </c>
      <c r="G2751" t="s">
        <v>92</v>
      </c>
      <c r="H2751">
        <v>10000000</v>
      </c>
      <c r="I2751">
        <v>6.1</v>
      </c>
    </row>
    <row r="2752" spans="1:9">
      <c r="A2752" t="s">
        <v>4635</v>
      </c>
      <c r="B2752">
        <v>109</v>
      </c>
      <c r="C2752">
        <v>33000000</v>
      </c>
      <c r="D2752" t="s">
        <v>4636</v>
      </c>
      <c r="E2752" t="s">
        <v>4637</v>
      </c>
      <c r="F2752" t="s">
        <v>12</v>
      </c>
      <c r="G2752" t="s">
        <v>13</v>
      </c>
      <c r="H2752">
        <v>10000000</v>
      </c>
      <c r="I2752">
        <v>6.9</v>
      </c>
    </row>
    <row r="2753" spans="1:9">
      <c r="A2753" t="s">
        <v>2759</v>
      </c>
      <c r="B2753">
        <v>140</v>
      </c>
      <c r="C2753">
        <v>32101000</v>
      </c>
      <c r="D2753" t="s">
        <v>3275</v>
      </c>
      <c r="E2753" t="s">
        <v>4638</v>
      </c>
      <c r="F2753" t="s">
        <v>12</v>
      </c>
      <c r="G2753" t="s">
        <v>20</v>
      </c>
      <c r="H2753">
        <v>10000000</v>
      </c>
      <c r="I2753">
        <v>5.4</v>
      </c>
    </row>
    <row r="2754" spans="1:9">
      <c r="A2754" t="s">
        <v>4639</v>
      </c>
      <c r="B2754">
        <v>90</v>
      </c>
      <c r="C2754">
        <v>31487293</v>
      </c>
      <c r="D2754" t="s">
        <v>1906</v>
      </c>
      <c r="E2754" t="s">
        <v>4640</v>
      </c>
      <c r="F2754" t="s">
        <v>12</v>
      </c>
      <c r="G2754" t="s">
        <v>13</v>
      </c>
      <c r="H2754">
        <v>9000000</v>
      </c>
      <c r="I2754">
        <v>6.7</v>
      </c>
    </row>
    <row r="2755" spans="1:9">
      <c r="A2755" t="s">
        <v>2338</v>
      </c>
      <c r="B2755">
        <v>130</v>
      </c>
      <c r="C2755">
        <v>30651422</v>
      </c>
      <c r="D2755" t="s">
        <v>4641</v>
      </c>
      <c r="E2755" t="s">
        <v>4642</v>
      </c>
      <c r="F2755" t="s">
        <v>12</v>
      </c>
      <c r="G2755" t="s">
        <v>13</v>
      </c>
      <c r="H2755">
        <v>10000000</v>
      </c>
      <c r="I2755">
        <v>7.4</v>
      </c>
    </row>
    <row r="2756" spans="1:9">
      <c r="A2756" t="s">
        <v>4643</v>
      </c>
      <c r="B2756">
        <v>98</v>
      </c>
      <c r="C2756">
        <v>30306281</v>
      </c>
      <c r="D2756" t="s">
        <v>851</v>
      </c>
      <c r="E2756" t="s">
        <v>4644</v>
      </c>
      <c r="F2756" t="s">
        <v>12</v>
      </c>
      <c r="G2756" t="s">
        <v>13</v>
      </c>
      <c r="H2756">
        <v>10000000</v>
      </c>
      <c r="I2756">
        <v>5.6</v>
      </c>
    </row>
    <row r="2757" spans="1:9">
      <c r="A2757" t="s">
        <v>951</v>
      </c>
      <c r="B2757">
        <v>101</v>
      </c>
      <c r="C2757">
        <v>29500000</v>
      </c>
      <c r="D2757" t="s">
        <v>4645</v>
      </c>
      <c r="E2757" t="s">
        <v>4646</v>
      </c>
      <c r="F2757" t="s">
        <v>12</v>
      </c>
      <c r="G2757" t="s">
        <v>13</v>
      </c>
      <c r="H2757">
        <v>10000000</v>
      </c>
      <c r="I2757">
        <v>6.5</v>
      </c>
    </row>
    <row r="2758" spans="1:9">
      <c r="A2758" t="s">
        <v>4647</v>
      </c>
      <c r="B2758">
        <v>114</v>
      </c>
      <c r="C2758">
        <v>30050028</v>
      </c>
      <c r="D2758" t="s">
        <v>22</v>
      </c>
      <c r="E2758" t="s">
        <v>4648</v>
      </c>
      <c r="F2758" t="s">
        <v>12</v>
      </c>
      <c r="G2758" t="s">
        <v>13</v>
      </c>
      <c r="H2758">
        <v>17000000</v>
      </c>
      <c r="I2758">
        <v>6.5</v>
      </c>
    </row>
    <row r="2759" spans="1:9">
      <c r="A2759" t="s">
        <v>1296</v>
      </c>
      <c r="B2759">
        <v>100</v>
      </c>
      <c r="C2759">
        <v>29392418</v>
      </c>
      <c r="D2759" t="s">
        <v>583</v>
      </c>
      <c r="E2759" t="s">
        <v>4649</v>
      </c>
      <c r="F2759" t="s">
        <v>12</v>
      </c>
      <c r="G2759" t="s">
        <v>13</v>
      </c>
      <c r="H2759">
        <v>10000000</v>
      </c>
      <c r="I2759">
        <v>5.8</v>
      </c>
    </row>
    <row r="2760" spans="1:9">
      <c r="A2760" t="s">
        <v>3059</v>
      </c>
      <c r="B2760">
        <v>85</v>
      </c>
      <c r="C2760">
        <v>28563926</v>
      </c>
      <c r="D2760" t="s">
        <v>1360</v>
      </c>
      <c r="E2760" t="s">
        <v>4650</v>
      </c>
      <c r="F2760" t="s">
        <v>12</v>
      </c>
      <c r="G2760" t="s">
        <v>13</v>
      </c>
      <c r="H2760">
        <v>8500000</v>
      </c>
      <c r="I2760">
        <v>5</v>
      </c>
    </row>
    <row r="2761" spans="1:9">
      <c r="A2761" t="s">
        <v>4651</v>
      </c>
      <c r="B2761">
        <v>103</v>
      </c>
      <c r="C2761">
        <v>28435406</v>
      </c>
      <c r="D2761" t="s">
        <v>560</v>
      </c>
      <c r="E2761" t="s">
        <v>4652</v>
      </c>
      <c r="F2761" t="s">
        <v>12</v>
      </c>
      <c r="G2761" t="s">
        <v>13</v>
      </c>
      <c r="H2761">
        <v>12000000</v>
      </c>
      <c r="I2761">
        <v>5.5</v>
      </c>
    </row>
    <row r="2762" spans="1:9">
      <c r="A2762" t="s">
        <v>3336</v>
      </c>
      <c r="B2762">
        <v>100</v>
      </c>
      <c r="C2762">
        <v>25339117</v>
      </c>
      <c r="D2762" t="s">
        <v>560</v>
      </c>
      <c r="E2762" t="s">
        <v>4653</v>
      </c>
      <c r="F2762" t="s">
        <v>12</v>
      </c>
      <c r="G2762" t="s">
        <v>13</v>
      </c>
      <c r="H2762">
        <v>10000000</v>
      </c>
      <c r="I2762">
        <v>6.5</v>
      </c>
    </row>
    <row r="2763" spans="1:9">
      <c r="A2763" t="s">
        <v>1608</v>
      </c>
      <c r="B2763">
        <v>114</v>
      </c>
      <c r="C2763">
        <v>25600000</v>
      </c>
      <c r="D2763" t="s">
        <v>654</v>
      </c>
      <c r="E2763" t="s">
        <v>4654</v>
      </c>
      <c r="F2763" t="s">
        <v>12</v>
      </c>
      <c r="G2763" t="s">
        <v>13</v>
      </c>
      <c r="H2763">
        <v>10000000</v>
      </c>
      <c r="I2763">
        <v>7.2</v>
      </c>
    </row>
    <row r="2764" spans="1:9">
      <c r="A2764" t="s">
        <v>4655</v>
      </c>
      <c r="B2764">
        <v>97</v>
      </c>
      <c r="C2764">
        <v>27736779</v>
      </c>
      <c r="D2764" t="s">
        <v>1010</v>
      </c>
      <c r="E2764" t="s">
        <v>4656</v>
      </c>
      <c r="F2764" t="s">
        <v>12</v>
      </c>
      <c r="G2764" t="s">
        <v>13</v>
      </c>
      <c r="H2764">
        <v>10000000</v>
      </c>
      <c r="I2764">
        <v>5.2</v>
      </c>
    </row>
    <row r="2765" spans="1:9">
      <c r="A2765" t="s">
        <v>4657</v>
      </c>
      <c r="B2765">
        <v>116</v>
      </c>
      <c r="C2765">
        <v>24397469</v>
      </c>
      <c r="D2765" t="s">
        <v>2042</v>
      </c>
      <c r="E2765" t="s">
        <v>4658</v>
      </c>
      <c r="F2765" t="s">
        <v>12</v>
      </c>
      <c r="G2765" t="s">
        <v>13</v>
      </c>
      <c r="H2765">
        <v>17000000</v>
      </c>
      <c r="I2765">
        <v>5.7</v>
      </c>
    </row>
    <row r="2766" spans="1:9">
      <c r="A2766" t="s">
        <v>4212</v>
      </c>
      <c r="B2766">
        <v>96</v>
      </c>
      <c r="C2766">
        <v>20384136</v>
      </c>
      <c r="D2766" t="s">
        <v>1010</v>
      </c>
      <c r="E2766" t="s">
        <v>4659</v>
      </c>
      <c r="F2766" t="s">
        <v>12</v>
      </c>
      <c r="G2766" t="s">
        <v>13</v>
      </c>
      <c r="H2766">
        <v>10000000</v>
      </c>
      <c r="I2766">
        <v>4.7</v>
      </c>
    </row>
    <row r="2767" spans="1:9">
      <c r="A2767" t="s">
        <v>4660</v>
      </c>
      <c r="B2767">
        <v>98</v>
      </c>
      <c r="C2767">
        <v>25464480</v>
      </c>
      <c r="D2767" t="s">
        <v>1670</v>
      </c>
      <c r="E2767" t="s">
        <v>4661</v>
      </c>
      <c r="F2767" t="s">
        <v>12</v>
      </c>
      <c r="G2767" t="s">
        <v>13</v>
      </c>
      <c r="H2767">
        <v>10000000</v>
      </c>
      <c r="I2767">
        <v>5.9</v>
      </c>
    </row>
    <row r="2768" spans="1:9">
      <c r="A2768" t="s">
        <v>3703</v>
      </c>
      <c r="B2768">
        <v>105</v>
      </c>
      <c r="C2768">
        <v>20338609</v>
      </c>
      <c r="D2768" t="s">
        <v>2872</v>
      </c>
      <c r="E2768" t="s">
        <v>4662</v>
      </c>
      <c r="F2768" t="s">
        <v>12</v>
      </c>
      <c r="G2768" t="s">
        <v>13</v>
      </c>
      <c r="H2768">
        <v>10000000</v>
      </c>
      <c r="I2768">
        <v>6.8</v>
      </c>
    </row>
    <row r="2769" spans="1:9">
      <c r="A2769" t="s">
        <v>4663</v>
      </c>
      <c r="B2769">
        <v>123</v>
      </c>
      <c r="C2769">
        <v>18272447</v>
      </c>
      <c r="D2769" t="s">
        <v>1360</v>
      </c>
      <c r="E2769" t="s">
        <v>4664</v>
      </c>
      <c r="F2769" t="s">
        <v>12</v>
      </c>
      <c r="G2769" t="s">
        <v>13</v>
      </c>
      <c r="H2769">
        <v>10000000</v>
      </c>
      <c r="I2769">
        <v>5.9</v>
      </c>
    </row>
    <row r="2770" spans="1:9">
      <c r="A2770" t="s">
        <v>1781</v>
      </c>
      <c r="B2770">
        <v>93</v>
      </c>
      <c r="C2770">
        <v>17096053</v>
      </c>
      <c r="D2770" t="s">
        <v>851</v>
      </c>
      <c r="E2770" t="s">
        <v>4665</v>
      </c>
      <c r="F2770" t="s">
        <v>12</v>
      </c>
      <c r="G2770" t="s">
        <v>13</v>
      </c>
      <c r="H2770">
        <v>9000000</v>
      </c>
      <c r="I2770">
        <v>7.7</v>
      </c>
    </row>
    <row r="2771" spans="1:9">
      <c r="A2771" t="s">
        <v>2145</v>
      </c>
      <c r="B2771">
        <v>97</v>
      </c>
      <c r="C2771">
        <v>21371425</v>
      </c>
      <c r="D2771" t="s">
        <v>941</v>
      </c>
      <c r="E2771" t="s">
        <v>4666</v>
      </c>
      <c r="F2771" t="s">
        <v>12</v>
      </c>
      <c r="G2771" t="s">
        <v>13</v>
      </c>
      <c r="H2771">
        <v>10000000</v>
      </c>
      <c r="I2771">
        <v>4.4000000000000004</v>
      </c>
    </row>
    <row r="2772" spans="1:9">
      <c r="A2772" t="s">
        <v>1512</v>
      </c>
      <c r="B2772">
        <v>122</v>
      </c>
      <c r="C2772">
        <v>33071558</v>
      </c>
      <c r="D2772" t="s">
        <v>851</v>
      </c>
      <c r="E2772" t="s">
        <v>4667</v>
      </c>
      <c r="F2772" t="s">
        <v>12</v>
      </c>
      <c r="G2772" t="s">
        <v>20</v>
      </c>
      <c r="H2772">
        <v>10000000</v>
      </c>
      <c r="I2772">
        <v>6.6</v>
      </c>
    </row>
    <row r="2773" spans="1:9">
      <c r="A2773" t="s">
        <v>4668</v>
      </c>
      <c r="B2773">
        <v>101</v>
      </c>
      <c r="C2773">
        <v>17655201</v>
      </c>
      <c r="D2773" t="s">
        <v>2343</v>
      </c>
      <c r="E2773" t="s">
        <v>4669</v>
      </c>
      <c r="F2773" t="s">
        <v>12</v>
      </c>
      <c r="G2773" t="s">
        <v>13</v>
      </c>
      <c r="H2773">
        <v>10000000</v>
      </c>
      <c r="I2773">
        <v>6.7</v>
      </c>
    </row>
    <row r="2774" spans="1:9">
      <c r="A2774" t="s">
        <v>3677</v>
      </c>
      <c r="B2774">
        <v>100</v>
      </c>
      <c r="C2774">
        <v>16247775</v>
      </c>
      <c r="D2774" t="s">
        <v>915</v>
      </c>
      <c r="E2774" t="s">
        <v>4670</v>
      </c>
      <c r="F2774" t="s">
        <v>12</v>
      </c>
      <c r="G2774" t="s">
        <v>13</v>
      </c>
      <c r="H2774">
        <v>25000000</v>
      </c>
      <c r="I2774">
        <v>5.5</v>
      </c>
    </row>
    <row r="2775" spans="1:9">
      <c r="A2775" t="s">
        <v>1685</v>
      </c>
      <c r="B2775">
        <v>129</v>
      </c>
      <c r="C2775">
        <v>16153600</v>
      </c>
      <c r="D2775" t="s">
        <v>2546</v>
      </c>
      <c r="E2775" t="s">
        <v>4671</v>
      </c>
      <c r="F2775" t="s">
        <v>12</v>
      </c>
      <c r="G2775" t="s">
        <v>13</v>
      </c>
      <c r="H2775">
        <v>10000000</v>
      </c>
      <c r="I2775">
        <v>6.5</v>
      </c>
    </row>
    <row r="2776" spans="1:9">
      <c r="A2776" t="s">
        <v>1655</v>
      </c>
      <c r="B2776">
        <v>81</v>
      </c>
      <c r="C2776">
        <v>16033556</v>
      </c>
      <c r="D2776" t="s">
        <v>728</v>
      </c>
      <c r="E2776" t="s">
        <v>4672</v>
      </c>
      <c r="F2776" t="s">
        <v>12</v>
      </c>
      <c r="G2776" t="s">
        <v>13</v>
      </c>
      <c r="H2776">
        <v>10000000</v>
      </c>
      <c r="I2776">
        <v>6.2</v>
      </c>
    </row>
    <row r="2777" spans="1:9">
      <c r="A2777" t="s">
        <v>641</v>
      </c>
      <c r="B2777">
        <v>96</v>
      </c>
      <c r="C2777">
        <v>16667084</v>
      </c>
      <c r="D2777" t="s">
        <v>3981</v>
      </c>
      <c r="E2777" t="s">
        <v>4673</v>
      </c>
      <c r="F2777" t="s">
        <v>12</v>
      </c>
      <c r="G2777" t="s">
        <v>13</v>
      </c>
      <c r="H2777">
        <v>11000000</v>
      </c>
      <c r="I2777">
        <v>7.1</v>
      </c>
    </row>
    <row r="2778" spans="1:9">
      <c r="A2778" t="s">
        <v>4674</v>
      </c>
      <c r="B2778">
        <v>84</v>
      </c>
      <c r="C2778">
        <v>15417771</v>
      </c>
      <c r="D2778" t="s">
        <v>2188</v>
      </c>
      <c r="E2778" t="s">
        <v>4675</v>
      </c>
      <c r="F2778" t="s">
        <v>12</v>
      </c>
      <c r="G2778" t="s">
        <v>13</v>
      </c>
      <c r="H2778">
        <v>12600000</v>
      </c>
      <c r="I2778">
        <v>6.1</v>
      </c>
    </row>
    <row r="2779" spans="1:9">
      <c r="A2779" t="s">
        <v>4109</v>
      </c>
      <c r="B2779">
        <v>110</v>
      </c>
      <c r="C2779">
        <v>15156200</v>
      </c>
      <c r="D2779" t="s">
        <v>805</v>
      </c>
      <c r="E2779" t="s">
        <v>4676</v>
      </c>
      <c r="F2779" t="s">
        <v>12</v>
      </c>
      <c r="G2779" t="s">
        <v>13</v>
      </c>
      <c r="H2779">
        <v>30000000</v>
      </c>
      <c r="I2779">
        <v>6</v>
      </c>
    </row>
    <row r="2780" spans="1:9">
      <c r="A2780" t="s">
        <v>3798</v>
      </c>
      <c r="B2780">
        <v>130</v>
      </c>
      <c r="C2780">
        <v>21589307</v>
      </c>
      <c r="D2780" t="s">
        <v>1140</v>
      </c>
      <c r="E2780" t="s">
        <v>4677</v>
      </c>
      <c r="F2780" t="s">
        <v>12</v>
      </c>
      <c r="G2780" t="s">
        <v>13</v>
      </c>
      <c r="H2780">
        <v>10000000</v>
      </c>
      <c r="I2780">
        <v>7.4</v>
      </c>
    </row>
    <row r="2781" spans="1:9">
      <c r="A2781" t="s">
        <v>4678</v>
      </c>
      <c r="B2781">
        <v>84</v>
      </c>
      <c r="C2781">
        <v>20339754</v>
      </c>
      <c r="D2781" t="s">
        <v>335</v>
      </c>
      <c r="E2781" t="s">
        <v>4679</v>
      </c>
      <c r="F2781" t="s">
        <v>12</v>
      </c>
      <c r="G2781" t="s">
        <v>13</v>
      </c>
      <c r="H2781">
        <v>10000000</v>
      </c>
      <c r="I2781">
        <v>5.9</v>
      </c>
    </row>
    <row r="2782" spans="1:9">
      <c r="A2782" t="s">
        <v>4680</v>
      </c>
      <c r="B2782">
        <v>106</v>
      </c>
      <c r="C2782">
        <v>28873374</v>
      </c>
      <c r="D2782" t="s">
        <v>1358</v>
      </c>
      <c r="E2782" t="s">
        <v>4681</v>
      </c>
      <c r="F2782" t="s">
        <v>12</v>
      </c>
      <c r="G2782" t="s">
        <v>13</v>
      </c>
      <c r="H2782">
        <v>10000000</v>
      </c>
      <c r="I2782">
        <v>4.0999999999999996</v>
      </c>
    </row>
    <row r="2783" spans="1:9">
      <c r="A2783" t="s">
        <v>4682</v>
      </c>
      <c r="B2783">
        <v>76</v>
      </c>
      <c r="C2783">
        <v>13684949</v>
      </c>
      <c r="D2783" t="s">
        <v>152</v>
      </c>
      <c r="E2783" t="s">
        <v>4683</v>
      </c>
      <c r="F2783" t="s">
        <v>12</v>
      </c>
      <c r="G2783" t="s">
        <v>13</v>
      </c>
      <c r="H2783">
        <v>3000000</v>
      </c>
      <c r="I2783">
        <v>5.9</v>
      </c>
    </row>
    <row r="2784" spans="1:9">
      <c r="A2784" t="s">
        <v>4563</v>
      </c>
      <c r="B2784">
        <v>99</v>
      </c>
      <c r="C2784">
        <v>14597405</v>
      </c>
      <c r="D2784" t="s">
        <v>515</v>
      </c>
      <c r="E2784" t="s">
        <v>4684</v>
      </c>
      <c r="F2784" t="s">
        <v>12</v>
      </c>
      <c r="G2784" t="s">
        <v>20</v>
      </c>
      <c r="H2784">
        <v>6400000</v>
      </c>
      <c r="I2784">
        <v>7</v>
      </c>
    </row>
    <row r="2785" spans="1:9">
      <c r="A2785" t="s">
        <v>2255</v>
      </c>
      <c r="B2785">
        <v>96</v>
      </c>
      <c r="C2785">
        <v>12570442</v>
      </c>
      <c r="D2785" t="s">
        <v>1762</v>
      </c>
      <c r="E2785" t="s">
        <v>4685</v>
      </c>
      <c r="F2785" t="s">
        <v>12</v>
      </c>
      <c r="G2785" t="s">
        <v>13</v>
      </c>
      <c r="H2785">
        <v>10000000</v>
      </c>
      <c r="I2785">
        <v>6.8</v>
      </c>
    </row>
    <row r="2786" spans="1:9">
      <c r="A2786" t="s">
        <v>4686</v>
      </c>
      <c r="B2786">
        <v>104</v>
      </c>
      <c r="C2786">
        <v>12514138</v>
      </c>
      <c r="D2786" t="s">
        <v>73</v>
      </c>
      <c r="E2786" t="s">
        <v>4687</v>
      </c>
      <c r="F2786" t="s">
        <v>12</v>
      </c>
      <c r="G2786" t="s">
        <v>13</v>
      </c>
      <c r="H2786">
        <v>10000000</v>
      </c>
      <c r="I2786">
        <v>7.4</v>
      </c>
    </row>
    <row r="2787" spans="1:9">
      <c r="A2787" t="s">
        <v>4688</v>
      </c>
      <c r="B2787">
        <v>108</v>
      </c>
      <c r="C2787">
        <v>43771291</v>
      </c>
      <c r="D2787" t="s">
        <v>279</v>
      </c>
      <c r="E2787" t="s">
        <v>4689</v>
      </c>
      <c r="F2787" t="s">
        <v>12</v>
      </c>
      <c r="G2787" t="s">
        <v>13</v>
      </c>
      <c r="H2787">
        <v>5000000</v>
      </c>
      <c r="I2787">
        <v>7.1</v>
      </c>
    </row>
    <row r="2788" spans="1:9">
      <c r="A2788" t="s">
        <v>4690</v>
      </c>
      <c r="B2788">
        <v>108</v>
      </c>
      <c r="C2788">
        <v>11703287</v>
      </c>
      <c r="D2788" t="s">
        <v>2309</v>
      </c>
      <c r="E2788" t="s">
        <v>4691</v>
      </c>
      <c r="F2788" t="s">
        <v>12</v>
      </c>
      <c r="G2788" t="s">
        <v>13</v>
      </c>
      <c r="H2788">
        <v>10000000</v>
      </c>
      <c r="I2788">
        <v>7</v>
      </c>
    </row>
    <row r="2789" spans="1:9">
      <c r="A2789" t="s">
        <v>2460</v>
      </c>
      <c r="B2789">
        <v>87</v>
      </c>
      <c r="C2789">
        <v>11560259</v>
      </c>
      <c r="D2789" t="s">
        <v>560</v>
      </c>
      <c r="E2789" t="s">
        <v>4692</v>
      </c>
      <c r="F2789" t="s">
        <v>12</v>
      </c>
      <c r="G2789" t="s">
        <v>13</v>
      </c>
      <c r="H2789">
        <v>22000000</v>
      </c>
      <c r="I2789">
        <v>5.8</v>
      </c>
    </row>
    <row r="2790" spans="1:9">
      <c r="A2790" t="s">
        <v>4416</v>
      </c>
      <c r="B2790">
        <v>89</v>
      </c>
      <c r="C2790">
        <v>10824921</v>
      </c>
      <c r="D2790" t="s">
        <v>669</v>
      </c>
      <c r="E2790" t="s">
        <v>4693</v>
      </c>
      <c r="F2790" t="s">
        <v>12</v>
      </c>
      <c r="G2790" t="s">
        <v>13</v>
      </c>
      <c r="H2790">
        <v>10000000</v>
      </c>
      <c r="I2790">
        <v>7.8</v>
      </c>
    </row>
    <row r="2791" spans="1:9">
      <c r="A2791" t="s">
        <v>4694</v>
      </c>
      <c r="B2791">
        <v>97</v>
      </c>
      <c r="C2791">
        <v>10561238</v>
      </c>
      <c r="D2791" t="s">
        <v>4695</v>
      </c>
      <c r="E2791" t="s">
        <v>4696</v>
      </c>
      <c r="F2791" t="s">
        <v>12</v>
      </c>
      <c r="G2791" t="s">
        <v>251</v>
      </c>
      <c r="H2791">
        <v>10000000</v>
      </c>
      <c r="I2791">
        <v>6.5</v>
      </c>
    </row>
    <row r="2792" spans="1:9">
      <c r="A2792" t="s">
        <v>87</v>
      </c>
      <c r="B2792">
        <v>106</v>
      </c>
      <c r="C2792">
        <v>14479776</v>
      </c>
      <c r="D2792" t="s">
        <v>4697</v>
      </c>
      <c r="E2792" t="s">
        <v>4698</v>
      </c>
      <c r="F2792" t="s">
        <v>12</v>
      </c>
      <c r="G2792" t="s">
        <v>13</v>
      </c>
      <c r="H2792">
        <v>10000000</v>
      </c>
      <c r="I2792">
        <v>7</v>
      </c>
    </row>
    <row r="2793" spans="1:9">
      <c r="A2793" t="s">
        <v>77</v>
      </c>
      <c r="B2793">
        <v>100</v>
      </c>
      <c r="C2793">
        <v>9801782</v>
      </c>
      <c r="D2793" t="s">
        <v>1969</v>
      </c>
      <c r="E2793" t="s">
        <v>4699</v>
      </c>
      <c r="F2793" t="s">
        <v>12</v>
      </c>
      <c r="G2793" t="s">
        <v>13</v>
      </c>
      <c r="H2793">
        <v>10000000</v>
      </c>
      <c r="I2793">
        <v>6.3</v>
      </c>
    </row>
    <row r="2794" spans="1:9">
      <c r="A2794" t="s">
        <v>3899</v>
      </c>
      <c r="B2794">
        <v>89</v>
      </c>
      <c r="C2794">
        <v>8070311</v>
      </c>
      <c r="D2794" t="s">
        <v>560</v>
      </c>
      <c r="E2794" t="s">
        <v>4700</v>
      </c>
      <c r="F2794" t="s">
        <v>12</v>
      </c>
      <c r="G2794" t="s">
        <v>13</v>
      </c>
      <c r="H2794">
        <v>10000000</v>
      </c>
      <c r="I2794">
        <v>5.3</v>
      </c>
    </row>
    <row r="2795" spans="1:9">
      <c r="A2795" t="s">
        <v>4701</v>
      </c>
      <c r="B2795">
        <v>95</v>
      </c>
      <c r="C2795">
        <v>8460995</v>
      </c>
      <c r="D2795" t="s">
        <v>477</v>
      </c>
      <c r="E2795" t="s">
        <v>4702</v>
      </c>
      <c r="F2795" t="s">
        <v>12</v>
      </c>
      <c r="G2795" t="s">
        <v>13</v>
      </c>
      <c r="H2795">
        <v>10000000</v>
      </c>
      <c r="I2795">
        <v>5.5</v>
      </c>
    </row>
    <row r="2796" spans="1:9">
      <c r="A2796" t="s">
        <v>1860</v>
      </c>
      <c r="B2796">
        <v>97</v>
      </c>
      <c r="C2796">
        <v>8111360</v>
      </c>
      <c r="D2796" t="s">
        <v>723</v>
      </c>
      <c r="E2796" t="s">
        <v>4703</v>
      </c>
      <c r="F2796" t="s">
        <v>12</v>
      </c>
      <c r="G2796" t="s">
        <v>20</v>
      </c>
      <c r="H2796">
        <v>10000000</v>
      </c>
      <c r="I2796">
        <v>7.4</v>
      </c>
    </row>
    <row r="2797" spans="1:9">
      <c r="A2797" t="s">
        <v>2840</v>
      </c>
      <c r="B2797">
        <v>94</v>
      </c>
      <c r="C2797">
        <v>8828771</v>
      </c>
      <c r="D2797" t="s">
        <v>669</v>
      </c>
      <c r="E2797" t="s">
        <v>4704</v>
      </c>
      <c r="F2797" t="s">
        <v>12</v>
      </c>
      <c r="G2797" t="s">
        <v>13</v>
      </c>
      <c r="H2797">
        <v>6000000</v>
      </c>
      <c r="I2797">
        <v>4.3</v>
      </c>
    </row>
    <row r="2798" spans="1:9">
      <c r="A2798" t="s">
        <v>4705</v>
      </c>
      <c r="B2798">
        <v>95</v>
      </c>
      <c r="C2798">
        <v>7563670</v>
      </c>
      <c r="D2798" t="s">
        <v>1216</v>
      </c>
      <c r="E2798" t="s">
        <v>4706</v>
      </c>
      <c r="F2798" t="s">
        <v>12</v>
      </c>
      <c r="G2798" t="s">
        <v>13</v>
      </c>
      <c r="H2798">
        <v>10000000</v>
      </c>
      <c r="I2798">
        <v>5.2</v>
      </c>
    </row>
    <row r="2799" spans="1:9">
      <c r="A2799" t="s">
        <v>4707</v>
      </c>
      <c r="B2799">
        <v>101</v>
      </c>
      <c r="C2799">
        <v>6619173</v>
      </c>
      <c r="D2799" t="s">
        <v>4708</v>
      </c>
      <c r="E2799" t="s">
        <v>4709</v>
      </c>
      <c r="F2799" t="s">
        <v>12</v>
      </c>
      <c r="G2799" t="s">
        <v>13</v>
      </c>
      <c r="H2799">
        <v>10000000</v>
      </c>
      <c r="I2799">
        <v>6.7</v>
      </c>
    </row>
    <row r="2800" spans="1:9">
      <c r="A2800" t="s">
        <v>4710</v>
      </c>
      <c r="B2800">
        <v>101</v>
      </c>
      <c r="C2800">
        <v>6712241</v>
      </c>
      <c r="D2800" t="s">
        <v>654</v>
      </c>
      <c r="E2800" t="s">
        <v>4711</v>
      </c>
      <c r="F2800" t="s">
        <v>12</v>
      </c>
      <c r="G2800" t="s">
        <v>13</v>
      </c>
      <c r="H2800">
        <v>7500000</v>
      </c>
      <c r="I2800">
        <v>8.6</v>
      </c>
    </row>
    <row r="2801" spans="1:9">
      <c r="A2801" t="s">
        <v>4712</v>
      </c>
      <c r="B2801">
        <v>82</v>
      </c>
      <c r="C2801">
        <v>6842058</v>
      </c>
      <c r="D2801" t="s">
        <v>1627</v>
      </c>
      <c r="E2801" t="s">
        <v>4713</v>
      </c>
      <c r="F2801" t="s">
        <v>12</v>
      </c>
      <c r="G2801" t="s">
        <v>13</v>
      </c>
      <c r="H2801">
        <v>10000000</v>
      </c>
      <c r="I2801">
        <v>6.1</v>
      </c>
    </row>
    <row r="2802" spans="1:9">
      <c r="A2802" t="s">
        <v>4714</v>
      </c>
      <c r="B2802">
        <v>74</v>
      </c>
      <c r="C2802">
        <v>6491350</v>
      </c>
      <c r="D2802" t="s">
        <v>2607</v>
      </c>
      <c r="E2802" t="s">
        <v>4715</v>
      </c>
      <c r="F2802" t="s">
        <v>12</v>
      </c>
      <c r="G2802" t="s">
        <v>13</v>
      </c>
      <c r="H2802">
        <v>10000000</v>
      </c>
      <c r="I2802">
        <v>5.8</v>
      </c>
    </row>
    <row r="2803" spans="1:9">
      <c r="A2803" t="s">
        <v>4716</v>
      </c>
      <c r="B2803">
        <v>130</v>
      </c>
      <c r="C2803">
        <v>9473382</v>
      </c>
      <c r="D2803" t="s">
        <v>4717</v>
      </c>
      <c r="E2803" t="s">
        <v>4718</v>
      </c>
      <c r="F2803" t="s">
        <v>966</v>
      </c>
      <c r="G2803" t="s">
        <v>92</v>
      </c>
      <c r="H2803">
        <v>10000000</v>
      </c>
      <c r="I2803">
        <v>7.7</v>
      </c>
    </row>
    <row r="2804" spans="1:9">
      <c r="A2804" t="s">
        <v>1936</v>
      </c>
      <c r="B2804">
        <v>112</v>
      </c>
      <c r="C2804">
        <v>6197866</v>
      </c>
      <c r="D2804" t="s">
        <v>515</v>
      </c>
      <c r="E2804" t="s">
        <v>4719</v>
      </c>
      <c r="F2804" t="s">
        <v>12</v>
      </c>
      <c r="G2804" t="s">
        <v>646</v>
      </c>
      <c r="H2804">
        <v>10000000</v>
      </c>
      <c r="I2804">
        <v>8</v>
      </c>
    </row>
    <row r="2805" spans="1:9">
      <c r="A2805" t="s">
        <v>4720</v>
      </c>
      <c r="B2805">
        <v>96</v>
      </c>
      <c r="C2805">
        <v>6044618</v>
      </c>
      <c r="D2805" t="s">
        <v>4721</v>
      </c>
      <c r="E2805" t="s">
        <v>4722</v>
      </c>
      <c r="F2805" t="s">
        <v>12</v>
      </c>
      <c r="G2805" t="s">
        <v>13</v>
      </c>
      <c r="H2805">
        <v>10000000</v>
      </c>
      <c r="I2805">
        <v>5.6</v>
      </c>
    </row>
    <row r="2806" spans="1:9">
      <c r="A2806" t="s">
        <v>4723</v>
      </c>
      <c r="B2806">
        <v>89</v>
      </c>
      <c r="C2806">
        <v>7764027</v>
      </c>
      <c r="D2806" t="s">
        <v>851</v>
      </c>
      <c r="E2806" t="s">
        <v>4724</v>
      </c>
      <c r="F2806" t="s">
        <v>12</v>
      </c>
      <c r="G2806" t="s">
        <v>13</v>
      </c>
      <c r="H2806">
        <v>10000000</v>
      </c>
      <c r="I2806">
        <v>6.7</v>
      </c>
    </row>
    <row r="2807" spans="1:9">
      <c r="A2807" t="s">
        <v>3528</v>
      </c>
      <c r="B2807">
        <v>121</v>
      </c>
      <c r="C2807">
        <v>21569041</v>
      </c>
      <c r="D2807" t="s">
        <v>1140</v>
      </c>
      <c r="E2807" t="s">
        <v>4725</v>
      </c>
      <c r="F2807" t="s">
        <v>12</v>
      </c>
      <c r="G2807" t="s">
        <v>13</v>
      </c>
      <c r="H2807">
        <v>9000000</v>
      </c>
      <c r="I2807">
        <v>6.6</v>
      </c>
    </row>
    <row r="2808" spans="1:9">
      <c r="A2808" t="s">
        <v>4726</v>
      </c>
      <c r="B2808">
        <v>85</v>
      </c>
      <c r="C2808">
        <v>4356743</v>
      </c>
      <c r="D2808" t="s">
        <v>915</v>
      </c>
      <c r="E2808" t="s">
        <v>4727</v>
      </c>
      <c r="F2808" t="s">
        <v>12</v>
      </c>
      <c r="G2808" t="s">
        <v>13</v>
      </c>
      <c r="H2808">
        <v>16000000</v>
      </c>
      <c r="I2808">
        <v>4.0999999999999996</v>
      </c>
    </row>
    <row r="2809" spans="1:9">
      <c r="A2809" t="s">
        <v>3212</v>
      </c>
      <c r="B2809">
        <v>120</v>
      </c>
      <c r="C2809">
        <v>5484375</v>
      </c>
      <c r="D2809" t="s">
        <v>4728</v>
      </c>
      <c r="E2809" t="s">
        <v>4729</v>
      </c>
      <c r="F2809" t="s">
        <v>12</v>
      </c>
      <c r="G2809" t="s">
        <v>13</v>
      </c>
      <c r="H2809">
        <v>10000000</v>
      </c>
      <c r="I2809">
        <v>7.3</v>
      </c>
    </row>
    <row r="2810" spans="1:9">
      <c r="A2810" t="s">
        <v>4730</v>
      </c>
      <c r="B2810">
        <v>106</v>
      </c>
      <c r="C2810">
        <v>5348317</v>
      </c>
      <c r="D2810" t="s">
        <v>2872</v>
      </c>
      <c r="E2810" t="s">
        <v>4731</v>
      </c>
      <c r="F2810" t="s">
        <v>12</v>
      </c>
      <c r="G2810" t="s">
        <v>13</v>
      </c>
      <c r="H2810">
        <v>10000000</v>
      </c>
      <c r="I2810">
        <v>7.1</v>
      </c>
    </row>
    <row r="2811" spans="1:9">
      <c r="A2811" t="s">
        <v>4732</v>
      </c>
      <c r="B2811">
        <v>83</v>
      </c>
      <c r="C2811">
        <v>4244155</v>
      </c>
      <c r="D2811" t="s">
        <v>851</v>
      </c>
      <c r="E2811" t="s">
        <v>4733</v>
      </c>
      <c r="F2811" t="s">
        <v>12</v>
      </c>
      <c r="G2811" t="s">
        <v>13</v>
      </c>
      <c r="H2811">
        <v>10000000</v>
      </c>
      <c r="I2811">
        <v>6.5</v>
      </c>
    </row>
    <row r="2812" spans="1:9">
      <c r="A2812" t="s">
        <v>4734</v>
      </c>
      <c r="B2812">
        <v>120</v>
      </c>
      <c r="C2812">
        <v>5004648</v>
      </c>
      <c r="D2812" t="s">
        <v>73</v>
      </c>
      <c r="E2812" t="s">
        <v>4735</v>
      </c>
      <c r="F2812" t="s">
        <v>3149</v>
      </c>
      <c r="G2812" t="s">
        <v>2822</v>
      </c>
      <c r="H2812">
        <v>10000000</v>
      </c>
      <c r="I2812">
        <v>7</v>
      </c>
    </row>
    <row r="2813" spans="1:9">
      <c r="A2813" t="s">
        <v>4736</v>
      </c>
      <c r="B2813">
        <v>111</v>
      </c>
      <c r="C2813">
        <v>3333823</v>
      </c>
      <c r="D2813" t="s">
        <v>1838</v>
      </c>
      <c r="E2813" t="s">
        <v>4737</v>
      </c>
      <c r="F2813" t="s">
        <v>12</v>
      </c>
      <c r="G2813" t="s">
        <v>13</v>
      </c>
      <c r="H2813">
        <v>10000000</v>
      </c>
      <c r="I2813">
        <v>5.5</v>
      </c>
    </row>
    <row r="2814" spans="1:9">
      <c r="A2814" t="s">
        <v>4738</v>
      </c>
      <c r="B2814">
        <v>100</v>
      </c>
      <c r="C2814">
        <v>3275585</v>
      </c>
      <c r="D2814" t="s">
        <v>149</v>
      </c>
      <c r="E2814" t="s">
        <v>4739</v>
      </c>
      <c r="F2814" t="s">
        <v>12</v>
      </c>
      <c r="G2814" t="s">
        <v>20</v>
      </c>
      <c r="H2814">
        <v>11500000</v>
      </c>
      <c r="I2814">
        <v>6.6</v>
      </c>
    </row>
    <row r="2815" spans="1:9">
      <c r="A2815" t="s">
        <v>509</v>
      </c>
      <c r="B2815">
        <v>89</v>
      </c>
      <c r="C2815">
        <v>3193102</v>
      </c>
      <c r="D2815" t="s">
        <v>730</v>
      </c>
      <c r="E2815" t="s">
        <v>4740</v>
      </c>
      <c r="F2815" t="s">
        <v>12</v>
      </c>
      <c r="G2815" t="s">
        <v>13</v>
      </c>
      <c r="H2815">
        <v>9000000</v>
      </c>
      <c r="I2815">
        <v>7.1</v>
      </c>
    </row>
    <row r="2816" spans="1:9">
      <c r="A2816" t="s">
        <v>2770</v>
      </c>
      <c r="B2816">
        <v>115</v>
      </c>
      <c r="C2816">
        <v>54557348</v>
      </c>
      <c r="D2816" t="s">
        <v>723</v>
      </c>
      <c r="E2816" t="s">
        <v>4741</v>
      </c>
      <c r="F2816" t="s">
        <v>12</v>
      </c>
      <c r="G2816" t="s">
        <v>251</v>
      </c>
      <c r="H2816">
        <v>6500000</v>
      </c>
      <c r="I2816">
        <v>7.9</v>
      </c>
    </row>
    <row r="2817" spans="1:9">
      <c r="A2817" t="s">
        <v>4742</v>
      </c>
      <c r="B2817">
        <v>135</v>
      </c>
      <c r="C2817">
        <v>3041803</v>
      </c>
      <c r="D2817" t="s">
        <v>73</v>
      </c>
      <c r="E2817" t="s">
        <v>4743</v>
      </c>
      <c r="F2817" t="s">
        <v>12</v>
      </c>
      <c r="G2817" t="s">
        <v>20</v>
      </c>
      <c r="H2817">
        <v>10000000</v>
      </c>
      <c r="I2817">
        <v>7.1</v>
      </c>
    </row>
    <row r="2818" spans="1:9">
      <c r="A2818" t="s">
        <v>4744</v>
      </c>
      <c r="B2818">
        <v>92</v>
      </c>
      <c r="C2818">
        <v>3060858</v>
      </c>
      <c r="D2818" t="s">
        <v>306</v>
      </c>
      <c r="E2818" t="s">
        <v>4745</v>
      </c>
      <c r="F2818" t="s">
        <v>12</v>
      </c>
      <c r="G2818" t="s">
        <v>13</v>
      </c>
      <c r="H2818">
        <v>10000000</v>
      </c>
      <c r="I2818">
        <v>5.6</v>
      </c>
    </row>
    <row r="2819" spans="1:9">
      <c r="A2819" t="s">
        <v>3087</v>
      </c>
      <c r="B2819">
        <v>120</v>
      </c>
      <c r="C2819">
        <v>1055654</v>
      </c>
      <c r="D2819" t="s">
        <v>1632</v>
      </c>
      <c r="E2819" t="s">
        <v>4746</v>
      </c>
      <c r="F2819" t="s">
        <v>12</v>
      </c>
      <c r="G2819" t="s">
        <v>251</v>
      </c>
      <c r="H2819">
        <v>10000000</v>
      </c>
      <c r="I2819">
        <v>7.3</v>
      </c>
    </row>
    <row r="2820" spans="1:9">
      <c r="A2820" t="s">
        <v>4747</v>
      </c>
      <c r="B2820">
        <v>97</v>
      </c>
      <c r="C2820">
        <v>2331318</v>
      </c>
      <c r="D2820" t="s">
        <v>669</v>
      </c>
      <c r="E2820" t="s">
        <v>4748</v>
      </c>
      <c r="F2820" t="s">
        <v>12</v>
      </c>
      <c r="G2820" t="s">
        <v>13</v>
      </c>
      <c r="H2820">
        <v>10000000</v>
      </c>
      <c r="I2820">
        <v>3.3</v>
      </c>
    </row>
    <row r="2821" spans="1:9">
      <c r="A2821" t="s">
        <v>1685</v>
      </c>
      <c r="B2821">
        <v>135</v>
      </c>
      <c r="C2821">
        <v>2185266</v>
      </c>
      <c r="D2821" t="s">
        <v>2872</v>
      </c>
      <c r="E2821" t="s">
        <v>4749</v>
      </c>
      <c r="F2821" t="s">
        <v>12</v>
      </c>
      <c r="G2821" t="s">
        <v>13</v>
      </c>
      <c r="H2821">
        <v>10000000</v>
      </c>
      <c r="I2821">
        <v>6.5</v>
      </c>
    </row>
    <row r="2822" spans="1:9">
      <c r="A2822" t="s">
        <v>4750</v>
      </c>
      <c r="B2822">
        <v>93</v>
      </c>
      <c r="C2822">
        <v>26583369</v>
      </c>
      <c r="D2822" t="s">
        <v>1010</v>
      </c>
      <c r="E2822" t="s">
        <v>4751</v>
      </c>
      <c r="F2822" t="s">
        <v>12</v>
      </c>
      <c r="G2822" t="s">
        <v>13</v>
      </c>
      <c r="H2822">
        <v>10000000</v>
      </c>
      <c r="I2822">
        <v>4.8</v>
      </c>
    </row>
    <row r="2823" spans="1:9">
      <c r="A2823" t="s">
        <v>4752</v>
      </c>
      <c r="B2823">
        <v>118</v>
      </c>
      <c r="C2823">
        <v>800000</v>
      </c>
      <c r="D2823" t="s">
        <v>4224</v>
      </c>
      <c r="E2823" t="s">
        <v>4753</v>
      </c>
      <c r="F2823" t="s">
        <v>12</v>
      </c>
      <c r="G2823" t="s">
        <v>13</v>
      </c>
      <c r="H2823">
        <v>14000000</v>
      </c>
      <c r="I2823">
        <v>5.2</v>
      </c>
    </row>
    <row r="2824" spans="1:9">
      <c r="A2824" t="s">
        <v>4754</v>
      </c>
      <c r="B2824">
        <v>97</v>
      </c>
      <c r="C2824">
        <v>7574066</v>
      </c>
      <c r="D2824" t="s">
        <v>851</v>
      </c>
      <c r="E2824" t="s">
        <v>4755</v>
      </c>
      <c r="F2824" t="s">
        <v>12</v>
      </c>
      <c r="G2824" t="s">
        <v>13</v>
      </c>
      <c r="H2824">
        <v>10000000</v>
      </c>
      <c r="I2824">
        <v>6.3</v>
      </c>
    </row>
    <row r="2825" spans="1:9">
      <c r="A2825" t="s">
        <v>68</v>
      </c>
      <c r="B2825">
        <v>98</v>
      </c>
      <c r="C2825">
        <v>1754319</v>
      </c>
      <c r="D2825" t="s">
        <v>73</v>
      </c>
      <c r="E2825" t="s">
        <v>4756</v>
      </c>
      <c r="F2825" t="s">
        <v>12</v>
      </c>
      <c r="G2825" t="s">
        <v>13</v>
      </c>
      <c r="H2825">
        <v>10000000</v>
      </c>
      <c r="I2825">
        <v>7.2</v>
      </c>
    </row>
    <row r="2826" spans="1:9">
      <c r="A2826" t="s">
        <v>1789</v>
      </c>
      <c r="B2826">
        <v>98</v>
      </c>
      <c r="C2826">
        <v>1641788</v>
      </c>
      <c r="D2826" t="s">
        <v>650</v>
      </c>
      <c r="E2826" t="s">
        <v>4757</v>
      </c>
      <c r="F2826" t="s">
        <v>12</v>
      </c>
      <c r="G2826" t="s">
        <v>92</v>
      </c>
      <c r="H2826">
        <v>8000000</v>
      </c>
      <c r="I2826">
        <v>6.8</v>
      </c>
    </row>
    <row r="2827" spans="1:9">
      <c r="A2827" t="s">
        <v>4758</v>
      </c>
      <c r="B2827">
        <v>101</v>
      </c>
      <c r="C2827">
        <v>1631839</v>
      </c>
      <c r="D2827" t="s">
        <v>1424</v>
      </c>
      <c r="E2827" t="s">
        <v>4759</v>
      </c>
      <c r="F2827" t="s">
        <v>12</v>
      </c>
      <c r="G2827" t="s">
        <v>13</v>
      </c>
      <c r="H2827">
        <v>10000000</v>
      </c>
      <c r="I2827">
        <v>5.7</v>
      </c>
    </row>
    <row r="2828" spans="1:9">
      <c r="A2828" t="s">
        <v>3253</v>
      </c>
      <c r="B2828">
        <v>132</v>
      </c>
      <c r="C2828">
        <v>1309849</v>
      </c>
      <c r="D2828" t="s">
        <v>73</v>
      </c>
      <c r="E2828" t="s">
        <v>4760</v>
      </c>
      <c r="F2828" t="s">
        <v>12</v>
      </c>
      <c r="G2828" t="s">
        <v>20</v>
      </c>
      <c r="H2828">
        <v>10000000</v>
      </c>
      <c r="I2828">
        <v>7.2</v>
      </c>
    </row>
    <row r="2829" spans="1:9">
      <c r="A2829" t="s">
        <v>2616</v>
      </c>
      <c r="B2829">
        <v>106</v>
      </c>
      <c r="C2829">
        <v>1939441</v>
      </c>
      <c r="D2829" t="s">
        <v>574</v>
      </c>
      <c r="E2829" t="s">
        <v>4761</v>
      </c>
      <c r="F2829" t="s">
        <v>12</v>
      </c>
      <c r="G2829" t="s">
        <v>13</v>
      </c>
      <c r="H2829">
        <v>10000000</v>
      </c>
      <c r="I2829">
        <v>6.9</v>
      </c>
    </row>
    <row r="2830" spans="1:9">
      <c r="A2830" t="s">
        <v>4326</v>
      </c>
      <c r="B2830">
        <v>87</v>
      </c>
      <c r="C2830">
        <v>1276984</v>
      </c>
      <c r="D2830" t="s">
        <v>1969</v>
      </c>
      <c r="E2830" t="s">
        <v>4762</v>
      </c>
      <c r="F2830" t="s">
        <v>12</v>
      </c>
      <c r="G2830" t="s">
        <v>646</v>
      </c>
      <c r="H2830">
        <v>10000000</v>
      </c>
      <c r="I2830">
        <v>6.2</v>
      </c>
    </row>
    <row r="2831" spans="1:9">
      <c r="A2831" t="s">
        <v>1572</v>
      </c>
      <c r="B2831">
        <v>98</v>
      </c>
      <c r="C2831">
        <v>1987762</v>
      </c>
      <c r="D2831" t="s">
        <v>1751</v>
      </c>
      <c r="E2831" t="s">
        <v>4763</v>
      </c>
      <c r="F2831" t="s">
        <v>12</v>
      </c>
      <c r="G2831" t="s">
        <v>13</v>
      </c>
      <c r="H2831">
        <v>11000000</v>
      </c>
      <c r="I2831">
        <v>6.7</v>
      </c>
    </row>
    <row r="2832" spans="1:9">
      <c r="A2832" t="s">
        <v>4764</v>
      </c>
      <c r="B2832">
        <v>96</v>
      </c>
      <c r="C2832">
        <v>1474508</v>
      </c>
      <c r="D2832" t="s">
        <v>851</v>
      </c>
      <c r="E2832" t="s">
        <v>4765</v>
      </c>
      <c r="F2832" t="s">
        <v>12</v>
      </c>
      <c r="G2832" t="s">
        <v>13</v>
      </c>
      <c r="H2832">
        <v>5000000</v>
      </c>
      <c r="I2832">
        <v>6.5</v>
      </c>
    </row>
    <row r="2833" spans="1:9">
      <c r="A2833" t="s">
        <v>4766</v>
      </c>
      <c r="B2833">
        <v>104</v>
      </c>
      <c r="C2833">
        <v>1011054</v>
      </c>
      <c r="D2833" t="s">
        <v>723</v>
      </c>
      <c r="E2833" t="s">
        <v>4767</v>
      </c>
      <c r="F2833" t="s">
        <v>12</v>
      </c>
      <c r="G2833" t="s">
        <v>92</v>
      </c>
      <c r="H2833">
        <v>10000000</v>
      </c>
      <c r="I2833">
        <v>7.2</v>
      </c>
    </row>
    <row r="2834" spans="1:9">
      <c r="A2834" t="s">
        <v>4768</v>
      </c>
      <c r="B2834">
        <v>93</v>
      </c>
      <c r="C2834">
        <v>900926</v>
      </c>
      <c r="D2834" t="s">
        <v>669</v>
      </c>
      <c r="E2834" t="s">
        <v>4769</v>
      </c>
      <c r="F2834" t="s">
        <v>12</v>
      </c>
      <c r="G2834" t="s">
        <v>13</v>
      </c>
      <c r="H2834">
        <v>10000000</v>
      </c>
      <c r="I2834">
        <v>5.3</v>
      </c>
    </row>
    <row r="2835" spans="1:9">
      <c r="A2835" t="s">
        <v>2291</v>
      </c>
      <c r="B2835">
        <v>95</v>
      </c>
      <c r="C2835">
        <v>866778</v>
      </c>
      <c r="D2835" t="s">
        <v>73</v>
      </c>
      <c r="E2835" t="s">
        <v>4770</v>
      </c>
      <c r="F2835" t="s">
        <v>12</v>
      </c>
      <c r="G2835" t="s">
        <v>1289</v>
      </c>
      <c r="H2835">
        <v>10000000</v>
      </c>
      <c r="I2835">
        <v>6.7</v>
      </c>
    </row>
    <row r="2836" spans="1:9">
      <c r="A2836" t="s">
        <v>431</v>
      </c>
      <c r="B2836">
        <v>89</v>
      </c>
      <c r="C2836">
        <v>598645</v>
      </c>
      <c r="D2836" t="s">
        <v>560</v>
      </c>
      <c r="E2836" t="s">
        <v>4771</v>
      </c>
      <c r="F2836" t="s">
        <v>12</v>
      </c>
      <c r="G2836" t="s">
        <v>20</v>
      </c>
      <c r="H2836">
        <v>10000000</v>
      </c>
      <c r="I2836">
        <v>3.6</v>
      </c>
    </row>
    <row r="2837" spans="1:9">
      <c r="A2837" t="s">
        <v>4772</v>
      </c>
      <c r="B2837">
        <v>107</v>
      </c>
      <c r="C2837">
        <v>578527</v>
      </c>
      <c r="D2837" t="s">
        <v>576</v>
      </c>
      <c r="E2837" t="s">
        <v>4773</v>
      </c>
      <c r="F2837" t="s">
        <v>12</v>
      </c>
      <c r="G2837" t="s">
        <v>13</v>
      </c>
      <c r="H2837">
        <v>10000000</v>
      </c>
      <c r="I2837">
        <v>5.7</v>
      </c>
    </row>
    <row r="2838" spans="1:9">
      <c r="A2838" t="s">
        <v>3542</v>
      </c>
      <c r="B2838">
        <v>85</v>
      </c>
      <c r="C2838">
        <v>488872</v>
      </c>
      <c r="D2838" t="s">
        <v>1080</v>
      </c>
      <c r="E2838" t="s">
        <v>4774</v>
      </c>
      <c r="F2838" t="s">
        <v>2373</v>
      </c>
      <c r="G2838" t="s">
        <v>1289</v>
      </c>
      <c r="H2838">
        <v>10000000</v>
      </c>
      <c r="I2838">
        <v>7.3</v>
      </c>
    </row>
    <row r="2839" spans="1:9">
      <c r="A2839" t="s">
        <v>4775</v>
      </c>
      <c r="B2839">
        <v>93</v>
      </c>
      <c r="C2839">
        <v>365734</v>
      </c>
      <c r="D2839" t="s">
        <v>1140</v>
      </c>
      <c r="E2839" t="s">
        <v>4776</v>
      </c>
      <c r="F2839" t="s">
        <v>12</v>
      </c>
      <c r="G2839" t="s">
        <v>13</v>
      </c>
      <c r="H2839">
        <v>10000000</v>
      </c>
      <c r="I2839">
        <v>5</v>
      </c>
    </row>
    <row r="2840" spans="1:9">
      <c r="A2840" t="s">
        <v>4777</v>
      </c>
      <c r="B2840">
        <v>101</v>
      </c>
      <c r="C2840">
        <v>231417</v>
      </c>
      <c r="D2840" t="s">
        <v>1969</v>
      </c>
      <c r="E2840" t="s">
        <v>4778</v>
      </c>
      <c r="F2840" t="s">
        <v>966</v>
      </c>
      <c r="G2840" t="s">
        <v>646</v>
      </c>
      <c r="H2840">
        <v>60000000</v>
      </c>
      <c r="I2840">
        <v>6.6</v>
      </c>
    </row>
    <row r="2841" spans="1:9">
      <c r="A2841" t="s">
        <v>4779</v>
      </c>
      <c r="B2841">
        <v>103</v>
      </c>
      <c r="C2841">
        <v>3093491</v>
      </c>
      <c r="D2841" t="s">
        <v>515</v>
      </c>
      <c r="E2841" t="s">
        <v>4780</v>
      </c>
      <c r="F2841" t="s">
        <v>12</v>
      </c>
      <c r="G2841" t="s">
        <v>13</v>
      </c>
      <c r="H2841">
        <v>5000000</v>
      </c>
      <c r="I2841">
        <v>6.6</v>
      </c>
    </row>
    <row r="2842" spans="1:9">
      <c r="A2842" t="s">
        <v>4781</v>
      </c>
      <c r="B2842">
        <v>111</v>
      </c>
      <c r="C2842">
        <v>228524</v>
      </c>
      <c r="D2842" t="s">
        <v>851</v>
      </c>
      <c r="E2842" t="s">
        <v>4782</v>
      </c>
      <c r="F2842" t="s">
        <v>12</v>
      </c>
      <c r="G2842" t="s">
        <v>13</v>
      </c>
      <c r="H2842">
        <v>4000000</v>
      </c>
      <c r="I2842">
        <v>7.3</v>
      </c>
    </row>
    <row r="2843" spans="1:9">
      <c r="A2843" t="s">
        <v>4783</v>
      </c>
      <c r="B2843">
        <v>86</v>
      </c>
      <c r="C2843">
        <v>226792</v>
      </c>
      <c r="D2843" t="s">
        <v>4784</v>
      </c>
      <c r="E2843" t="s">
        <v>4785</v>
      </c>
      <c r="F2843" t="s">
        <v>12</v>
      </c>
      <c r="G2843" t="s">
        <v>20</v>
      </c>
      <c r="H2843">
        <v>10000000</v>
      </c>
      <c r="I2843">
        <v>6.2</v>
      </c>
    </row>
    <row r="2844" spans="1:9">
      <c r="A2844" t="s">
        <v>4786</v>
      </c>
      <c r="B2844">
        <v>90</v>
      </c>
      <c r="C2844">
        <v>136432</v>
      </c>
      <c r="D2844" t="s">
        <v>4041</v>
      </c>
      <c r="E2844" t="s">
        <v>4787</v>
      </c>
      <c r="F2844" t="s">
        <v>12</v>
      </c>
      <c r="G2844" t="s">
        <v>20</v>
      </c>
      <c r="H2844">
        <v>5000000</v>
      </c>
      <c r="I2844">
        <v>6.6</v>
      </c>
    </row>
    <row r="2845" spans="1:9">
      <c r="A2845" t="s">
        <v>4476</v>
      </c>
      <c r="B2845">
        <v>82</v>
      </c>
      <c r="C2845">
        <v>131617</v>
      </c>
      <c r="D2845" t="s">
        <v>1360</v>
      </c>
      <c r="E2845" t="s">
        <v>4788</v>
      </c>
      <c r="F2845" t="s">
        <v>12</v>
      </c>
      <c r="G2845" t="s">
        <v>13</v>
      </c>
      <c r="H2845">
        <v>10000000</v>
      </c>
      <c r="I2845">
        <v>6.3</v>
      </c>
    </row>
    <row r="2846" spans="1:9">
      <c r="A2846" t="s">
        <v>4789</v>
      </c>
      <c r="B2846">
        <v>83</v>
      </c>
      <c r="C2846">
        <v>126247</v>
      </c>
      <c r="D2846" t="s">
        <v>335</v>
      </c>
      <c r="E2846" t="s">
        <v>4790</v>
      </c>
      <c r="F2846" t="s">
        <v>12</v>
      </c>
      <c r="G2846" t="s">
        <v>13</v>
      </c>
      <c r="H2846">
        <v>6200000</v>
      </c>
      <c r="I2846">
        <v>3.3</v>
      </c>
    </row>
    <row r="2847" spans="1:9">
      <c r="A2847" t="s">
        <v>4791</v>
      </c>
      <c r="B2847">
        <v>125</v>
      </c>
      <c r="C2847">
        <v>169379</v>
      </c>
      <c r="D2847" t="s">
        <v>666</v>
      </c>
      <c r="E2847" t="s">
        <v>4792</v>
      </c>
      <c r="F2847" t="s">
        <v>931</v>
      </c>
      <c r="G2847" t="s">
        <v>3617</v>
      </c>
      <c r="H2847">
        <v>10000000</v>
      </c>
      <c r="I2847">
        <v>6.2</v>
      </c>
    </row>
    <row r="2848" spans="1:9">
      <c r="A2848" t="s">
        <v>4793</v>
      </c>
      <c r="B2848">
        <v>86</v>
      </c>
      <c r="C2848">
        <v>15447</v>
      </c>
      <c r="D2848" t="s">
        <v>669</v>
      </c>
      <c r="E2848" t="s">
        <v>4794</v>
      </c>
      <c r="F2848" t="s">
        <v>12</v>
      </c>
      <c r="G2848" t="s">
        <v>13</v>
      </c>
      <c r="H2848">
        <v>10000000</v>
      </c>
      <c r="I2848">
        <v>3.5</v>
      </c>
    </row>
    <row r="2849" spans="1:9">
      <c r="A2849" t="s">
        <v>4795</v>
      </c>
      <c r="B2849">
        <v>91</v>
      </c>
      <c r="C2849">
        <v>19348</v>
      </c>
      <c r="D2849" t="s">
        <v>851</v>
      </c>
      <c r="E2849" t="s">
        <v>4796</v>
      </c>
      <c r="F2849" t="s">
        <v>12</v>
      </c>
      <c r="G2849" t="s">
        <v>13</v>
      </c>
      <c r="H2849">
        <v>10000000</v>
      </c>
      <c r="I2849">
        <v>5.5</v>
      </c>
    </row>
    <row r="2850" spans="1:9">
      <c r="A2850" t="s">
        <v>4797</v>
      </c>
      <c r="B2850">
        <v>90</v>
      </c>
      <c r="C2850">
        <v>100503</v>
      </c>
      <c r="D2850" t="s">
        <v>560</v>
      </c>
      <c r="E2850" t="s">
        <v>4798</v>
      </c>
      <c r="F2850" t="s">
        <v>12</v>
      </c>
      <c r="G2850" t="s">
        <v>13</v>
      </c>
      <c r="H2850">
        <v>8000000</v>
      </c>
      <c r="I2850">
        <v>5.9</v>
      </c>
    </row>
    <row r="2851" spans="1:9">
      <c r="A2851" t="s">
        <v>4799</v>
      </c>
      <c r="B2851">
        <v>90</v>
      </c>
      <c r="C2851">
        <v>92900</v>
      </c>
      <c r="D2851" t="s">
        <v>851</v>
      </c>
      <c r="E2851" t="s">
        <v>4800</v>
      </c>
      <c r="F2851" t="s">
        <v>12</v>
      </c>
      <c r="G2851" t="s">
        <v>13</v>
      </c>
      <c r="H2851">
        <v>5000000</v>
      </c>
      <c r="I2851">
        <v>4.7</v>
      </c>
    </row>
    <row r="2852" spans="1:9">
      <c r="A2852" t="s">
        <v>4801</v>
      </c>
      <c r="B2852">
        <v>93</v>
      </c>
      <c r="C2852">
        <v>5561</v>
      </c>
      <c r="D2852" t="s">
        <v>560</v>
      </c>
      <c r="E2852" t="s">
        <v>4802</v>
      </c>
      <c r="F2852" t="s">
        <v>12</v>
      </c>
      <c r="G2852" t="s">
        <v>13</v>
      </c>
      <c r="H2852">
        <v>10000000</v>
      </c>
      <c r="I2852">
        <v>3.9</v>
      </c>
    </row>
    <row r="2853" spans="1:9">
      <c r="A2853" t="s">
        <v>4803</v>
      </c>
      <c r="B2853">
        <v>104</v>
      </c>
      <c r="C2853">
        <v>3607</v>
      </c>
      <c r="D2853" t="s">
        <v>753</v>
      </c>
      <c r="E2853" t="s">
        <v>4804</v>
      </c>
      <c r="F2853" t="s">
        <v>12</v>
      </c>
      <c r="G2853" t="s">
        <v>1199</v>
      </c>
      <c r="H2853">
        <v>10000000</v>
      </c>
      <c r="I2853">
        <v>6.1</v>
      </c>
    </row>
    <row r="2854" spans="1:9">
      <c r="A2854" t="s">
        <v>4805</v>
      </c>
      <c r="B2854">
        <v>85</v>
      </c>
      <c r="C2854">
        <v>70527</v>
      </c>
      <c r="D2854" t="s">
        <v>851</v>
      </c>
      <c r="E2854" t="s">
        <v>4806</v>
      </c>
      <c r="F2854" t="s">
        <v>12</v>
      </c>
      <c r="G2854" t="s">
        <v>13</v>
      </c>
      <c r="H2854">
        <v>6500000</v>
      </c>
      <c r="I2854">
        <v>6.7</v>
      </c>
    </row>
    <row r="2855" spans="1:9">
      <c r="A2855" t="s">
        <v>4807</v>
      </c>
      <c r="B2855">
        <v>81</v>
      </c>
      <c r="C2855">
        <v>11835</v>
      </c>
      <c r="D2855" t="s">
        <v>474</v>
      </c>
      <c r="E2855" t="s">
        <v>4808</v>
      </c>
      <c r="F2855" t="s">
        <v>4809</v>
      </c>
      <c r="G2855" t="s">
        <v>4810</v>
      </c>
      <c r="H2855">
        <v>10000000</v>
      </c>
      <c r="I2855">
        <v>6.9</v>
      </c>
    </row>
    <row r="2856" spans="1:9">
      <c r="A2856" t="s">
        <v>2806</v>
      </c>
      <c r="B2856">
        <v>135</v>
      </c>
      <c r="C2856">
        <v>128486</v>
      </c>
      <c r="D2856" t="s">
        <v>1553</v>
      </c>
      <c r="E2856" t="s">
        <v>4811</v>
      </c>
      <c r="F2856" t="s">
        <v>4392</v>
      </c>
      <c r="G2856" t="s">
        <v>2265</v>
      </c>
      <c r="H2856">
        <v>10000000</v>
      </c>
      <c r="I2856">
        <v>7.3</v>
      </c>
    </row>
    <row r="2857" spans="1:9">
      <c r="A2857" t="s">
        <v>4812</v>
      </c>
      <c r="B2857">
        <v>144</v>
      </c>
      <c r="C2857">
        <v>2483955</v>
      </c>
      <c r="D2857" t="s">
        <v>73</v>
      </c>
      <c r="E2857" t="s">
        <v>4813</v>
      </c>
      <c r="F2857" t="s">
        <v>12</v>
      </c>
      <c r="G2857" t="s">
        <v>13</v>
      </c>
      <c r="H2857">
        <v>9600000</v>
      </c>
      <c r="I2857">
        <v>6.7</v>
      </c>
    </row>
    <row r="2858" spans="1:9">
      <c r="A2858" t="s">
        <v>1082</v>
      </c>
      <c r="B2858">
        <v>98</v>
      </c>
      <c r="C2858">
        <v>57176582</v>
      </c>
      <c r="D2858" t="s">
        <v>669</v>
      </c>
      <c r="E2858" t="s">
        <v>4814</v>
      </c>
      <c r="F2858" t="s">
        <v>12</v>
      </c>
      <c r="G2858" t="s">
        <v>13</v>
      </c>
      <c r="H2858">
        <v>9500000</v>
      </c>
      <c r="I2858">
        <v>6.1</v>
      </c>
    </row>
    <row r="2859" spans="1:9">
      <c r="A2859" t="s">
        <v>2621</v>
      </c>
      <c r="B2859">
        <v>117</v>
      </c>
      <c r="C2859">
        <v>43100000</v>
      </c>
      <c r="D2859" t="s">
        <v>18</v>
      </c>
      <c r="E2859" t="s">
        <v>4815</v>
      </c>
      <c r="F2859" t="s">
        <v>12</v>
      </c>
      <c r="G2859" t="s">
        <v>20</v>
      </c>
      <c r="H2859">
        <v>9500000</v>
      </c>
      <c r="I2859">
        <v>6.9</v>
      </c>
    </row>
    <row r="2860" spans="1:9">
      <c r="A2860" t="s">
        <v>3805</v>
      </c>
      <c r="B2860">
        <v>127</v>
      </c>
      <c r="C2860">
        <v>225377</v>
      </c>
      <c r="D2860" t="s">
        <v>73</v>
      </c>
      <c r="E2860" t="s">
        <v>4816</v>
      </c>
      <c r="F2860" t="s">
        <v>966</v>
      </c>
      <c r="G2860" t="s">
        <v>646</v>
      </c>
      <c r="H2860">
        <v>8900000</v>
      </c>
      <c r="I2860">
        <v>7.9</v>
      </c>
    </row>
    <row r="2861" spans="1:9">
      <c r="A2861" t="s">
        <v>4817</v>
      </c>
      <c r="B2861">
        <v>98</v>
      </c>
      <c r="C2861">
        <v>14114488</v>
      </c>
      <c r="D2861" t="s">
        <v>2188</v>
      </c>
      <c r="E2861" t="s">
        <v>4818</v>
      </c>
      <c r="F2861" t="s">
        <v>12</v>
      </c>
      <c r="G2861" t="s">
        <v>13</v>
      </c>
      <c r="H2861">
        <v>10500000</v>
      </c>
      <c r="I2861">
        <v>4.5</v>
      </c>
    </row>
    <row r="2862" spans="1:9">
      <c r="A2862" t="s">
        <v>4819</v>
      </c>
      <c r="B2862">
        <v>197</v>
      </c>
      <c r="C2862">
        <v>46300000</v>
      </c>
      <c r="D2862" t="s">
        <v>458</v>
      </c>
      <c r="E2862" t="s">
        <v>4820</v>
      </c>
      <c r="F2862" t="s">
        <v>12</v>
      </c>
      <c r="G2862" t="s">
        <v>13</v>
      </c>
      <c r="H2862">
        <v>9400000</v>
      </c>
      <c r="I2862">
        <v>7.6</v>
      </c>
    </row>
    <row r="2863" spans="1:9">
      <c r="A2863" t="s">
        <v>1726</v>
      </c>
      <c r="B2863">
        <v>104</v>
      </c>
      <c r="C2863">
        <v>2600000</v>
      </c>
      <c r="D2863" t="s">
        <v>1135</v>
      </c>
      <c r="E2863" t="s">
        <v>4821</v>
      </c>
      <c r="F2863" t="s">
        <v>12</v>
      </c>
      <c r="G2863" t="s">
        <v>20</v>
      </c>
      <c r="H2863">
        <v>6000000</v>
      </c>
      <c r="I2863">
        <v>7.5</v>
      </c>
    </row>
    <row r="2864" spans="1:9">
      <c r="A2864" t="s">
        <v>4822</v>
      </c>
      <c r="B2864">
        <v>90</v>
      </c>
      <c r="C2864">
        <v>1602466</v>
      </c>
      <c r="D2864" t="s">
        <v>4823</v>
      </c>
      <c r="E2864" t="s">
        <v>4824</v>
      </c>
      <c r="F2864" t="s">
        <v>12</v>
      </c>
      <c r="G2864" t="s">
        <v>2272</v>
      </c>
      <c r="H2864">
        <v>600000000</v>
      </c>
      <c r="I2864">
        <v>6</v>
      </c>
    </row>
    <row r="2865" spans="1:9">
      <c r="A2865" t="s">
        <v>4200</v>
      </c>
      <c r="B2865">
        <v>130</v>
      </c>
      <c r="C2865">
        <v>3029870</v>
      </c>
      <c r="D2865" t="s">
        <v>620</v>
      </c>
      <c r="E2865" t="s">
        <v>4825</v>
      </c>
      <c r="F2865" t="s">
        <v>12</v>
      </c>
      <c r="G2865" t="s">
        <v>2513</v>
      </c>
      <c r="H2865">
        <v>7400000</v>
      </c>
      <c r="I2865">
        <v>7.1</v>
      </c>
    </row>
    <row r="2866" spans="1:9">
      <c r="A2866" t="s">
        <v>4826</v>
      </c>
      <c r="B2866">
        <v>176</v>
      </c>
      <c r="C2866">
        <v>3047539</v>
      </c>
      <c r="D2866" t="s">
        <v>73</v>
      </c>
      <c r="E2866" t="s">
        <v>4827</v>
      </c>
      <c r="F2866" t="s">
        <v>4588</v>
      </c>
      <c r="G2866" t="s">
        <v>2272</v>
      </c>
      <c r="H2866">
        <v>7217600</v>
      </c>
      <c r="I2866">
        <v>6.9</v>
      </c>
    </row>
    <row r="2867" spans="1:9">
      <c r="A2867" t="s">
        <v>64</v>
      </c>
      <c r="B2867">
        <v>116</v>
      </c>
      <c r="C2867">
        <v>78900000</v>
      </c>
      <c r="D2867" t="s">
        <v>3275</v>
      </c>
      <c r="E2867" t="s">
        <v>4828</v>
      </c>
      <c r="F2867" t="s">
        <v>12</v>
      </c>
      <c r="G2867" t="s">
        <v>20</v>
      </c>
      <c r="H2867">
        <v>11000000</v>
      </c>
      <c r="I2867">
        <v>8.5</v>
      </c>
    </row>
    <row r="2868" spans="1:9">
      <c r="A2868" t="s">
        <v>2424</v>
      </c>
      <c r="B2868">
        <v>88</v>
      </c>
      <c r="C2868">
        <v>30859000</v>
      </c>
      <c r="D2868" t="s">
        <v>2188</v>
      </c>
      <c r="E2868" t="s">
        <v>4829</v>
      </c>
      <c r="F2868" t="s">
        <v>12</v>
      </c>
      <c r="G2868" t="s">
        <v>13</v>
      </c>
      <c r="H2868">
        <v>83532</v>
      </c>
      <c r="I2868">
        <v>7.5</v>
      </c>
    </row>
    <row r="2869" spans="1:9">
      <c r="A2869" t="s">
        <v>4830</v>
      </c>
      <c r="B2869">
        <v>106</v>
      </c>
      <c r="C2869">
        <v>3571735</v>
      </c>
      <c r="D2869" t="s">
        <v>1433</v>
      </c>
      <c r="E2869" t="s">
        <v>4831</v>
      </c>
      <c r="F2869" t="s">
        <v>12</v>
      </c>
      <c r="G2869" t="s">
        <v>13</v>
      </c>
      <c r="H2869">
        <v>10000000</v>
      </c>
      <c r="I2869">
        <v>6.6</v>
      </c>
    </row>
    <row r="2870" spans="1:9">
      <c r="A2870" t="s">
        <v>2295</v>
      </c>
      <c r="B2870">
        <v>181</v>
      </c>
      <c r="C2870">
        <v>50000000</v>
      </c>
      <c r="D2870" t="s">
        <v>3834</v>
      </c>
      <c r="E2870" t="s">
        <v>4832</v>
      </c>
      <c r="F2870" t="s">
        <v>12</v>
      </c>
      <c r="G2870" t="s">
        <v>13</v>
      </c>
      <c r="H2870">
        <v>9000000</v>
      </c>
      <c r="I2870">
        <v>8</v>
      </c>
    </row>
    <row r="2871" spans="1:9">
      <c r="A2871" t="s">
        <v>4833</v>
      </c>
      <c r="B2871">
        <v>130</v>
      </c>
      <c r="C2871">
        <v>63600000</v>
      </c>
      <c r="D2871" t="s">
        <v>18</v>
      </c>
      <c r="E2871" t="s">
        <v>4834</v>
      </c>
      <c r="F2871" t="s">
        <v>12</v>
      </c>
      <c r="G2871" t="s">
        <v>20</v>
      </c>
      <c r="H2871">
        <v>9000000</v>
      </c>
      <c r="I2871">
        <v>7</v>
      </c>
    </row>
    <row r="2872" spans="1:9">
      <c r="A2872" t="s">
        <v>1027</v>
      </c>
      <c r="B2872">
        <v>123</v>
      </c>
      <c r="C2872">
        <v>36049108</v>
      </c>
      <c r="D2872" t="s">
        <v>1912</v>
      </c>
      <c r="E2872" t="s">
        <v>4835</v>
      </c>
      <c r="F2872" t="s">
        <v>12</v>
      </c>
      <c r="G2872" t="s">
        <v>13</v>
      </c>
      <c r="H2872">
        <v>9000000</v>
      </c>
      <c r="I2872">
        <v>6.8</v>
      </c>
    </row>
    <row r="2873" spans="1:9">
      <c r="A2873" t="s">
        <v>2925</v>
      </c>
      <c r="B2873">
        <v>120</v>
      </c>
      <c r="C2873">
        <v>34074895</v>
      </c>
      <c r="D2873" t="s">
        <v>851</v>
      </c>
      <c r="E2873" t="s">
        <v>4836</v>
      </c>
      <c r="F2873" t="s">
        <v>12</v>
      </c>
      <c r="G2873" t="s">
        <v>13</v>
      </c>
      <c r="H2873">
        <v>9000000</v>
      </c>
      <c r="I2873">
        <v>6.7</v>
      </c>
    </row>
    <row r="2874" spans="1:9">
      <c r="A2874" t="s">
        <v>4233</v>
      </c>
      <c r="B2874">
        <v>87</v>
      </c>
      <c r="C2874">
        <v>33244684</v>
      </c>
      <c r="D2874" t="s">
        <v>2425</v>
      </c>
      <c r="E2874" t="s">
        <v>4837</v>
      </c>
      <c r="F2874" t="s">
        <v>12</v>
      </c>
      <c r="G2874" t="s">
        <v>13</v>
      </c>
      <c r="H2874">
        <v>9000000</v>
      </c>
      <c r="I2874">
        <v>6.5</v>
      </c>
    </row>
    <row r="2875" spans="1:9">
      <c r="A2875" t="s">
        <v>4838</v>
      </c>
      <c r="B2875">
        <v>123</v>
      </c>
      <c r="C2875">
        <v>24530513</v>
      </c>
      <c r="D2875" t="s">
        <v>964</v>
      </c>
      <c r="E2875" t="s">
        <v>4839</v>
      </c>
      <c r="F2875" t="s">
        <v>12</v>
      </c>
      <c r="G2875" t="s">
        <v>13</v>
      </c>
      <c r="H2875">
        <v>9000000</v>
      </c>
      <c r="I2875">
        <v>8</v>
      </c>
    </row>
    <row r="2876" spans="1:9">
      <c r="A2876" t="s">
        <v>4609</v>
      </c>
      <c r="B2876">
        <v>103</v>
      </c>
      <c r="C2876">
        <v>71519230</v>
      </c>
      <c r="D2876" t="s">
        <v>750</v>
      </c>
      <c r="E2876" t="s">
        <v>4840</v>
      </c>
      <c r="F2876" t="s">
        <v>12</v>
      </c>
      <c r="G2876" t="s">
        <v>13</v>
      </c>
      <c r="H2876">
        <v>9000000</v>
      </c>
      <c r="I2876">
        <v>6.5</v>
      </c>
    </row>
    <row r="2877" spans="1:9">
      <c r="A2877" t="s">
        <v>4841</v>
      </c>
      <c r="B2877">
        <v>91</v>
      </c>
      <c r="C2877">
        <v>20035310</v>
      </c>
      <c r="D2877" t="s">
        <v>474</v>
      </c>
      <c r="E2877" t="s">
        <v>4842</v>
      </c>
      <c r="F2877" t="s">
        <v>12</v>
      </c>
      <c r="G2877" t="s">
        <v>13</v>
      </c>
      <c r="H2877">
        <v>9000000</v>
      </c>
      <c r="I2877">
        <v>4.9000000000000004</v>
      </c>
    </row>
    <row r="2878" spans="1:9">
      <c r="A2878" t="s">
        <v>4280</v>
      </c>
      <c r="B2878">
        <v>88</v>
      </c>
      <c r="C2878">
        <v>18225165</v>
      </c>
      <c r="D2878" t="s">
        <v>1410</v>
      </c>
      <c r="E2878" t="s">
        <v>4843</v>
      </c>
      <c r="F2878" t="s">
        <v>12</v>
      </c>
      <c r="G2878" t="s">
        <v>13</v>
      </c>
      <c r="H2878">
        <v>9000000</v>
      </c>
      <c r="I2878">
        <v>7.1</v>
      </c>
    </row>
    <row r="2879" spans="1:9">
      <c r="A2879" t="s">
        <v>1454</v>
      </c>
      <c r="B2879">
        <v>126</v>
      </c>
      <c r="C2879">
        <v>17804273</v>
      </c>
      <c r="D2879" t="s">
        <v>1360</v>
      </c>
      <c r="E2879" t="s">
        <v>4844</v>
      </c>
      <c r="F2879" t="s">
        <v>12</v>
      </c>
      <c r="G2879" t="s">
        <v>13</v>
      </c>
      <c r="H2879">
        <v>20000000</v>
      </c>
      <c r="I2879">
        <v>7</v>
      </c>
    </row>
    <row r="2880" spans="1:9">
      <c r="A2880" t="s">
        <v>4845</v>
      </c>
      <c r="B2880">
        <v>120</v>
      </c>
      <c r="C2880">
        <v>16938179</v>
      </c>
      <c r="D2880" t="s">
        <v>723</v>
      </c>
      <c r="E2880" t="s">
        <v>4846</v>
      </c>
      <c r="F2880" t="s">
        <v>12</v>
      </c>
      <c r="G2880" t="s">
        <v>13</v>
      </c>
      <c r="H2880">
        <v>8000000</v>
      </c>
      <c r="I2880">
        <v>7</v>
      </c>
    </row>
    <row r="2881" spans="1:9">
      <c r="A2881" t="s">
        <v>3609</v>
      </c>
      <c r="B2881">
        <v>94</v>
      </c>
      <c r="C2881">
        <v>16235293</v>
      </c>
      <c r="D2881" t="s">
        <v>2108</v>
      </c>
      <c r="E2881" t="s">
        <v>4847</v>
      </c>
      <c r="F2881" t="s">
        <v>12</v>
      </c>
      <c r="G2881" t="s">
        <v>13</v>
      </c>
      <c r="H2881">
        <v>9000000</v>
      </c>
      <c r="I2881">
        <v>4.5</v>
      </c>
    </row>
    <row r="2882" spans="1:9">
      <c r="A2882" t="s">
        <v>281</v>
      </c>
      <c r="B2882">
        <v>137</v>
      </c>
      <c r="C2882">
        <v>10161099</v>
      </c>
      <c r="D2882" t="s">
        <v>4848</v>
      </c>
      <c r="E2882" t="s">
        <v>4849</v>
      </c>
      <c r="F2882" t="s">
        <v>12</v>
      </c>
      <c r="G2882" t="s">
        <v>20</v>
      </c>
      <c r="H2882">
        <v>9000000</v>
      </c>
      <c r="I2882">
        <v>7.7</v>
      </c>
    </row>
    <row r="2883" spans="1:9">
      <c r="A2883" t="s">
        <v>293</v>
      </c>
      <c r="B2883">
        <v>119</v>
      </c>
      <c r="C2883">
        <v>6047856</v>
      </c>
      <c r="D2883" t="s">
        <v>149</v>
      </c>
      <c r="E2883" t="s">
        <v>4850</v>
      </c>
      <c r="F2883" t="s">
        <v>12</v>
      </c>
      <c r="G2883" t="s">
        <v>13</v>
      </c>
      <c r="H2883">
        <v>8500000</v>
      </c>
      <c r="I2883">
        <v>6.7</v>
      </c>
    </row>
    <row r="2884" spans="1:9">
      <c r="A2884" t="s">
        <v>2002</v>
      </c>
      <c r="B2884">
        <v>99</v>
      </c>
      <c r="C2884">
        <v>4681503</v>
      </c>
      <c r="D2884" t="s">
        <v>851</v>
      </c>
      <c r="E2884" t="s">
        <v>4851</v>
      </c>
      <c r="F2884" t="s">
        <v>12</v>
      </c>
      <c r="G2884" t="s">
        <v>13</v>
      </c>
      <c r="H2884">
        <v>9000000</v>
      </c>
      <c r="I2884">
        <v>7</v>
      </c>
    </row>
    <row r="2885" spans="1:9">
      <c r="A2885" t="s">
        <v>4852</v>
      </c>
      <c r="B2885">
        <v>79</v>
      </c>
      <c r="C2885">
        <v>4350774</v>
      </c>
      <c r="D2885" t="s">
        <v>669</v>
      </c>
      <c r="E2885" t="s">
        <v>4853</v>
      </c>
      <c r="F2885" t="s">
        <v>12</v>
      </c>
      <c r="G2885" t="s">
        <v>13</v>
      </c>
      <c r="H2885">
        <v>8000000</v>
      </c>
      <c r="I2885">
        <v>6.5</v>
      </c>
    </row>
    <row r="2886" spans="1:9">
      <c r="A2886" t="s">
        <v>4246</v>
      </c>
      <c r="B2886">
        <v>95</v>
      </c>
      <c r="C2886">
        <v>2955039</v>
      </c>
      <c r="D2886" t="s">
        <v>545</v>
      </c>
      <c r="E2886" t="s">
        <v>4854</v>
      </c>
      <c r="F2886" t="s">
        <v>12</v>
      </c>
      <c r="G2886" t="s">
        <v>13</v>
      </c>
      <c r="H2886">
        <v>9000000</v>
      </c>
      <c r="I2886">
        <v>6.2</v>
      </c>
    </row>
    <row r="2887" spans="1:9">
      <c r="A2887" t="s">
        <v>3768</v>
      </c>
      <c r="B2887">
        <v>103</v>
      </c>
      <c r="C2887">
        <v>1530535</v>
      </c>
      <c r="D2887" t="s">
        <v>474</v>
      </c>
      <c r="E2887" t="s">
        <v>4855</v>
      </c>
      <c r="F2887" t="s">
        <v>12</v>
      </c>
      <c r="G2887" t="s">
        <v>13</v>
      </c>
      <c r="H2887">
        <v>9000000</v>
      </c>
      <c r="I2887">
        <v>5.7</v>
      </c>
    </row>
    <row r="2888" spans="1:9">
      <c r="A2888" t="s">
        <v>3496</v>
      </c>
      <c r="B2888">
        <v>92</v>
      </c>
      <c r="C2888">
        <v>4881867</v>
      </c>
      <c r="D2888" t="s">
        <v>2485</v>
      </c>
      <c r="E2888" t="s">
        <v>4856</v>
      </c>
      <c r="F2888" t="s">
        <v>12</v>
      </c>
      <c r="G2888" t="s">
        <v>13</v>
      </c>
      <c r="H2888">
        <v>9000000</v>
      </c>
      <c r="I2888">
        <v>6.4</v>
      </c>
    </row>
    <row r="2889" spans="1:9">
      <c r="A2889" t="s">
        <v>3761</v>
      </c>
      <c r="B2889">
        <v>84</v>
      </c>
      <c r="C2889">
        <v>11860839</v>
      </c>
      <c r="D2889" t="s">
        <v>1358</v>
      </c>
      <c r="E2889" t="s">
        <v>4857</v>
      </c>
      <c r="F2889" t="s">
        <v>12</v>
      </c>
      <c r="G2889" t="s">
        <v>13</v>
      </c>
      <c r="H2889">
        <v>9000000</v>
      </c>
      <c r="I2889">
        <v>5.4</v>
      </c>
    </row>
    <row r="2890" spans="1:9">
      <c r="A2890" t="s">
        <v>4858</v>
      </c>
      <c r="B2890">
        <v>300</v>
      </c>
      <c r="C2890">
        <v>454255</v>
      </c>
      <c r="D2890" t="s">
        <v>366</v>
      </c>
      <c r="E2890" t="s">
        <v>4859</v>
      </c>
      <c r="F2890" t="s">
        <v>4180</v>
      </c>
      <c r="G2890" t="s">
        <v>4181</v>
      </c>
      <c r="H2890">
        <v>400000000</v>
      </c>
      <c r="I2890">
        <v>6.6</v>
      </c>
    </row>
    <row r="2891" spans="1:9">
      <c r="A2891" t="s">
        <v>4860</v>
      </c>
      <c r="B2891">
        <v>120</v>
      </c>
      <c r="C2891">
        <v>349618</v>
      </c>
      <c r="D2891" t="s">
        <v>2108</v>
      </c>
      <c r="E2891" t="s">
        <v>4861</v>
      </c>
      <c r="F2891" t="s">
        <v>12</v>
      </c>
      <c r="G2891" t="s">
        <v>2822</v>
      </c>
      <c r="H2891">
        <v>9000000</v>
      </c>
      <c r="I2891">
        <v>6.1</v>
      </c>
    </row>
    <row r="2892" spans="1:9">
      <c r="A2892" t="s">
        <v>3612</v>
      </c>
      <c r="B2892">
        <v>121</v>
      </c>
      <c r="C2892">
        <v>112935</v>
      </c>
      <c r="D2892" t="s">
        <v>1140</v>
      </c>
      <c r="E2892" t="s">
        <v>4862</v>
      </c>
      <c r="F2892" t="s">
        <v>12</v>
      </c>
      <c r="G2892" t="s">
        <v>20</v>
      </c>
      <c r="H2892">
        <v>9000000</v>
      </c>
      <c r="I2892">
        <v>7.6</v>
      </c>
    </row>
    <row r="2893" spans="1:9">
      <c r="A2893" t="s">
        <v>4863</v>
      </c>
      <c r="B2893">
        <v>97</v>
      </c>
      <c r="C2893">
        <v>883887</v>
      </c>
      <c r="D2893" t="s">
        <v>1140</v>
      </c>
      <c r="E2893" t="s">
        <v>4864</v>
      </c>
      <c r="F2893" t="s">
        <v>12</v>
      </c>
      <c r="G2893" t="s">
        <v>13</v>
      </c>
      <c r="H2893">
        <v>9000000</v>
      </c>
      <c r="I2893">
        <v>6.2</v>
      </c>
    </row>
    <row r="2894" spans="1:9">
      <c r="A2894" t="s">
        <v>4143</v>
      </c>
      <c r="B2894">
        <v>86</v>
      </c>
      <c r="C2894">
        <v>13751</v>
      </c>
      <c r="D2894" t="s">
        <v>2343</v>
      </c>
      <c r="E2894" t="s">
        <v>4865</v>
      </c>
      <c r="F2894" t="s">
        <v>12</v>
      </c>
      <c r="G2894" t="s">
        <v>123</v>
      </c>
      <c r="H2894">
        <v>11400000</v>
      </c>
      <c r="I2894">
        <v>6.6</v>
      </c>
    </row>
    <row r="2895" spans="1:9">
      <c r="A2895" t="s">
        <v>4866</v>
      </c>
      <c r="B2895">
        <v>45</v>
      </c>
      <c r="C2895">
        <v>145109</v>
      </c>
      <c r="D2895" t="s">
        <v>739</v>
      </c>
      <c r="E2895" t="s">
        <v>4867</v>
      </c>
      <c r="F2895" t="s">
        <v>4868</v>
      </c>
      <c r="G2895" t="s">
        <v>2513</v>
      </c>
      <c r="H2895">
        <v>45000000</v>
      </c>
      <c r="I2895">
        <v>7.3</v>
      </c>
    </row>
    <row r="2896" spans="1:9">
      <c r="A2896" t="s">
        <v>4869</v>
      </c>
      <c r="B2896">
        <v>97</v>
      </c>
      <c r="C2896">
        <v>1046166</v>
      </c>
      <c r="D2896" t="s">
        <v>3851</v>
      </c>
      <c r="E2896" t="s">
        <v>4870</v>
      </c>
      <c r="F2896" t="s">
        <v>12</v>
      </c>
      <c r="G2896" t="s">
        <v>251</v>
      </c>
      <c r="H2896">
        <v>9000000</v>
      </c>
      <c r="I2896">
        <v>4.2</v>
      </c>
    </row>
    <row r="2897" spans="1:9">
      <c r="A2897" t="s">
        <v>4871</v>
      </c>
      <c r="B2897">
        <v>93</v>
      </c>
      <c r="C2897">
        <v>174635000</v>
      </c>
      <c r="D2897" t="s">
        <v>1410</v>
      </c>
      <c r="E2897" t="s">
        <v>4872</v>
      </c>
      <c r="F2897" t="s">
        <v>12</v>
      </c>
      <c r="G2897" t="s">
        <v>123</v>
      </c>
      <c r="H2897">
        <v>8800000</v>
      </c>
      <c r="I2897">
        <v>6.5</v>
      </c>
    </row>
    <row r="2898" spans="1:9">
      <c r="A2898" t="s">
        <v>4873</v>
      </c>
      <c r="B2898">
        <v>84</v>
      </c>
      <c r="C2898">
        <v>14373825</v>
      </c>
      <c r="D2898" t="s">
        <v>753</v>
      </c>
      <c r="E2898" t="s">
        <v>4874</v>
      </c>
      <c r="F2898" t="s">
        <v>12</v>
      </c>
      <c r="G2898" t="s">
        <v>13</v>
      </c>
      <c r="H2898">
        <v>8600000</v>
      </c>
      <c r="I2898">
        <v>6.5</v>
      </c>
    </row>
    <row r="2899" spans="1:9">
      <c r="A2899" t="s">
        <v>4875</v>
      </c>
      <c r="B2899">
        <v>96</v>
      </c>
      <c r="C2899">
        <v>162</v>
      </c>
      <c r="D2899" t="s">
        <v>113</v>
      </c>
      <c r="E2899" t="s">
        <v>4876</v>
      </c>
      <c r="F2899" t="s">
        <v>12</v>
      </c>
      <c r="G2899" t="s">
        <v>4181</v>
      </c>
      <c r="H2899">
        <v>9000000</v>
      </c>
      <c r="I2899">
        <v>5.7</v>
      </c>
    </row>
    <row r="2900" spans="1:9">
      <c r="A2900" t="s">
        <v>1622</v>
      </c>
      <c r="B2900">
        <v>112</v>
      </c>
      <c r="C2900">
        <v>39462438</v>
      </c>
      <c r="D2900" t="s">
        <v>2546</v>
      </c>
      <c r="E2900" t="s">
        <v>4877</v>
      </c>
      <c r="F2900" t="s">
        <v>12</v>
      </c>
      <c r="G2900" t="s">
        <v>13</v>
      </c>
      <c r="H2900">
        <v>7000000</v>
      </c>
      <c r="I2900">
        <v>7.3</v>
      </c>
    </row>
    <row r="2901" spans="1:9">
      <c r="A2901" t="s">
        <v>4878</v>
      </c>
      <c r="B2901">
        <v>125</v>
      </c>
      <c r="C2901">
        <v>29200000</v>
      </c>
      <c r="D2901" t="s">
        <v>2546</v>
      </c>
      <c r="E2901" t="s">
        <v>4879</v>
      </c>
      <c r="F2901" t="s">
        <v>12</v>
      </c>
      <c r="G2901" t="s">
        <v>13</v>
      </c>
      <c r="H2901">
        <v>8500000</v>
      </c>
      <c r="I2901">
        <v>6.9</v>
      </c>
    </row>
    <row r="2902" spans="1:9">
      <c r="A2902" t="s">
        <v>4880</v>
      </c>
      <c r="B2902">
        <v>96</v>
      </c>
      <c r="C2902">
        <v>21564616</v>
      </c>
      <c r="D2902" t="s">
        <v>669</v>
      </c>
      <c r="E2902" t="s">
        <v>4881</v>
      </c>
      <c r="F2902" t="s">
        <v>12</v>
      </c>
      <c r="G2902" t="s">
        <v>13</v>
      </c>
      <c r="H2902">
        <v>8500000</v>
      </c>
      <c r="I2902">
        <v>5</v>
      </c>
    </row>
    <row r="2903" spans="1:9">
      <c r="A2903" t="s">
        <v>2671</v>
      </c>
      <c r="B2903">
        <v>103</v>
      </c>
      <c r="C2903">
        <v>14879556</v>
      </c>
      <c r="D2903" t="s">
        <v>851</v>
      </c>
      <c r="E2903" t="s">
        <v>4882</v>
      </c>
      <c r="F2903" t="s">
        <v>12</v>
      </c>
      <c r="G2903" t="s">
        <v>13</v>
      </c>
      <c r="H2903">
        <v>8000000</v>
      </c>
      <c r="I2903">
        <v>7.3</v>
      </c>
    </row>
    <row r="2904" spans="1:9">
      <c r="A2904" t="s">
        <v>4883</v>
      </c>
      <c r="B2904">
        <v>101</v>
      </c>
      <c r="C2904">
        <v>34017854</v>
      </c>
      <c r="D2904" t="s">
        <v>669</v>
      </c>
      <c r="E2904" t="s">
        <v>4884</v>
      </c>
      <c r="F2904" t="s">
        <v>12</v>
      </c>
      <c r="G2904" t="s">
        <v>13</v>
      </c>
      <c r="H2904">
        <v>8500000</v>
      </c>
      <c r="I2904">
        <v>6.5</v>
      </c>
    </row>
    <row r="2905" spans="1:9">
      <c r="A2905" t="s">
        <v>4885</v>
      </c>
      <c r="B2905">
        <v>104</v>
      </c>
      <c r="C2905">
        <v>4273372</v>
      </c>
      <c r="D2905" t="s">
        <v>2546</v>
      </c>
      <c r="E2905" t="s">
        <v>4886</v>
      </c>
      <c r="F2905" t="s">
        <v>12</v>
      </c>
      <c r="G2905" t="s">
        <v>13</v>
      </c>
      <c r="H2905">
        <v>22000000</v>
      </c>
      <c r="I2905">
        <v>2.1</v>
      </c>
    </row>
    <row r="2906" spans="1:9">
      <c r="A2906" t="s">
        <v>4484</v>
      </c>
      <c r="B2906">
        <v>119</v>
      </c>
      <c r="C2906">
        <v>4440055</v>
      </c>
      <c r="D2906" t="s">
        <v>2084</v>
      </c>
      <c r="E2906" t="s">
        <v>4887</v>
      </c>
      <c r="F2906" t="s">
        <v>12</v>
      </c>
      <c r="G2906" t="s">
        <v>20</v>
      </c>
      <c r="H2906">
        <v>8500000</v>
      </c>
      <c r="I2906">
        <v>7</v>
      </c>
    </row>
    <row r="2907" spans="1:9">
      <c r="A2907" t="s">
        <v>4586</v>
      </c>
      <c r="B2907">
        <v>128</v>
      </c>
      <c r="C2907">
        <v>4018695</v>
      </c>
      <c r="D2907" t="s">
        <v>612</v>
      </c>
      <c r="E2907" t="s">
        <v>4888</v>
      </c>
      <c r="F2907" t="s">
        <v>4588</v>
      </c>
      <c r="G2907" t="s">
        <v>2272</v>
      </c>
      <c r="H2907">
        <v>12000000</v>
      </c>
      <c r="I2907">
        <v>8</v>
      </c>
    </row>
    <row r="2908" spans="1:9">
      <c r="A2908" t="s">
        <v>3626</v>
      </c>
      <c r="B2908">
        <v>106</v>
      </c>
      <c r="C2908">
        <v>6262942</v>
      </c>
      <c r="D2908" t="s">
        <v>340</v>
      </c>
      <c r="E2908" t="s">
        <v>4889</v>
      </c>
      <c r="F2908" t="s">
        <v>12</v>
      </c>
      <c r="G2908" t="s">
        <v>13</v>
      </c>
      <c r="H2908">
        <v>9000000</v>
      </c>
      <c r="I2908">
        <v>6.9</v>
      </c>
    </row>
    <row r="2909" spans="1:9">
      <c r="A2909" t="s">
        <v>4890</v>
      </c>
      <c r="B2909">
        <v>126</v>
      </c>
      <c r="C2909">
        <v>1997807</v>
      </c>
      <c r="D2909" t="s">
        <v>612</v>
      </c>
      <c r="E2909" t="s">
        <v>4891</v>
      </c>
      <c r="F2909" t="s">
        <v>12</v>
      </c>
      <c r="G2909" t="s">
        <v>13</v>
      </c>
      <c r="H2909">
        <v>8000000</v>
      </c>
      <c r="I2909">
        <v>7.1</v>
      </c>
    </row>
    <row r="2910" spans="1:9">
      <c r="A2910" t="s">
        <v>4604</v>
      </c>
      <c r="B2910">
        <v>150</v>
      </c>
      <c r="C2910">
        <v>140244</v>
      </c>
      <c r="D2910" t="s">
        <v>4892</v>
      </c>
      <c r="E2910" t="s">
        <v>4893</v>
      </c>
      <c r="F2910" t="s">
        <v>12</v>
      </c>
      <c r="G2910" t="s">
        <v>13</v>
      </c>
      <c r="H2910">
        <v>8500000</v>
      </c>
      <c r="I2910">
        <v>6.7</v>
      </c>
    </row>
    <row r="2911" spans="1:9">
      <c r="A2911" t="s">
        <v>588</v>
      </c>
      <c r="B2911">
        <v>178</v>
      </c>
      <c r="C2911">
        <v>107930000</v>
      </c>
      <c r="D2911" t="s">
        <v>654</v>
      </c>
      <c r="E2911" t="s">
        <v>4894</v>
      </c>
      <c r="F2911" t="s">
        <v>12</v>
      </c>
      <c r="G2911" t="s">
        <v>13</v>
      </c>
      <c r="H2911">
        <v>8000000</v>
      </c>
      <c r="I2911">
        <v>8.9</v>
      </c>
    </row>
    <row r="2912" spans="1:9">
      <c r="A2912" t="s">
        <v>4895</v>
      </c>
      <c r="B2912">
        <v>117</v>
      </c>
      <c r="C2912">
        <v>32279955</v>
      </c>
      <c r="D2912" t="s">
        <v>723</v>
      </c>
      <c r="E2912" t="s">
        <v>4896</v>
      </c>
      <c r="F2912" t="s">
        <v>12</v>
      </c>
      <c r="G2912" t="s">
        <v>13</v>
      </c>
      <c r="H2912">
        <v>8500000</v>
      </c>
      <c r="I2912">
        <v>7.9</v>
      </c>
    </row>
    <row r="2913" spans="1:9">
      <c r="A2913" t="s">
        <v>1641</v>
      </c>
      <c r="B2913">
        <v>119</v>
      </c>
      <c r="C2913">
        <v>4992159</v>
      </c>
      <c r="D2913" t="s">
        <v>4041</v>
      </c>
      <c r="E2913" t="s">
        <v>4897</v>
      </c>
      <c r="F2913" t="s">
        <v>12</v>
      </c>
      <c r="G2913" t="s">
        <v>13</v>
      </c>
      <c r="H2913">
        <v>8550000</v>
      </c>
      <c r="I2913">
        <v>5.6</v>
      </c>
    </row>
    <row r="2914" spans="1:9">
      <c r="A2914" t="s">
        <v>2384</v>
      </c>
      <c r="B2914">
        <v>174</v>
      </c>
      <c r="C2914">
        <v>163214286</v>
      </c>
      <c r="D2914" t="s">
        <v>4898</v>
      </c>
      <c r="E2914" t="s">
        <v>4899</v>
      </c>
      <c r="F2914" t="s">
        <v>12</v>
      </c>
      <c r="G2914" t="s">
        <v>13</v>
      </c>
      <c r="H2914">
        <v>8200000</v>
      </c>
      <c r="I2914">
        <v>8</v>
      </c>
    </row>
    <row r="2915" spans="1:9">
      <c r="A2915" t="s">
        <v>278</v>
      </c>
      <c r="B2915">
        <v>111</v>
      </c>
      <c r="C2915">
        <v>69800000</v>
      </c>
      <c r="D2915" t="s">
        <v>1216</v>
      </c>
      <c r="E2915" t="s">
        <v>4900</v>
      </c>
      <c r="F2915" t="s">
        <v>12</v>
      </c>
      <c r="G2915" t="s">
        <v>13</v>
      </c>
      <c r="H2915">
        <v>8000000</v>
      </c>
      <c r="I2915">
        <v>6.2</v>
      </c>
    </row>
    <row r="2916" spans="1:9">
      <c r="A2916" t="s">
        <v>4901</v>
      </c>
      <c r="B2916">
        <v>101</v>
      </c>
      <c r="C2916">
        <v>59889948</v>
      </c>
      <c r="D2916" t="s">
        <v>851</v>
      </c>
      <c r="E2916" t="s">
        <v>4902</v>
      </c>
      <c r="F2916" t="s">
        <v>12</v>
      </c>
      <c r="G2916" t="s">
        <v>13</v>
      </c>
      <c r="H2916">
        <v>8000000</v>
      </c>
      <c r="I2916">
        <v>7.9</v>
      </c>
    </row>
    <row r="2917" spans="1:9">
      <c r="A2917" t="s">
        <v>1300</v>
      </c>
      <c r="B2917">
        <v>89</v>
      </c>
      <c r="C2917">
        <v>52287414</v>
      </c>
      <c r="D2917" t="s">
        <v>2309</v>
      </c>
      <c r="E2917" t="s">
        <v>4903</v>
      </c>
      <c r="F2917" t="s">
        <v>12</v>
      </c>
      <c r="G2917" t="s">
        <v>13</v>
      </c>
      <c r="H2917">
        <v>8000000</v>
      </c>
      <c r="I2917">
        <v>8.1</v>
      </c>
    </row>
    <row r="2918" spans="1:9">
      <c r="A2918" t="s">
        <v>1756</v>
      </c>
      <c r="B2918">
        <v>113</v>
      </c>
      <c r="C2918">
        <v>45063889</v>
      </c>
      <c r="D2918" t="s">
        <v>1220</v>
      </c>
      <c r="E2918" t="s">
        <v>4904</v>
      </c>
      <c r="F2918" t="s">
        <v>12</v>
      </c>
      <c r="G2918" t="s">
        <v>20</v>
      </c>
      <c r="H2918">
        <v>8000000</v>
      </c>
      <c r="I2918">
        <v>7.6</v>
      </c>
    </row>
    <row r="2919" spans="1:9">
      <c r="A2919" t="s">
        <v>4905</v>
      </c>
      <c r="B2919">
        <v>95</v>
      </c>
      <c r="C2919">
        <v>40066497</v>
      </c>
      <c r="D2919" t="s">
        <v>2042</v>
      </c>
      <c r="E2919" t="s">
        <v>4906</v>
      </c>
      <c r="F2919" t="s">
        <v>12</v>
      </c>
      <c r="G2919" t="s">
        <v>13</v>
      </c>
      <c r="H2919">
        <v>8000000</v>
      </c>
      <c r="I2919">
        <v>3.5</v>
      </c>
    </row>
    <row r="2920" spans="1:9">
      <c r="A2920" t="s">
        <v>4907</v>
      </c>
      <c r="B2920">
        <v>112</v>
      </c>
      <c r="C2920">
        <v>36500000</v>
      </c>
      <c r="D2920" t="s">
        <v>574</v>
      </c>
      <c r="E2920" t="s">
        <v>4908</v>
      </c>
      <c r="F2920" t="s">
        <v>12</v>
      </c>
      <c r="G2920" t="s">
        <v>13</v>
      </c>
      <c r="H2920">
        <v>8000000</v>
      </c>
      <c r="I2920">
        <v>7.6</v>
      </c>
    </row>
    <row r="2921" spans="1:9">
      <c r="A2921" t="s">
        <v>4226</v>
      </c>
      <c r="B2921">
        <v>109</v>
      </c>
      <c r="C2921">
        <v>27362712</v>
      </c>
      <c r="D2921" t="s">
        <v>1906</v>
      </c>
      <c r="E2921" t="s">
        <v>4909</v>
      </c>
      <c r="F2921" t="s">
        <v>12</v>
      </c>
      <c r="G2921" t="s">
        <v>13</v>
      </c>
      <c r="H2921">
        <v>8000000</v>
      </c>
      <c r="I2921">
        <v>6.5</v>
      </c>
    </row>
    <row r="2922" spans="1:9">
      <c r="A2922" t="s">
        <v>4910</v>
      </c>
      <c r="B2922">
        <v>108</v>
      </c>
      <c r="C2922">
        <v>34746109</v>
      </c>
      <c r="D2922" t="s">
        <v>4911</v>
      </c>
      <c r="E2922" t="s">
        <v>4912</v>
      </c>
      <c r="F2922" t="s">
        <v>12</v>
      </c>
      <c r="G2922" t="s">
        <v>13</v>
      </c>
      <c r="H2922">
        <v>8000000</v>
      </c>
      <c r="I2922">
        <v>5.6</v>
      </c>
    </row>
    <row r="2923" spans="1:9">
      <c r="A2923" t="s">
        <v>2673</v>
      </c>
      <c r="B2923">
        <v>100</v>
      </c>
      <c r="C2923">
        <v>34963967</v>
      </c>
      <c r="D2923" t="s">
        <v>474</v>
      </c>
      <c r="E2923" t="s">
        <v>4913</v>
      </c>
      <c r="F2923" t="s">
        <v>12</v>
      </c>
      <c r="G2923" t="s">
        <v>13</v>
      </c>
      <c r="H2923">
        <v>8000000</v>
      </c>
      <c r="I2923">
        <v>7.7</v>
      </c>
    </row>
    <row r="2924" spans="1:9">
      <c r="A2924" t="s">
        <v>4914</v>
      </c>
      <c r="B2924">
        <v>90</v>
      </c>
      <c r="C2924">
        <v>25926543</v>
      </c>
      <c r="D2924" t="s">
        <v>1010</v>
      </c>
      <c r="E2924" t="s">
        <v>4915</v>
      </c>
      <c r="F2924" t="s">
        <v>12</v>
      </c>
      <c r="G2924" t="s">
        <v>13</v>
      </c>
      <c r="H2924">
        <v>8000000</v>
      </c>
      <c r="I2924">
        <v>5.2</v>
      </c>
    </row>
    <row r="2925" spans="1:9">
      <c r="A2925" t="s">
        <v>4916</v>
      </c>
      <c r="B2925">
        <v>94</v>
      </c>
      <c r="C2925">
        <v>26049082</v>
      </c>
      <c r="D2925" t="s">
        <v>560</v>
      </c>
      <c r="E2925" t="s">
        <v>4917</v>
      </c>
      <c r="F2925" t="s">
        <v>12</v>
      </c>
      <c r="G2925" t="s">
        <v>13</v>
      </c>
      <c r="H2925">
        <v>8000000</v>
      </c>
      <c r="I2925">
        <v>6.1</v>
      </c>
    </row>
    <row r="2926" spans="1:9">
      <c r="A2926" t="s">
        <v>281</v>
      </c>
      <c r="B2926">
        <v>111</v>
      </c>
      <c r="C2926">
        <v>22551000</v>
      </c>
      <c r="D2926" t="s">
        <v>474</v>
      </c>
      <c r="E2926" t="s">
        <v>4918</v>
      </c>
      <c r="F2926" t="s">
        <v>12</v>
      </c>
      <c r="G2926" t="s">
        <v>20</v>
      </c>
      <c r="H2926">
        <v>8000000</v>
      </c>
      <c r="I2926">
        <v>7.4</v>
      </c>
    </row>
    <row r="2927" spans="1:9">
      <c r="A2927" t="s">
        <v>4919</v>
      </c>
      <c r="B2927">
        <v>142</v>
      </c>
      <c r="C2927">
        <v>22800000</v>
      </c>
      <c r="D2927" t="s">
        <v>18</v>
      </c>
      <c r="E2927" t="s">
        <v>4920</v>
      </c>
      <c r="F2927" t="s">
        <v>12</v>
      </c>
      <c r="G2927" t="s">
        <v>20</v>
      </c>
      <c r="H2927">
        <v>7000000</v>
      </c>
      <c r="I2927">
        <v>6.8</v>
      </c>
    </row>
    <row r="2928" spans="1:9">
      <c r="A2928" t="s">
        <v>2075</v>
      </c>
      <c r="B2928">
        <v>107</v>
      </c>
      <c r="C2928">
        <v>18090181</v>
      </c>
      <c r="D2928" t="s">
        <v>894</v>
      </c>
      <c r="E2928" t="s">
        <v>4921</v>
      </c>
      <c r="F2928" t="s">
        <v>12</v>
      </c>
      <c r="G2928" t="s">
        <v>13</v>
      </c>
      <c r="H2928">
        <v>8000000</v>
      </c>
      <c r="I2928">
        <v>6.4</v>
      </c>
    </row>
    <row r="2929" spans="1:9">
      <c r="A2929" t="s">
        <v>1948</v>
      </c>
      <c r="B2929">
        <v>91</v>
      </c>
      <c r="C2929">
        <v>17843379</v>
      </c>
      <c r="D2929" t="s">
        <v>474</v>
      </c>
      <c r="E2929" t="s">
        <v>4922</v>
      </c>
      <c r="F2929" t="s">
        <v>12</v>
      </c>
      <c r="G2929" t="s">
        <v>13</v>
      </c>
      <c r="H2929">
        <v>8000000</v>
      </c>
      <c r="I2929">
        <v>5.7</v>
      </c>
    </row>
    <row r="2930" spans="1:9">
      <c r="A2930" t="s">
        <v>4425</v>
      </c>
      <c r="B2930">
        <v>82</v>
      </c>
      <c r="C2930">
        <v>17278980</v>
      </c>
      <c r="D2930" t="s">
        <v>335</v>
      </c>
      <c r="E2930" t="s">
        <v>4923</v>
      </c>
      <c r="F2930" t="s">
        <v>12</v>
      </c>
      <c r="G2930" t="s">
        <v>13</v>
      </c>
      <c r="H2930">
        <v>8000000</v>
      </c>
      <c r="I2930">
        <v>6.7</v>
      </c>
    </row>
    <row r="2931" spans="1:9">
      <c r="A2931" t="s">
        <v>4924</v>
      </c>
      <c r="B2931">
        <v>97</v>
      </c>
      <c r="C2931">
        <v>16699684</v>
      </c>
      <c r="D2931" t="s">
        <v>560</v>
      </c>
      <c r="E2931" t="s">
        <v>4925</v>
      </c>
      <c r="F2931" t="s">
        <v>12</v>
      </c>
      <c r="G2931" t="s">
        <v>13</v>
      </c>
      <c r="H2931">
        <v>8000000</v>
      </c>
      <c r="I2931">
        <v>5.6</v>
      </c>
    </row>
    <row r="2932" spans="1:9">
      <c r="A2932" t="s">
        <v>4926</v>
      </c>
      <c r="B2932">
        <v>102</v>
      </c>
      <c r="C2932">
        <v>15047419</v>
      </c>
      <c r="D2932" t="s">
        <v>654</v>
      </c>
      <c r="E2932" t="s">
        <v>4927</v>
      </c>
      <c r="F2932" t="s">
        <v>12</v>
      </c>
      <c r="G2932" t="s">
        <v>13</v>
      </c>
      <c r="H2932">
        <v>7000000</v>
      </c>
      <c r="I2932">
        <v>7.6</v>
      </c>
    </row>
    <row r="2933" spans="1:9">
      <c r="A2933" t="s">
        <v>2892</v>
      </c>
      <c r="B2933">
        <v>93</v>
      </c>
      <c r="C2933">
        <v>14015786</v>
      </c>
      <c r="D2933" t="s">
        <v>73</v>
      </c>
      <c r="E2933" t="s">
        <v>4928</v>
      </c>
      <c r="F2933" t="s">
        <v>12</v>
      </c>
      <c r="G2933" t="s">
        <v>13</v>
      </c>
      <c r="H2933">
        <v>5000000</v>
      </c>
      <c r="I2933">
        <v>6.5</v>
      </c>
    </row>
    <row r="2934" spans="1:9">
      <c r="A2934" t="s">
        <v>4929</v>
      </c>
      <c r="B2934">
        <v>138</v>
      </c>
      <c r="C2934">
        <v>10269307</v>
      </c>
      <c r="D2934" t="s">
        <v>113</v>
      </c>
      <c r="E2934" t="s">
        <v>4930</v>
      </c>
      <c r="F2934" t="s">
        <v>12</v>
      </c>
      <c r="G2934" t="s">
        <v>13</v>
      </c>
      <c r="H2934">
        <v>8000000</v>
      </c>
      <c r="I2934">
        <v>6.3</v>
      </c>
    </row>
    <row r="2935" spans="1:9">
      <c r="A2935" t="s">
        <v>4931</v>
      </c>
      <c r="B2935">
        <v>93</v>
      </c>
      <c r="C2935">
        <v>17536788</v>
      </c>
      <c r="D2935" t="s">
        <v>474</v>
      </c>
      <c r="E2935" t="s">
        <v>4932</v>
      </c>
      <c r="F2935" t="s">
        <v>12</v>
      </c>
      <c r="G2935" t="s">
        <v>13</v>
      </c>
      <c r="H2935">
        <v>8000000</v>
      </c>
      <c r="I2935">
        <v>7.1</v>
      </c>
    </row>
    <row r="2936" spans="1:9">
      <c r="A2936" t="s">
        <v>1250</v>
      </c>
      <c r="B2936">
        <v>92</v>
      </c>
      <c r="C2936">
        <v>58401464</v>
      </c>
      <c r="D2936" t="s">
        <v>560</v>
      </c>
      <c r="E2936" t="s">
        <v>4933</v>
      </c>
      <c r="F2936" t="s">
        <v>12</v>
      </c>
      <c r="G2936" t="s">
        <v>13</v>
      </c>
      <c r="H2936">
        <v>8000000</v>
      </c>
      <c r="I2936">
        <v>7.1</v>
      </c>
    </row>
    <row r="2937" spans="1:9">
      <c r="A2937" t="s">
        <v>2955</v>
      </c>
      <c r="B2937">
        <v>92</v>
      </c>
      <c r="C2937">
        <v>8279017</v>
      </c>
      <c r="D2937" t="s">
        <v>4934</v>
      </c>
      <c r="E2937" t="s">
        <v>4935</v>
      </c>
      <c r="F2937" t="s">
        <v>12</v>
      </c>
      <c r="G2937" t="s">
        <v>20</v>
      </c>
      <c r="H2937">
        <v>8000000</v>
      </c>
      <c r="I2937">
        <v>6.9</v>
      </c>
    </row>
    <row r="2938" spans="1:9">
      <c r="A2938" t="s">
        <v>3899</v>
      </c>
      <c r="B2938">
        <v>104</v>
      </c>
      <c r="C2938">
        <v>10106233</v>
      </c>
      <c r="D2938" t="s">
        <v>851</v>
      </c>
      <c r="E2938" t="s">
        <v>4936</v>
      </c>
      <c r="F2938" t="s">
        <v>12</v>
      </c>
      <c r="G2938" t="s">
        <v>13</v>
      </c>
      <c r="H2938">
        <v>8000000</v>
      </c>
      <c r="I2938">
        <v>5.4</v>
      </c>
    </row>
    <row r="2939" spans="1:9">
      <c r="A2939" t="s">
        <v>3525</v>
      </c>
      <c r="B2939">
        <v>89</v>
      </c>
      <c r="C2939">
        <v>4692814</v>
      </c>
      <c r="D2939" t="s">
        <v>669</v>
      </c>
      <c r="E2939" t="s">
        <v>4937</v>
      </c>
      <c r="F2939" t="s">
        <v>12</v>
      </c>
      <c r="G2939" t="s">
        <v>13</v>
      </c>
      <c r="H2939">
        <v>8000000</v>
      </c>
      <c r="I2939">
        <v>5.0999999999999996</v>
      </c>
    </row>
    <row r="2940" spans="1:9">
      <c r="A2940" t="s">
        <v>4938</v>
      </c>
      <c r="B2940">
        <v>92</v>
      </c>
      <c r="C2940">
        <v>5018450</v>
      </c>
      <c r="D2940" t="s">
        <v>1216</v>
      </c>
      <c r="E2940" t="s">
        <v>4939</v>
      </c>
      <c r="F2940" t="s">
        <v>12</v>
      </c>
      <c r="G2940" t="s">
        <v>13</v>
      </c>
      <c r="H2940">
        <v>8000000</v>
      </c>
      <c r="I2940">
        <v>5.3</v>
      </c>
    </row>
    <row r="2941" spans="1:9">
      <c r="A2941" t="s">
        <v>4940</v>
      </c>
      <c r="B2941">
        <v>90</v>
      </c>
      <c r="C2941">
        <v>3442820</v>
      </c>
      <c r="D2941" t="s">
        <v>4941</v>
      </c>
      <c r="E2941" t="s">
        <v>4942</v>
      </c>
      <c r="F2941" t="s">
        <v>12</v>
      </c>
      <c r="G2941" t="s">
        <v>13</v>
      </c>
      <c r="H2941">
        <v>8000000</v>
      </c>
      <c r="I2941">
        <v>7.3</v>
      </c>
    </row>
    <row r="2942" spans="1:9">
      <c r="A2942" t="s">
        <v>3612</v>
      </c>
      <c r="B2942">
        <v>129</v>
      </c>
      <c r="C2942">
        <v>3205244</v>
      </c>
      <c r="D2942" t="s">
        <v>851</v>
      </c>
      <c r="E2942" t="s">
        <v>4943</v>
      </c>
      <c r="F2942" t="s">
        <v>12</v>
      </c>
      <c r="G2942" t="s">
        <v>20</v>
      </c>
      <c r="H2942">
        <v>10000000</v>
      </c>
      <c r="I2942">
        <v>7.3</v>
      </c>
    </row>
    <row r="2943" spans="1:9">
      <c r="A2943" t="s">
        <v>4944</v>
      </c>
      <c r="B2943">
        <v>111</v>
      </c>
      <c r="C2943">
        <v>3076425</v>
      </c>
      <c r="D2943" t="s">
        <v>4945</v>
      </c>
      <c r="E2943" t="s">
        <v>4946</v>
      </c>
      <c r="F2943" t="s">
        <v>966</v>
      </c>
      <c r="G2943" t="s">
        <v>646</v>
      </c>
      <c r="H2943">
        <v>8000000</v>
      </c>
      <c r="I2943">
        <v>7.1</v>
      </c>
    </row>
    <row r="2944" spans="1:9">
      <c r="A2944" t="s">
        <v>4092</v>
      </c>
      <c r="B2944">
        <v>79</v>
      </c>
      <c r="C2944">
        <v>2275557</v>
      </c>
      <c r="D2944" t="s">
        <v>137</v>
      </c>
      <c r="E2944" t="s">
        <v>4947</v>
      </c>
      <c r="F2944" t="s">
        <v>12</v>
      </c>
      <c r="G2944" t="s">
        <v>13</v>
      </c>
      <c r="H2944">
        <v>8000000</v>
      </c>
      <c r="I2944">
        <v>6</v>
      </c>
    </row>
    <row r="2945" spans="1:9">
      <c r="A2945" t="s">
        <v>1645</v>
      </c>
      <c r="B2945">
        <v>104</v>
      </c>
      <c r="C2945">
        <v>1789892</v>
      </c>
      <c r="D2945" t="s">
        <v>335</v>
      </c>
      <c r="E2945" t="s">
        <v>4948</v>
      </c>
      <c r="F2945" t="s">
        <v>12</v>
      </c>
      <c r="G2945" t="s">
        <v>251</v>
      </c>
      <c r="H2945">
        <v>8000000</v>
      </c>
      <c r="I2945">
        <v>6.6</v>
      </c>
    </row>
    <row r="2946" spans="1:9">
      <c r="A2946" t="s">
        <v>4949</v>
      </c>
      <c r="B2946">
        <v>101</v>
      </c>
      <c r="C2946">
        <v>6350058</v>
      </c>
      <c r="D2946" t="s">
        <v>474</v>
      </c>
      <c r="E2946" t="s">
        <v>4950</v>
      </c>
      <c r="F2946" t="s">
        <v>12</v>
      </c>
      <c r="G2946" t="s">
        <v>13</v>
      </c>
      <c r="H2946">
        <v>8000000</v>
      </c>
      <c r="I2946">
        <v>7.2</v>
      </c>
    </row>
    <row r="2947" spans="1:9">
      <c r="A2947" t="s">
        <v>3120</v>
      </c>
      <c r="B2947">
        <v>113</v>
      </c>
      <c r="C2947">
        <v>1094798</v>
      </c>
      <c r="D2947" t="s">
        <v>1022</v>
      </c>
      <c r="E2947" t="s">
        <v>4951</v>
      </c>
      <c r="F2947" t="s">
        <v>12</v>
      </c>
      <c r="G2947" t="s">
        <v>20</v>
      </c>
      <c r="H2947">
        <v>7200000</v>
      </c>
      <c r="I2947">
        <v>7.2</v>
      </c>
    </row>
    <row r="2948" spans="1:9">
      <c r="A2948" t="s">
        <v>3696</v>
      </c>
      <c r="B2948">
        <v>92</v>
      </c>
      <c r="C2948">
        <v>1071240</v>
      </c>
      <c r="D2948" t="s">
        <v>515</v>
      </c>
      <c r="E2948" t="s">
        <v>4952</v>
      </c>
      <c r="F2948" t="s">
        <v>12</v>
      </c>
      <c r="G2948" t="s">
        <v>20</v>
      </c>
      <c r="H2948">
        <v>8000000</v>
      </c>
      <c r="I2948">
        <v>6.9</v>
      </c>
    </row>
    <row r="2949" spans="1:9">
      <c r="A2949" t="s">
        <v>4953</v>
      </c>
      <c r="B2949">
        <v>106</v>
      </c>
      <c r="C2949">
        <v>532190</v>
      </c>
      <c r="D2949" t="s">
        <v>2279</v>
      </c>
      <c r="E2949" t="s">
        <v>4954</v>
      </c>
      <c r="F2949" t="s">
        <v>12</v>
      </c>
      <c r="G2949" t="s">
        <v>13</v>
      </c>
      <c r="H2949">
        <v>8000000</v>
      </c>
      <c r="I2949">
        <v>6.8</v>
      </c>
    </row>
    <row r="2950" spans="1:9">
      <c r="A2950" t="s">
        <v>4955</v>
      </c>
      <c r="B2950">
        <v>75</v>
      </c>
      <c r="C2950">
        <v>686383</v>
      </c>
      <c r="D2950" t="s">
        <v>207</v>
      </c>
      <c r="E2950" t="s">
        <v>4956</v>
      </c>
      <c r="F2950" t="s">
        <v>12</v>
      </c>
      <c r="G2950" t="s">
        <v>646</v>
      </c>
      <c r="H2950">
        <v>6500000</v>
      </c>
      <c r="I2950">
        <v>7.7</v>
      </c>
    </row>
    <row r="2951" spans="1:9">
      <c r="A2951" t="s">
        <v>4957</v>
      </c>
      <c r="B2951">
        <v>104</v>
      </c>
      <c r="C2951">
        <v>16168741</v>
      </c>
      <c r="D2951" t="s">
        <v>2042</v>
      </c>
      <c r="E2951" t="s">
        <v>4958</v>
      </c>
      <c r="F2951" t="s">
        <v>12</v>
      </c>
      <c r="G2951" t="s">
        <v>13</v>
      </c>
      <c r="H2951">
        <v>8000000</v>
      </c>
      <c r="I2951">
        <v>7.4</v>
      </c>
    </row>
    <row r="2952" spans="1:9">
      <c r="A2952" t="s">
        <v>4959</v>
      </c>
      <c r="B2952">
        <v>108</v>
      </c>
      <c r="C2952">
        <v>568695</v>
      </c>
      <c r="D2952" t="s">
        <v>2884</v>
      </c>
      <c r="E2952" t="s">
        <v>4960</v>
      </c>
      <c r="F2952" t="s">
        <v>12</v>
      </c>
      <c r="G2952" t="s">
        <v>13</v>
      </c>
      <c r="H2952">
        <v>8000000</v>
      </c>
      <c r="I2952">
        <v>6.5</v>
      </c>
    </row>
    <row r="2953" spans="1:9">
      <c r="A2953" t="s">
        <v>4961</v>
      </c>
      <c r="B2953">
        <v>99</v>
      </c>
      <c r="C2953">
        <v>398420</v>
      </c>
      <c r="D2953" t="s">
        <v>654</v>
      </c>
      <c r="E2953" t="s">
        <v>4962</v>
      </c>
      <c r="F2953" t="s">
        <v>12</v>
      </c>
      <c r="G2953" t="s">
        <v>13</v>
      </c>
      <c r="H2953">
        <v>8000000</v>
      </c>
      <c r="I2953">
        <v>6.4</v>
      </c>
    </row>
    <row r="2954" spans="1:9">
      <c r="A2954" t="s">
        <v>4963</v>
      </c>
      <c r="B2954">
        <v>109</v>
      </c>
      <c r="C2954">
        <v>336456</v>
      </c>
      <c r="D2954" t="s">
        <v>4964</v>
      </c>
      <c r="E2954" t="s">
        <v>4965</v>
      </c>
      <c r="F2954" t="s">
        <v>12</v>
      </c>
      <c r="G2954" t="s">
        <v>13</v>
      </c>
      <c r="H2954">
        <v>8000000</v>
      </c>
      <c r="I2954">
        <v>5.6</v>
      </c>
    </row>
    <row r="2955" spans="1:9">
      <c r="A2955" t="s">
        <v>4966</v>
      </c>
      <c r="B2955">
        <v>93</v>
      </c>
      <c r="C2955">
        <v>298110</v>
      </c>
      <c r="D2955" t="s">
        <v>4967</v>
      </c>
      <c r="E2955" t="s">
        <v>4968</v>
      </c>
      <c r="F2955" t="s">
        <v>12</v>
      </c>
      <c r="G2955" t="s">
        <v>92</v>
      </c>
      <c r="H2955">
        <v>8000000</v>
      </c>
      <c r="I2955">
        <v>6.8</v>
      </c>
    </row>
    <row r="2956" spans="1:9">
      <c r="A2956" t="s">
        <v>4969</v>
      </c>
      <c r="B2956">
        <v>99</v>
      </c>
      <c r="C2956">
        <v>127144</v>
      </c>
      <c r="D2956" t="s">
        <v>474</v>
      </c>
      <c r="E2956" t="s">
        <v>4970</v>
      </c>
      <c r="F2956" t="s">
        <v>12</v>
      </c>
      <c r="G2956" t="s">
        <v>13</v>
      </c>
      <c r="H2956">
        <v>8000000</v>
      </c>
      <c r="I2956">
        <v>5.5</v>
      </c>
    </row>
    <row r="2957" spans="1:9">
      <c r="A2957" t="s">
        <v>2286</v>
      </c>
      <c r="B2957">
        <v>98</v>
      </c>
      <c r="C2957">
        <v>117190</v>
      </c>
      <c r="D2957" t="s">
        <v>583</v>
      </c>
      <c r="E2957" t="s">
        <v>4971</v>
      </c>
      <c r="F2957" t="s">
        <v>12</v>
      </c>
      <c r="G2957" t="s">
        <v>20</v>
      </c>
      <c r="H2957">
        <v>8000000</v>
      </c>
      <c r="I2957">
        <v>6.9</v>
      </c>
    </row>
    <row r="2958" spans="1:9">
      <c r="A2958" t="s">
        <v>4972</v>
      </c>
      <c r="B2958">
        <v>95</v>
      </c>
      <c r="C2958">
        <v>108662</v>
      </c>
      <c r="D2958" t="s">
        <v>2228</v>
      </c>
      <c r="E2958" t="s">
        <v>4973</v>
      </c>
      <c r="F2958" t="s">
        <v>12</v>
      </c>
      <c r="G2958" t="s">
        <v>13</v>
      </c>
      <c r="H2958">
        <v>8000000</v>
      </c>
      <c r="I2958">
        <v>6</v>
      </c>
    </row>
    <row r="2959" spans="1:9">
      <c r="A2959" t="s">
        <v>4974</v>
      </c>
      <c r="B2959">
        <v>107</v>
      </c>
      <c r="C2959">
        <v>53481</v>
      </c>
      <c r="D2959" t="s">
        <v>723</v>
      </c>
      <c r="E2959" t="s">
        <v>4975</v>
      </c>
      <c r="F2959" t="s">
        <v>12</v>
      </c>
      <c r="G2959" t="s">
        <v>13</v>
      </c>
      <c r="H2959">
        <v>8000000</v>
      </c>
      <c r="I2959">
        <v>6.4</v>
      </c>
    </row>
    <row r="2960" spans="1:9">
      <c r="A2960" t="s">
        <v>4976</v>
      </c>
      <c r="B2960">
        <v>102</v>
      </c>
      <c r="C2960">
        <v>23106</v>
      </c>
      <c r="D2960" t="s">
        <v>1042</v>
      </c>
      <c r="E2960" t="s">
        <v>4977</v>
      </c>
      <c r="F2960" t="s">
        <v>12</v>
      </c>
      <c r="G2960" t="s">
        <v>2822</v>
      </c>
      <c r="H2960">
        <v>50000000</v>
      </c>
      <c r="I2960">
        <v>6.6</v>
      </c>
    </row>
    <row r="2961" spans="1:9">
      <c r="A2961" t="s">
        <v>4978</v>
      </c>
      <c r="B2961">
        <v>97</v>
      </c>
      <c r="C2961">
        <v>52961</v>
      </c>
      <c r="D2961" t="s">
        <v>1140</v>
      </c>
      <c r="E2961" t="s">
        <v>4979</v>
      </c>
      <c r="F2961" t="s">
        <v>12</v>
      </c>
      <c r="G2961" t="s">
        <v>1199</v>
      </c>
      <c r="H2961">
        <v>8000000</v>
      </c>
      <c r="I2961">
        <v>5.3</v>
      </c>
    </row>
    <row r="2962" spans="1:9">
      <c r="A2962" t="s">
        <v>3657</v>
      </c>
      <c r="B2962">
        <v>124</v>
      </c>
      <c r="C2962">
        <v>439162</v>
      </c>
      <c r="D2962" t="s">
        <v>4980</v>
      </c>
      <c r="E2962" t="s">
        <v>4981</v>
      </c>
      <c r="F2962" t="s">
        <v>2528</v>
      </c>
      <c r="G2962" t="s">
        <v>992</v>
      </c>
      <c r="H2962">
        <v>1100000000</v>
      </c>
      <c r="I2962">
        <v>8.1</v>
      </c>
    </row>
    <row r="2963" spans="1:9">
      <c r="A2963" t="s">
        <v>4982</v>
      </c>
      <c r="B2963">
        <v>90</v>
      </c>
      <c r="C2963">
        <v>671240</v>
      </c>
      <c r="D2963" t="s">
        <v>474</v>
      </c>
      <c r="E2963" t="s">
        <v>4983</v>
      </c>
      <c r="F2963" t="s">
        <v>12</v>
      </c>
      <c r="G2963" t="s">
        <v>20</v>
      </c>
      <c r="H2963">
        <v>7900000</v>
      </c>
      <c r="I2963">
        <v>6.9</v>
      </c>
    </row>
    <row r="2964" spans="1:9">
      <c r="A2964" t="s">
        <v>4984</v>
      </c>
      <c r="B2964">
        <v>90</v>
      </c>
      <c r="C2964">
        <v>882290</v>
      </c>
      <c r="D2964" t="s">
        <v>1165</v>
      </c>
      <c r="E2964" t="s">
        <v>4985</v>
      </c>
      <c r="F2964" t="s">
        <v>12</v>
      </c>
      <c r="G2964" t="s">
        <v>123</v>
      </c>
      <c r="H2964">
        <v>10000000</v>
      </c>
      <c r="I2964">
        <v>6.5</v>
      </c>
    </row>
    <row r="2965" spans="1:9">
      <c r="A2965" t="s">
        <v>2057</v>
      </c>
      <c r="B2965">
        <v>99</v>
      </c>
      <c r="C2965">
        <v>106593296</v>
      </c>
      <c r="D2965" t="s">
        <v>1317</v>
      </c>
      <c r="E2965" t="s">
        <v>4986</v>
      </c>
      <c r="F2965" t="s">
        <v>12</v>
      </c>
      <c r="G2965" t="s">
        <v>13</v>
      </c>
      <c r="H2965">
        <v>7500000</v>
      </c>
      <c r="I2965">
        <v>7.4</v>
      </c>
    </row>
    <row r="2966" spans="1:9">
      <c r="A2966" t="s">
        <v>2529</v>
      </c>
      <c r="B2966">
        <v>115</v>
      </c>
      <c r="C2966">
        <v>43490057</v>
      </c>
      <c r="D2966" t="s">
        <v>851</v>
      </c>
      <c r="E2966" t="s">
        <v>4987</v>
      </c>
      <c r="F2966" t="s">
        <v>12</v>
      </c>
      <c r="G2966" t="s">
        <v>13</v>
      </c>
      <c r="H2966">
        <v>7500000</v>
      </c>
      <c r="I2966">
        <v>6.9</v>
      </c>
    </row>
    <row r="2967" spans="1:9">
      <c r="A2967" t="s">
        <v>4988</v>
      </c>
      <c r="B2967">
        <v>89</v>
      </c>
      <c r="C2967">
        <v>32333860</v>
      </c>
      <c r="D2967" t="s">
        <v>728</v>
      </c>
      <c r="E2967" t="s">
        <v>4989</v>
      </c>
      <c r="F2967" t="s">
        <v>2373</v>
      </c>
      <c r="G2967" t="s">
        <v>1289</v>
      </c>
      <c r="H2967">
        <v>7500000</v>
      </c>
      <c r="I2967">
        <v>6.7</v>
      </c>
    </row>
    <row r="2968" spans="1:9">
      <c r="A2968" t="s">
        <v>2669</v>
      </c>
      <c r="B2968">
        <v>92</v>
      </c>
      <c r="C2968">
        <v>24792061</v>
      </c>
      <c r="D2968" t="s">
        <v>851</v>
      </c>
      <c r="E2968" t="s">
        <v>4990</v>
      </c>
      <c r="F2968" t="s">
        <v>12</v>
      </c>
      <c r="G2968" t="s">
        <v>13</v>
      </c>
      <c r="H2968">
        <v>6500000</v>
      </c>
      <c r="I2968">
        <v>7.6</v>
      </c>
    </row>
    <row r="2969" spans="1:9">
      <c r="A2969" t="s">
        <v>4991</v>
      </c>
      <c r="B2969">
        <v>94</v>
      </c>
      <c r="C2969">
        <v>17544812</v>
      </c>
      <c r="D2969" t="s">
        <v>2108</v>
      </c>
      <c r="E2969" t="s">
        <v>4992</v>
      </c>
      <c r="F2969" t="s">
        <v>12</v>
      </c>
      <c r="G2969" t="s">
        <v>13</v>
      </c>
      <c r="H2969">
        <v>10000000</v>
      </c>
      <c r="I2969">
        <v>5.4</v>
      </c>
    </row>
    <row r="2970" spans="1:9">
      <c r="A2970" t="s">
        <v>4105</v>
      </c>
      <c r="B2970">
        <v>100</v>
      </c>
      <c r="C2970">
        <v>12574715</v>
      </c>
      <c r="D2970" t="s">
        <v>1140</v>
      </c>
      <c r="E2970" t="s">
        <v>4993</v>
      </c>
      <c r="F2970" t="s">
        <v>12</v>
      </c>
      <c r="G2970" t="s">
        <v>20</v>
      </c>
      <c r="H2970">
        <v>4500000</v>
      </c>
      <c r="I2970">
        <v>7.3</v>
      </c>
    </row>
    <row r="2971" spans="1:9">
      <c r="A2971" t="s">
        <v>4994</v>
      </c>
      <c r="B2971">
        <v>109</v>
      </c>
      <c r="C2971">
        <v>5100000</v>
      </c>
      <c r="D2971" t="s">
        <v>474</v>
      </c>
      <c r="E2971" t="s">
        <v>4995</v>
      </c>
      <c r="F2971" t="s">
        <v>12</v>
      </c>
      <c r="G2971" t="s">
        <v>20</v>
      </c>
      <c r="H2971">
        <v>7500000</v>
      </c>
      <c r="I2971">
        <v>6</v>
      </c>
    </row>
    <row r="2972" spans="1:9">
      <c r="A2972" t="s">
        <v>3057</v>
      </c>
      <c r="B2972">
        <v>105</v>
      </c>
      <c r="C2972">
        <v>10460089</v>
      </c>
      <c r="D2972" t="s">
        <v>730</v>
      </c>
      <c r="E2972" t="s">
        <v>4996</v>
      </c>
      <c r="F2972" t="s">
        <v>12</v>
      </c>
      <c r="G2972" t="s">
        <v>13</v>
      </c>
      <c r="H2972">
        <v>7500000</v>
      </c>
      <c r="I2972">
        <v>7.2</v>
      </c>
    </row>
    <row r="2973" spans="1:9">
      <c r="A2973" t="s">
        <v>4997</v>
      </c>
      <c r="B2973">
        <v>102</v>
      </c>
      <c r="C2973">
        <v>4239767</v>
      </c>
      <c r="D2973" t="s">
        <v>1497</v>
      </c>
      <c r="E2973" t="s">
        <v>4998</v>
      </c>
      <c r="F2973" t="s">
        <v>12</v>
      </c>
      <c r="G2973" t="s">
        <v>92</v>
      </c>
      <c r="H2973">
        <v>7500000</v>
      </c>
      <c r="I2973">
        <v>6</v>
      </c>
    </row>
    <row r="2974" spans="1:9">
      <c r="A2974" t="s">
        <v>4999</v>
      </c>
      <c r="B2974">
        <v>97</v>
      </c>
      <c r="C2974">
        <v>4131640</v>
      </c>
      <c r="D2974" t="s">
        <v>335</v>
      </c>
      <c r="E2974" t="s">
        <v>5000</v>
      </c>
      <c r="F2974" t="s">
        <v>12</v>
      </c>
      <c r="G2974" t="s">
        <v>13</v>
      </c>
      <c r="H2974">
        <v>7500000</v>
      </c>
      <c r="I2974">
        <v>3.1</v>
      </c>
    </row>
    <row r="2975" spans="1:9">
      <c r="A2975" t="s">
        <v>5001</v>
      </c>
      <c r="B2975">
        <v>118</v>
      </c>
      <c r="C2975">
        <v>3347439</v>
      </c>
      <c r="D2975" t="s">
        <v>73</v>
      </c>
      <c r="E2975" t="s">
        <v>5002</v>
      </c>
      <c r="F2975" t="s">
        <v>12</v>
      </c>
      <c r="G2975" t="s">
        <v>13</v>
      </c>
      <c r="H2975">
        <v>7500000</v>
      </c>
      <c r="I2975">
        <v>6.9</v>
      </c>
    </row>
    <row r="2976" spans="1:9">
      <c r="A2976" t="s">
        <v>4416</v>
      </c>
      <c r="B2976">
        <v>92</v>
      </c>
      <c r="C2976">
        <v>10814185</v>
      </c>
      <c r="D2976" t="s">
        <v>1424</v>
      </c>
      <c r="E2976" t="s">
        <v>5003</v>
      </c>
      <c r="F2976" t="s">
        <v>12</v>
      </c>
      <c r="G2976" t="s">
        <v>13</v>
      </c>
      <c r="H2976">
        <v>8000000</v>
      </c>
      <c r="I2976">
        <v>6.2</v>
      </c>
    </row>
    <row r="2977" spans="1:9">
      <c r="A2977" t="s">
        <v>5004</v>
      </c>
      <c r="B2977">
        <v>103</v>
      </c>
      <c r="C2977">
        <v>206400</v>
      </c>
      <c r="D2977" t="s">
        <v>4911</v>
      </c>
      <c r="E2977" t="s">
        <v>5005</v>
      </c>
      <c r="F2977" t="s">
        <v>966</v>
      </c>
      <c r="G2977" t="s">
        <v>646</v>
      </c>
      <c r="H2977">
        <v>50000000</v>
      </c>
      <c r="I2977">
        <v>6.9</v>
      </c>
    </row>
    <row r="2978" spans="1:9">
      <c r="A2978" t="s">
        <v>4129</v>
      </c>
      <c r="B2978">
        <v>93</v>
      </c>
      <c r="C2978">
        <v>197148</v>
      </c>
      <c r="D2978" t="s">
        <v>5006</v>
      </c>
      <c r="E2978" t="s">
        <v>5007</v>
      </c>
      <c r="F2978" t="s">
        <v>12</v>
      </c>
      <c r="G2978" t="s">
        <v>20</v>
      </c>
      <c r="H2978">
        <v>7500000</v>
      </c>
      <c r="I2978">
        <v>6.3</v>
      </c>
    </row>
    <row r="2979" spans="1:9">
      <c r="A2979" t="s">
        <v>5008</v>
      </c>
      <c r="B2979">
        <v>113</v>
      </c>
      <c r="C2979">
        <v>3014541</v>
      </c>
      <c r="D2979" t="s">
        <v>1140</v>
      </c>
      <c r="E2979" t="s">
        <v>5009</v>
      </c>
      <c r="F2979" t="s">
        <v>12</v>
      </c>
      <c r="G2979" t="s">
        <v>20</v>
      </c>
      <c r="H2979">
        <v>8000000</v>
      </c>
      <c r="I2979">
        <v>6.7</v>
      </c>
    </row>
    <row r="2980" spans="1:9">
      <c r="A2980" t="s">
        <v>5010</v>
      </c>
      <c r="B2980">
        <v>153</v>
      </c>
      <c r="C2980">
        <v>872643</v>
      </c>
      <c r="D2980" t="s">
        <v>915</v>
      </c>
      <c r="E2980" t="s">
        <v>5011</v>
      </c>
      <c r="F2980" t="s">
        <v>4588</v>
      </c>
      <c r="G2980" t="s">
        <v>13</v>
      </c>
      <c r="H2980">
        <v>6000000</v>
      </c>
      <c r="I2980">
        <v>5.4</v>
      </c>
    </row>
    <row r="2981" spans="1:9">
      <c r="A2981" t="s">
        <v>5012</v>
      </c>
      <c r="B2981">
        <v>89</v>
      </c>
      <c r="C2981">
        <v>4443403</v>
      </c>
      <c r="D2981" t="s">
        <v>5013</v>
      </c>
      <c r="E2981" t="s">
        <v>5014</v>
      </c>
      <c r="F2981" t="s">
        <v>966</v>
      </c>
      <c r="G2981" t="s">
        <v>646</v>
      </c>
      <c r="H2981">
        <v>7300000</v>
      </c>
      <c r="I2981">
        <v>8</v>
      </c>
    </row>
    <row r="2982" spans="1:9">
      <c r="A2982" t="s">
        <v>4046</v>
      </c>
      <c r="B2982">
        <v>118</v>
      </c>
      <c r="C2982">
        <v>1330827</v>
      </c>
      <c r="D2982" t="s">
        <v>2188</v>
      </c>
      <c r="E2982" t="s">
        <v>5015</v>
      </c>
      <c r="F2982" t="s">
        <v>12</v>
      </c>
      <c r="G2982" t="s">
        <v>646</v>
      </c>
      <c r="H2982">
        <v>7000000</v>
      </c>
      <c r="I2982">
        <v>7</v>
      </c>
    </row>
    <row r="2983" spans="1:9">
      <c r="A2983" t="s">
        <v>5016</v>
      </c>
      <c r="B2983">
        <v>97</v>
      </c>
      <c r="C2983">
        <v>1818681</v>
      </c>
      <c r="D2983" t="s">
        <v>149</v>
      </c>
      <c r="E2983" t="s">
        <v>5017</v>
      </c>
      <c r="F2983" t="s">
        <v>12</v>
      </c>
      <c r="G2983" t="s">
        <v>20</v>
      </c>
      <c r="H2983">
        <v>7300000</v>
      </c>
      <c r="I2983">
        <v>7.2</v>
      </c>
    </row>
    <row r="2984" spans="1:9">
      <c r="A2984" t="s">
        <v>5018</v>
      </c>
      <c r="B2984">
        <v>100</v>
      </c>
      <c r="C2984">
        <v>12610552</v>
      </c>
      <c r="D2984" t="s">
        <v>90</v>
      </c>
      <c r="E2984" t="s">
        <v>5019</v>
      </c>
      <c r="F2984" t="s">
        <v>12</v>
      </c>
      <c r="G2984" t="s">
        <v>13</v>
      </c>
      <c r="H2984">
        <v>7500000</v>
      </c>
      <c r="I2984">
        <v>3.5</v>
      </c>
    </row>
    <row r="2985" spans="1:9">
      <c r="A2985" t="s">
        <v>2669</v>
      </c>
      <c r="B2985">
        <v>96</v>
      </c>
      <c r="C2985">
        <v>143492840</v>
      </c>
      <c r="D2985" t="s">
        <v>474</v>
      </c>
      <c r="E2985" t="s">
        <v>5020</v>
      </c>
      <c r="F2985" t="s">
        <v>12</v>
      </c>
      <c r="G2985" t="s">
        <v>13</v>
      </c>
      <c r="H2985">
        <v>7500000</v>
      </c>
      <c r="I2985">
        <v>7.5</v>
      </c>
    </row>
    <row r="2986" spans="1:9">
      <c r="A2986" t="s">
        <v>5021</v>
      </c>
      <c r="B2986">
        <v>120</v>
      </c>
      <c r="C2986">
        <v>43800000</v>
      </c>
      <c r="D2986" t="s">
        <v>18</v>
      </c>
      <c r="E2986" t="s">
        <v>5022</v>
      </c>
      <c r="F2986" t="s">
        <v>12</v>
      </c>
      <c r="G2986" t="s">
        <v>20</v>
      </c>
      <c r="H2986">
        <v>7200000</v>
      </c>
      <c r="I2986">
        <v>6.7</v>
      </c>
    </row>
    <row r="2987" spans="1:9">
      <c r="A2987" t="s">
        <v>1608</v>
      </c>
      <c r="B2987">
        <v>175</v>
      </c>
      <c r="C2987">
        <v>134821952</v>
      </c>
      <c r="D2987" t="s">
        <v>654</v>
      </c>
      <c r="E2987" t="s">
        <v>5023</v>
      </c>
      <c r="F2987" t="s">
        <v>12</v>
      </c>
      <c r="G2987" t="s">
        <v>13</v>
      </c>
      <c r="H2987">
        <v>6000000</v>
      </c>
      <c r="I2987">
        <v>9.1999999999999993</v>
      </c>
    </row>
    <row r="2988" spans="1:9">
      <c r="A2988" t="s">
        <v>1718</v>
      </c>
      <c r="B2988">
        <v>95</v>
      </c>
      <c r="C2988">
        <v>94900000</v>
      </c>
      <c r="D2988" t="s">
        <v>2546</v>
      </c>
      <c r="E2988" t="s">
        <v>5024</v>
      </c>
      <c r="F2988" t="s">
        <v>12</v>
      </c>
      <c r="G2988" t="s">
        <v>13</v>
      </c>
      <c r="H2988">
        <v>4000000</v>
      </c>
      <c r="I2988">
        <v>6.1</v>
      </c>
    </row>
    <row r="2989" spans="1:9">
      <c r="A2989" t="s">
        <v>62</v>
      </c>
      <c r="B2989">
        <v>95</v>
      </c>
      <c r="C2989">
        <v>32391374</v>
      </c>
      <c r="D2989" t="s">
        <v>474</v>
      </c>
      <c r="E2989" t="s">
        <v>5025</v>
      </c>
      <c r="F2989" t="s">
        <v>12</v>
      </c>
      <c r="G2989" t="s">
        <v>13</v>
      </c>
      <c r="H2989">
        <v>7500000</v>
      </c>
      <c r="I2989">
        <v>7.7</v>
      </c>
    </row>
    <row r="2990" spans="1:9">
      <c r="A2990" t="s">
        <v>4484</v>
      </c>
      <c r="B2990">
        <v>121</v>
      </c>
      <c r="C2990">
        <v>40158000</v>
      </c>
      <c r="D2990" t="s">
        <v>2546</v>
      </c>
      <c r="E2990" t="s">
        <v>5026</v>
      </c>
      <c r="F2990" t="s">
        <v>12</v>
      </c>
      <c r="G2990" t="s">
        <v>61</v>
      </c>
      <c r="H2990">
        <v>7000000</v>
      </c>
      <c r="I2990">
        <v>7.6</v>
      </c>
    </row>
    <row r="2991" spans="1:9">
      <c r="A2991" t="s">
        <v>509</v>
      </c>
      <c r="B2991">
        <v>110</v>
      </c>
      <c r="C2991">
        <v>113709992</v>
      </c>
      <c r="D2991" t="s">
        <v>851</v>
      </c>
      <c r="E2991" t="s">
        <v>5027</v>
      </c>
      <c r="F2991" t="s">
        <v>12</v>
      </c>
      <c r="G2991" t="s">
        <v>13</v>
      </c>
      <c r="H2991">
        <v>7000000</v>
      </c>
      <c r="I2991">
        <v>6.1</v>
      </c>
    </row>
    <row r="2992" spans="1:9">
      <c r="A2992" t="s">
        <v>289</v>
      </c>
      <c r="B2992">
        <v>96</v>
      </c>
      <c r="C2992">
        <v>32131483</v>
      </c>
      <c r="D2992" t="s">
        <v>1010</v>
      </c>
      <c r="E2992" t="s">
        <v>5028</v>
      </c>
      <c r="F2992" t="s">
        <v>12</v>
      </c>
      <c r="G2992" t="s">
        <v>13</v>
      </c>
      <c r="H2992">
        <v>11000000</v>
      </c>
      <c r="I2992">
        <v>4.9000000000000004</v>
      </c>
    </row>
    <row r="2993" spans="1:9">
      <c r="A2993" t="s">
        <v>5021</v>
      </c>
      <c r="B2993">
        <v>121</v>
      </c>
      <c r="C2993">
        <v>35400000</v>
      </c>
      <c r="D2993" t="s">
        <v>18</v>
      </c>
      <c r="E2993" t="s">
        <v>5029</v>
      </c>
      <c r="F2993" t="s">
        <v>12</v>
      </c>
      <c r="G2993" t="s">
        <v>20</v>
      </c>
      <c r="H2993">
        <v>7000000</v>
      </c>
      <c r="I2993">
        <v>6.8</v>
      </c>
    </row>
    <row r="2994" spans="1:9">
      <c r="A2994" t="s">
        <v>1353</v>
      </c>
      <c r="B2994">
        <v>95</v>
      </c>
      <c r="C2994">
        <v>34099640</v>
      </c>
      <c r="D2994" t="s">
        <v>2590</v>
      </c>
      <c r="E2994" t="s">
        <v>5030</v>
      </c>
      <c r="F2994" t="s">
        <v>12</v>
      </c>
      <c r="G2994" t="s">
        <v>13</v>
      </c>
      <c r="H2994">
        <v>5000000</v>
      </c>
      <c r="I2994">
        <v>7</v>
      </c>
    </row>
    <row r="2995" spans="1:9">
      <c r="A2995" t="s">
        <v>4657</v>
      </c>
      <c r="B2995">
        <v>112</v>
      </c>
      <c r="C2995">
        <v>37295394</v>
      </c>
      <c r="D2995" t="s">
        <v>851</v>
      </c>
      <c r="E2995" t="s">
        <v>5031</v>
      </c>
      <c r="F2995" t="s">
        <v>12</v>
      </c>
      <c r="G2995" t="s">
        <v>13</v>
      </c>
      <c r="H2995">
        <v>6600000</v>
      </c>
      <c r="I2995">
        <v>5.7</v>
      </c>
    </row>
    <row r="2996" spans="1:9">
      <c r="A2996" t="s">
        <v>1137</v>
      </c>
      <c r="B2996">
        <v>93</v>
      </c>
      <c r="C2996">
        <v>31501218</v>
      </c>
      <c r="D2996" t="s">
        <v>1960</v>
      </c>
      <c r="E2996" t="s">
        <v>5032</v>
      </c>
      <c r="F2996" t="s">
        <v>12</v>
      </c>
      <c r="G2996" t="s">
        <v>13</v>
      </c>
      <c r="H2996">
        <v>7500000</v>
      </c>
      <c r="I2996">
        <v>7.5</v>
      </c>
    </row>
    <row r="2997" spans="1:9">
      <c r="A2997" t="s">
        <v>1698</v>
      </c>
      <c r="B2997">
        <v>110</v>
      </c>
      <c r="C2997">
        <v>28747570</v>
      </c>
      <c r="D2997" t="s">
        <v>574</v>
      </c>
      <c r="E2997" t="s">
        <v>5033</v>
      </c>
      <c r="F2997" t="s">
        <v>12</v>
      </c>
      <c r="G2997" t="s">
        <v>92</v>
      </c>
      <c r="H2997">
        <v>7000000</v>
      </c>
      <c r="I2997">
        <v>7.4</v>
      </c>
    </row>
    <row r="2998" spans="1:9">
      <c r="A2998" t="s">
        <v>1626</v>
      </c>
      <c r="B2998">
        <v>104</v>
      </c>
      <c r="C2998">
        <v>25625110</v>
      </c>
      <c r="D2998" t="s">
        <v>113</v>
      </c>
      <c r="E2998" t="s">
        <v>5034</v>
      </c>
      <c r="F2998" t="s">
        <v>12</v>
      </c>
      <c r="G2998" t="s">
        <v>13</v>
      </c>
      <c r="H2998">
        <v>7000000</v>
      </c>
      <c r="I2998">
        <v>7.2</v>
      </c>
    </row>
    <row r="2999" spans="1:9">
      <c r="A2999" t="s">
        <v>5035</v>
      </c>
      <c r="B2999">
        <v>119</v>
      </c>
      <c r="C2999">
        <v>25000000</v>
      </c>
      <c r="D2999" t="s">
        <v>25</v>
      </c>
      <c r="E2999" t="s">
        <v>5036</v>
      </c>
      <c r="F2999" t="s">
        <v>12</v>
      </c>
      <c r="G2999" t="s">
        <v>13</v>
      </c>
      <c r="H2999">
        <v>9000000</v>
      </c>
      <c r="I2999">
        <v>6.8</v>
      </c>
    </row>
    <row r="3000" spans="1:9">
      <c r="A3000" t="s">
        <v>5021</v>
      </c>
      <c r="B3000">
        <v>125</v>
      </c>
      <c r="C3000">
        <v>21000000</v>
      </c>
      <c r="D3000" t="s">
        <v>18</v>
      </c>
      <c r="E3000" t="s">
        <v>5037</v>
      </c>
      <c r="F3000" t="s">
        <v>12</v>
      </c>
      <c r="G3000" t="s">
        <v>20</v>
      </c>
      <c r="H3000">
        <v>13000000</v>
      </c>
      <c r="I3000">
        <v>6.8</v>
      </c>
    </row>
    <row r="3001" spans="1:9">
      <c r="A3001" t="s">
        <v>3189</v>
      </c>
      <c r="B3001">
        <v>96</v>
      </c>
      <c r="C3001">
        <v>20257000</v>
      </c>
      <c r="D3001" t="s">
        <v>137</v>
      </c>
      <c r="E3001" t="s">
        <v>5038</v>
      </c>
      <c r="F3001" t="s">
        <v>12</v>
      </c>
      <c r="G3001" t="s">
        <v>13</v>
      </c>
      <c r="H3001">
        <v>7000000</v>
      </c>
      <c r="I3001">
        <v>5.2</v>
      </c>
    </row>
    <row r="3002" spans="1:9">
      <c r="A3002" t="s">
        <v>2562</v>
      </c>
      <c r="B3002">
        <v>100</v>
      </c>
      <c r="C3002">
        <v>26005908</v>
      </c>
      <c r="D3002" t="s">
        <v>2795</v>
      </c>
      <c r="E3002" t="s">
        <v>5039</v>
      </c>
      <c r="F3002" t="s">
        <v>12</v>
      </c>
      <c r="G3002" t="s">
        <v>20</v>
      </c>
      <c r="H3002">
        <v>3500000</v>
      </c>
      <c r="I3002">
        <v>7.2</v>
      </c>
    </row>
    <row r="3003" spans="1:9">
      <c r="A3003" t="s">
        <v>5040</v>
      </c>
      <c r="B3003">
        <v>89</v>
      </c>
      <c r="C3003">
        <v>15818967</v>
      </c>
      <c r="D3003" t="s">
        <v>2076</v>
      </c>
      <c r="E3003" t="s">
        <v>5041</v>
      </c>
      <c r="F3003" t="s">
        <v>12</v>
      </c>
      <c r="G3003" t="s">
        <v>13</v>
      </c>
      <c r="H3003">
        <v>7000000</v>
      </c>
      <c r="I3003">
        <v>4</v>
      </c>
    </row>
    <row r="3004" spans="1:9">
      <c r="A3004" t="s">
        <v>1390</v>
      </c>
      <c r="B3004">
        <v>92</v>
      </c>
      <c r="C3004">
        <v>14891000</v>
      </c>
      <c r="D3004" t="s">
        <v>669</v>
      </c>
      <c r="E3004" t="s">
        <v>5042</v>
      </c>
      <c r="F3004" t="s">
        <v>12</v>
      </c>
      <c r="G3004" t="s">
        <v>13</v>
      </c>
      <c r="H3004">
        <v>7000000</v>
      </c>
      <c r="I3004">
        <v>6.8</v>
      </c>
    </row>
    <row r="3005" spans="1:9">
      <c r="A3005" t="s">
        <v>4034</v>
      </c>
      <c r="B3005">
        <v>109</v>
      </c>
      <c r="C3005">
        <v>16901126</v>
      </c>
      <c r="D3005" t="s">
        <v>5043</v>
      </c>
      <c r="E3005" t="s">
        <v>5044</v>
      </c>
      <c r="F3005" t="s">
        <v>12</v>
      </c>
      <c r="G3005" t="s">
        <v>13</v>
      </c>
      <c r="H3005">
        <v>7000000</v>
      </c>
      <c r="I3005">
        <v>6.9</v>
      </c>
    </row>
    <row r="3006" spans="1:9">
      <c r="A3006" t="s">
        <v>4226</v>
      </c>
      <c r="B3006">
        <v>103</v>
      </c>
      <c r="C3006">
        <v>17474107</v>
      </c>
      <c r="D3006" t="s">
        <v>2963</v>
      </c>
      <c r="E3006" t="s">
        <v>5045</v>
      </c>
      <c r="F3006" t="s">
        <v>12</v>
      </c>
      <c r="G3006" t="s">
        <v>13</v>
      </c>
      <c r="H3006">
        <v>7000000</v>
      </c>
      <c r="I3006">
        <v>7.3</v>
      </c>
    </row>
    <row r="3007" spans="1:9">
      <c r="A3007" t="s">
        <v>2445</v>
      </c>
      <c r="B3007">
        <v>95</v>
      </c>
      <c r="C3007">
        <v>14003141</v>
      </c>
      <c r="D3007" t="s">
        <v>723</v>
      </c>
      <c r="E3007" t="s">
        <v>5046</v>
      </c>
      <c r="F3007" t="s">
        <v>12</v>
      </c>
      <c r="G3007" t="s">
        <v>13</v>
      </c>
      <c r="H3007">
        <v>7000000</v>
      </c>
      <c r="I3007">
        <v>6.1</v>
      </c>
    </row>
    <row r="3008" spans="1:9">
      <c r="A3008" t="s">
        <v>4034</v>
      </c>
      <c r="B3008">
        <v>105</v>
      </c>
      <c r="C3008">
        <v>12583510</v>
      </c>
      <c r="D3008" t="s">
        <v>2108</v>
      </c>
      <c r="E3008" t="s">
        <v>5047</v>
      </c>
      <c r="F3008" t="s">
        <v>12</v>
      </c>
      <c r="G3008" t="s">
        <v>13</v>
      </c>
      <c r="H3008">
        <v>7000000</v>
      </c>
      <c r="I3008">
        <v>6</v>
      </c>
    </row>
    <row r="3009" spans="1:9">
      <c r="A3009" t="s">
        <v>2331</v>
      </c>
      <c r="B3009">
        <v>106</v>
      </c>
      <c r="C3009">
        <v>9190525</v>
      </c>
      <c r="D3009" t="s">
        <v>851</v>
      </c>
      <c r="E3009" t="s">
        <v>5048</v>
      </c>
      <c r="F3009" t="s">
        <v>12</v>
      </c>
      <c r="G3009" t="s">
        <v>13</v>
      </c>
      <c r="H3009">
        <v>7000000</v>
      </c>
      <c r="I3009">
        <v>7</v>
      </c>
    </row>
    <row r="3010" spans="1:9">
      <c r="A3010" t="s">
        <v>5049</v>
      </c>
      <c r="B3010">
        <v>100</v>
      </c>
      <c r="C3010">
        <v>9176553</v>
      </c>
      <c r="D3010" t="s">
        <v>2625</v>
      </c>
      <c r="E3010" t="s">
        <v>5050</v>
      </c>
      <c r="F3010" t="s">
        <v>12</v>
      </c>
      <c r="G3010" t="s">
        <v>13</v>
      </c>
      <c r="H3010">
        <v>7500000</v>
      </c>
      <c r="I3010">
        <v>7.1</v>
      </c>
    </row>
    <row r="3011" spans="1:9">
      <c r="A3011" t="s">
        <v>2316</v>
      </c>
      <c r="B3011">
        <v>103</v>
      </c>
      <c r="C3011">
        <v>9094451</v>
      </c>
      <c r="D3011" t="s">
        <v>2890</v>
      </c>
      <c r="E3011" t="s">
        <v>5051</v>
      </c>
      <c r="F3011" t="s">
        <v>12</v>
      </c>
      <c r="G3011" t="s">
        <v>13</v>
      </c>
      <c r="H3011">
        <v>7000000</v>
      </c>
      <c r="I3011">
        <v>6.2</v>
      </c>
    </row>
    <row r="3012" spans="1:9">
      <c r="A3012" t="s">
        <v>4056</v>
      </c>
      <c r="B3012">
        <v>116</v>
      </c>
      <c r="C3012">
        <v>14612840</v>
      </c>
      <c r="D3012" t="s">
        <v>2042</v>
      </c>
      <c r="E3012" t="s">
        <v>5052</v>
      </c>
      <c r="F3012" t="s">
        <v>12</v>
      </c>
      <c r="G3012" t="s">
        <v>13</v>
      </c>
      <c r="H3012">
        <v>7000000</v>
      </c>
      <c r="I3012">
        <v>6.9</v>
      </c>
    </row>
    <row r="3013" spans="1:9">
      <c r="A3013" t="s">
        <v>5053</v>
      </c>
      <c r="B3013">
        <v>99</v>
      </c>
      <c r="C3013">
        <v>9166863</v>
      </c>
      <c r="D3013" t="s">
        <v>73</v>
      </c>
      <c r="E3013" t="s">
        <v>5054</v>
      </c>
      <c r="F3013" t="s">
        <v>12</v>
      </c>
      <c r="G3013" t="s">
        <v>13</v>
      </c>
      <c r="H3013">
        <v>7000000</v>
      </c>
      <c r="I3013">
        <v>7.6</v>
      </c>
    </row>
    <row r="3014" spans="1:9">
      <c r="A3014" t="s">
        <v>159</v>
      </c>
      <c r="B3014">
        <v>164</v>
      </c>
      <c r="C3014">
        <v>8373585</v>
      </c>
      <c r="D3014" t="s">
        <v>1140</v>
      </c>
      <c r="E3014" t="s">
        <v>5055</v>
      </c>
      <c r="F3014" t="s">
        <v>12</v>
      </c>
      <c r="G3014" t="s">
        <v>13</v>
      </c>
      <c r="H3014">
        <v>7000000</v>
      </c>
      <c r="I3014">
        <v>7.6</v>
      </c>
    </row>
    <row r="3015" spans="1:9">
      <c r="A3015" t="s">
        <v>4961</v>
      </c>
      <c r="B3015">
        <v>96</v>
      </c>
      <c r="C3015">
        <v>7292175</v>
      </c>
      <c r="D3015" t="s">
        <v>474</v>
      </c>
      <c r="E3015" t="s">
        <v>5056</v>
      </c>
      <c r="F3015" t="s">
        <v>12</v>
      </c>
      <c r="G3015" t="s">
        <v>13</v>
      </c>
      <c r="H3015">
        <v>7000000</v>
      </c>
      <c r="I3015">
        <v>6.4</v>
      </c>
    </row>
    <row r="3016" spans="1:9">
      <c r="A3016" t="s">
        <v>5057</v>
      </c>
      <c r="B3016">
        <v>122</v>
      </c>
      <c r="C3016">
        <v>6601079</v>
      </c>
      <c r="D3016" t="s">
        <v>1159</v>
      </c>
      <c r="E3016" t="s">
        <v>5058</v>
      </c>
      <c r="F3016" t="s">
        <v>12</v>
      </c>
      <c r="G3016" t="s">
        <v>20</v>
      </c>
      <c r="H3016">
        <v>7000000</v>
      </c>
      <c r="I3016">
        <v>6.2</v>
      </c>
    </row>
    <row r="3017" spans="1:9">
      <c r="A3017" t="s">
        <v>399</v>
      </c>
      <c r="B3017">
        <v>94</v>
      </c>
      <c r="C3017">
        <v>6165429</v>
      </c>
      <c r="D3017" t="s">
        <v>5059</v>
      </c>
      <c r="E3017" t="s">
        <v>5060</v>
      </c>
      <c r="F3017" t="s">
        <v>755</v>
      </c>
      <c r="G3017" t="s">
        <v>123</v>
      </c>
      <c r="H3017">
        <v>6000000</v>
      </c>
      <c r="I3017">
        <v>7.5</v>
      </c>
    </row>
    <row r="3018" spans="1:9">
      <c r="A3018" t="s">
        <v>3140</v>
      </c>
      <c r="B3018">
        <v>93</v>
      </c>
      <c r="C3018">
        <v>5694308</v>
      </c>
      <c r="D3018" t="s">
        <v>1310</v>
      </c>
      <c r="E3018" t="s">
        <v>5061</v>
      </c>
      <c r="F3018" t="s">
        <v>12</v>
      </c>
      <c r="G3018" t="s">
        <v>13</v>
      </c>
      <c r="H3018">
        <v>7000000</v>
      </c>
      <c r="I3018">
        <v>2</v>
      </c>
    </row>
    <row r="3019" spans="1:9">
      <c r="A3019" t="s">
        <v>5062</v>
      </c>
      <c r="B3019">
        <v>96</v>
      </c>
      <c r="C3019">
        <v>5430822</v>
      </c>
      <c r="D3019" t="s">
        <v>5063</v>
      </c>
      <c r="E3019" t="s">
        <v>5064</v>
      </c>
      <c r="F3019" t="s">
        <v>12</v>
      </c>
      <c r="G3019" t="s">
        <v>20</v>
      </c>
      <c r="H3019">
        <v>7000000</v>
      </c>
      <c r="I3019">
        <v>6.2</v>
      </c>
    </row>
    <row r="3020" spans="1:9">
      <c r="A3020" t="s">
        <v>5065</v>
      </c>
      <c r="B3020">
        <v>113</v>
      </c>
      <c r="C3020">
        <v>4720371</v>
      </c>
      <c r="D3020" t="s">
        <v>3530</v>
      </c>
      <c r="E3020" t="s">
        <v>5066</v>
      </c>
      <c r="F3020" t="s">
        <v>12</v>
      </c>
      <c r="G3020" t="s">
        <v>13</v>
      </c>
      <c r="H3020">
        <v>7000000</v>
      </c>
      <c r="I3020">
        <v>6.5</v>
      </c>
    </row>
    <row r="3021" spans="1:9">
      <c r="A3021" t="s">
        <v>4826</v>
      </c>
      <c r="B3021">
        <v>192</v>
      </c>
      <c r="C3021">
        <v>2921738</v>
      </c>
      <c r="D3021" t="s">
        <v>953</v>
      </c>
      <c r="E3021" t="s">
        <v>5067</v>
      </c>
      <c r="F3021" t="s">
        <v>4588</v>
      </c>
      <c r="G3021" t="s">
        <v>2272</v>
      </c>
      <c r="H3021">
        <v>7000000</v>
      </c>
      <c r="I3021">
        <v>7.9</v>
      </c>
    </row>
    <row r="3022" spans="1:9">
      <c r="A3022" t="s">
        <v>649</v>
      </c>
      <c r="B3022">
        <v>99</v>
      </c>
      <c r="C3022">
        <v>2344847</v>
      </c>
      <c r="D3022" t="s">
        <v>1267</v>
      </c>
      <c r="E3022" t="s">
        <v>5068</v>
      </c>
      <c r="F3022" t="s">
        <v>12</v>
      </c>
      <c r="G3022" t="s">
        <v>13</v>
      </c>
      <c r="H3022">
        <v>7000000</v>
      </c>
      <c r="I3022">
        <v>6.8</v>
      </c>
    </row>
    <row r="3023" spans="1:9">
      <c r="A3023" t="s">
        <v>4732</v>
      </c>
      <c r="B3023">
        <v>91</v>
      </c>
      <c r="C3023">
        <v>7455447</v>
      </c>
      <c r="D3023" t="s">
        <v>474</v>
      </c>
      <c r="E3023" t="s">
        <v>5069</v>
      </c>
      <c r="F3023" t="s">
        <v>12</v>
      </c>
      <c r="G3023" t="s">
        <v>13</v>
      </c>
      <c r="H3023">
        <v>7000000</v>
      </c>
      <c r="I3023">
        <v>6.3</v>
      </c>
    </row>
    <row r="3024" spans="1:9">
      <c r="A3024" t="s">
        <v>5070</v>
      </c>
      <c r="B3024">
        <v>100</v>
      </c>
      <c r="C3024">
        <v>2148212</v>
      </c>
      <c r="D3024" t="s">
        <v>2343</v>
      </c>
      <c r="E3024" t="s">
        <v>5071</v>
      </c>
      <c r="F3024" t="s">
        <v>12</v>
      </c>
      <c r="G3024" t="s">
        <v>13</v>
      </c>
      <c r="H3024">
        <v>7000000</v>
      </c>
      <c r="I3024">
        <v>6.3</v>
      </c>
    </row>
    <row r="3025" spans="1:9">
      <c r="A3025" t="s">
        <v>5072</v>
      </c>
      <c r="B3025">
        <v>105</v>
      </c>
      <c r="C3025">
        <v>2062066</v>
      </c>
      <c r="D3025" t="s">
        <v>574</v>
      </c>
      <c r="E3025" t="s">
        <v>5073</v>
      </c>
      <c r="F3025" t="s">
        <v>12</v>
      </c>
      <c r="G3025" t="s">
        <v>13</v>
      </c>
      <c r="H3025">
        <v>7000000</v>
      </c>
      <c r="I3025">
        <v>6.6</v>
      </c>
    </row>
    <row r="3026" spans="1:9">
      <c r="A3026" t="s">
        <v>4387</v>
      </c>
      <c r="B3026">
        <v>99</v>
      </c>
      <c r="C3026">
        <v>1654367</v>
      </c>
      <c r="D3026" t="s">
        <v>515</v>
      </c>
      <c r="E3026" t="s">
        <v>5074</v>
      </c>
      <c r="F3026" t="s">
        <v>12</v>
      </c>
      <c r="G3026" t="s">
        <v>13</v>
      </c>
      <c r="H3026">
        <v>7000000</v>
      </c>
      <c r="I3026">
        <v>6.4</v>
      </c>
    </row>
    <row r="3027" spans="1:9">
      <c r="A3027" t="s">
        <v>5075</v>
      </c>
      <c r="B3027">
        <v>112</v>
      </c>
      <c r="C3027">
        <v>1738692</v>
      </c>
      <c r="D3027" t="s">
        <v>1360</v>
      </c>
      <c r="E3027" t="s">
        <v>5076</v>
      </c>
      <c r="F3027" t="s">
        <v>12</v>
      </c>
      <c r="G3027" t="s">
        <v>20</v>
      </c>
      <c r="H3027">
        <v>7000000</v>
      </c>
      <c r="I3027">
        <v>7.5</v>
      </c>
    </row>
    <row r="3028" spans="1:9">
      <c r="A3028" t="s">
        <v>5077</v>
      </c>
      <c r="B3028">
        <v>99</v>
      </c>
      <c r="C3028">
        <v>1889522</v>
      </c>
      <c r="D3028" t="s">
        <v>1267</v>
      </c>
      <c r="E3028" t="s">
        <v>5078</v>
      </c>
      <c r="F3028" t="s">
        <v>12</v>
      </c>
      <c r="G3028" t="s">
        <v>13</v>
      </c>
      <c r="H3028">
        <v>7000000</v>
      </c>
      <c r="I3028">
        <v>6.5</v>
      </c>
    </row>
    <row r="3029" spans="1:9">
      <c r="A3029" t="s">
        <v>5008</v>
      </c>
      <c r="B3029">
        <v>125</v>
      </c>
      <c r="C3029">
        <v>1110286</v>
      </c>
      <c r="D3029" t="s">
        <v>73</v>
      </c>
      <c r="E3029" t="s">
        <v>5079</v>
      </c>
      <c r="F3029" t="s">
        <v>12</v>
      </c>
      <c r="G3029" t="s">
        <v>13</v>
      </c>
      <c r="H3029">
        <v>4825000</v>
      </c>
      <c r="I3029">
        <v>7.2</v>
      </c>
    </row>
    <row r="3030" spans="1:9">
      <c r="A3030" t="s">
        <v>5080</v>
      </c>
      <c r="B3030">
        <v>107</v>
      </c>
      <c r="C3030">
        <v>1000000</v>
      </c>
      <c r="D3030" t="s">
        <v>408</v>
      </c>
      <c r="E3030" t="s">
        <v>5081</v>
      </c>
      <c r="F3030" t="s">
        <v>12</v>
      </c>
      <c r="G3030" t="s">
        <v>20</v>
      </c>
      <c r="H3030">
        <v>9000000</v>
      </c>
      <c r="I3030">
        <v>6.3</v>
      </c>
    </row>
    <row r="3031" spans="1:9">
      <c r="A3031" t="s">
        <v>2241</v>
      </c>
      <c r="B3031">
        <v>107</v>
      </c>
      <c r="C3031">
        <v>700000</v>
      </c>
      <c r="D3031" t="s">
        <v>2242</v>
      </c>
      <c r="E3031" t="s">
        <v>5082</v>
      </c>
      <c r="F3031" t="s">
        <v>966</v>
      </c>
      <c r="G3031" t="s">
        <v>646</v>
      </c>
      <c r="H3031">
        <v>50000000</v>
      </c>
      <c r="I3031">
        <v>7</v>
      </c>
    </row>
    <row r="3032" spans="1:9">
      <c r="A3032" t="s">
        <v>2203</v>
      </c>
      <c r="B3032">
        <v>97</v>
      </c>
      <c r="C3032">
        <v>1768416</v>
      </c>
      <c r="D3032" t="s">
        <v>851</v>
      </c>
      <c r="E3032" t="s">
        <v>5083</v>
      </c>
      <c r="F3032" t="s">
        <v>12</v>
      </c>
      <c r="G3032" t="s">
        <v>13</v>
      </c>
      <c r="H3032">
        <v>7000000</v>
      </c>
      <c r="I3032">
        <v>6.3</v>
      </c>
    </row>
    <row r="3033" spans="1:9">
      <c r="A3033" t="s">
        <v>5084</v>
      </c>
      <c r="B3033">
        <v>95</v>
      </c>
      <c r="C3033">
        <v>306715</v>
      </c>
      <c r="D3033" t="s">
        <v>669</v>
      </c>
      <c r="E3033" t="s">
        <v>5085</v>
      </c>
      <c r="F3033" t="s">
        <v>12</v>
      </c>
      <c r="G3033" t="s">
        <v>13</v>
      </c>
      <c r="H3033">
        <v>10000000</v>
      </c>
      <c r="I3033">
        <v>2.2999999999999998</v>
      </c>
    </row>
    <row r="3034" spans="1:9">
      <c r="A3034" t="s">
        <v>5086</v>
      </c>
      <c r="B3034">
        <v>106</v>
      </c>
      <c r="C3034">
        <v>382946</v>
      </c>
      <c r="D3034" t="s">
        <v>1140</v>
      </c>
      <c r="E3034" t="s">
        <v>5087</v>
      </c>
      <c r="F3034" t="s">
        <v>12</v>
      </c>
      <c r="G3034" t="s">
        <v>13</v>
      </c>
      <c r="H3034">
        <v>7000000</v>
      </c>
      <c r="I3034">
        <v>7.1</v>
      </c>
    </row>
    <row r="3035" spans="1:9">
      <c r="A3035" t="s">
        <v>1995</v>
      </c>
      <c r="B3035">
        <v>103</v>
      </c>
      <c r="C3035">
        <v>236266</v>
      </c>
      <c r="D3035" t="s">
        <v>2171</v>
      </c>
      <c r="E3035" t="s">
        <v>5088</v>
      </c>
      <c r="F3035" t="s">
        <v>12</v>
      </c>
      <c r="G3035" t="s">
        <v>13</v>
      </c>
      <c r="H3035">
        <v>3500000</v>
      </c>
      <c r="I3035">
        <v>6.2</v>
      </c>
    </row>
    <row r="3036" spans="1:9">
      <c r="A3036" t="s">
        <v>5089</v>
      </c>
      <c r="B3036">
        <v>96</v>
      </c>
      <c r="C3036">
        <v>196067</v>
      </c>
      <c r="D3036" t="s">
        <v>73</v>
      </c>
      <c r="E3036" t="s">
        <v>5090</v>
      </c>
      <c r="F3036" t="s">
        <v>12</v>
      </c>
      <c r="G3036" t="s">
        <v>20</v>
      </c>
      <c r="H3036">
        <v>7000000</v>
      </c>
      <c r="I3036">
        <v>6.7</v>
      </c>
    </row>
    <row r="3037" spans="1:9">
      <c r="A3037" t="s">
        <v>4639</v>
      </c>
      <c r="B3037">
        <v>103</v>
      </c>
      <c r="C3037">
        <v>532988</v>
      </c>
      <c r="D3037" t="s">
        <v>2084</v>
      </c>
      <c r="E3037" t="s">
        <v>5091</v>
      </c>
      <c r="F3037" t="s">
        <v>12</v>
      </c>
      <c r="G3037" t="s">
        <v>13</v>
      </c>
      <c r="H3037">
        <v>7000000</v>
      </c>
      <c r="I3037">
        <v>6.5</v>
      </c>
    </row>
    <row r="3038" spans="1:9">
      <c r="A3038" t="s">
        <v>5092</v>
      </c>
      <c r="B3038">
        <v>108</v>
      </c>
      <c r="C3038">
        <v>453079</v>
      </c>
      <c r="D3038" t="s">
        <v>669</v>
      </c>
      <c r="E3038" t="s">
        <v>5093</v>
      </c>
      <c r="F3038" t="s">
        <v>12</v>
      </c>
      <c r="G3038" t="s">
        <v>13</v>
      </c>
      <c r="H3038">
        <v>7000000</v>
      </c>
      <c r="I3038">
        <v>5.9</v>
      </c>
    </row>
    <row r="3039" spans="1:9">
      <c r="A3039" t="s">
        <v>5094</v>
      </c>
      <c r="B3039">
        <v>118</v>
      </c>
      <c r="C3039">
        <v>46451</v>
      </c>
      <c r="D3039" t="s">
        <v>1969</v>
      </c>
      <c r="E3039" t="s">
        <v>5095</v>
      </c>
      <c r="F3039" t="s">
        <v>12</v>
      </c>
      <c r="G3039" t="s">
        <v>13</v>
      </c>
      <c r="H3039">
        <v>7000000</v>
      </c>
      <c r="I3039">
        <v>6</v>
      </c>
    </row>
    <row r="3040" spans="1:9">
      <c r="A3040" t="s">
        <v>5096</v>
      </c>
      <c r="B3040">
        <v>97</v>
      </c>
      <c r="C3040">
        <v>233103</v>
      </c>
      <c r="D3040" t="s">
        <v>1140</v>
      </c>
      <c r="E3040" t="s">
        <v>5097</v>
      </c>
      <c r="F3040" t="s">
        <v>12</v>
      </c>
      <c r="G3040" t="s">
        <v>20</v>
      </c>
      <c r="H3040">
        <v>7000000</v>
      </c>
      <c r="I3040">
        <v>6.9</v>
      </c>
    </row>
    <row r="3041" spans="1:9">
      <c r="A3041" t="s">
        <v>1239</v>
      </c>
      <c r="B3041">
        <v>115</v>
      </c>
      <c r="C3041">
        <v>41400000</v>
      </c>
      <c r="D3041" t="s">
        <v>5098</v>
      </c>
      <c r="E3041" t="s">
        <v>5099</v>
      </c>
      <c r="F3041" t="s">
        <v>12</v>
      </c>
      <c r="G3041" t="s">
        <v>13</v>
      </c>
      <c r="H3041">
        <v>6900000</v>
      </c>
      <c r="I3041">
        <v>7.3</v>
      </c>
    </row>
    <row r="3042" spans="1:9">
      <c r="A3042" t="s">
        <v>2951</v>
      </c>
      <c r="B3042">
        <v>102</v>
      </c>
      <c r="C3042">
        <v>7993039</v>
      </c>
      <c r="D3042" t="s">
        <v>669</v>
      </c>
      <c r="E3042" t="s">
        <v>5100</v>
      </c>
      <c r="F3042" t="s">
        <v>12</v>
      </c>
      <c r="G3042" t="s">
        <v>13</v>
      </c>
      <c r="H3042">
        <v>6900000</v>
      </c>
      <c r="I3042">
        <v>7.7</v>
      </c>
    </row>
    <row r="3043" spans="1:9">
      <c r="A3043" t="s">
        <v>5101</v>
      </c>
      <c r="B3043">
        <v>125</v>
      </c>
      <c r="C3043">
        <v>927107</v>
      </c>
      <c r="D3043" t="s">
        <v>3803</v>
      </c>
      <c r="E3043" t="s">
        <v>5102</v>
      </c>
      <c r="F3043" t="s">
        <v>3673</v>
      </c>
      <c r="G3043" t="s">
        <v>251</v>
      </c>
      <c r="H3043">
        <v>15000000</v>
      </c>
      <c r="I3043">
        <v>7.3</v>
      </c>
    </row>
    <row r="3044" spans="1:9">
      <c r="A3044" t="s">
        <v>5103</v>
      </c>
      <c r="B3044">
        <v>108</v>
      </c>
      <c r="C3044">
        <v>49526</v>
      </c>
      <c r="D3044" t="s">
        <v>851</v>
      </c>
      <c r="E3044" t="s">
        <v>5104</v>
      </c>
      <c r="F3044" t="s">
        <v>12</v>
      </c>
      <c r="G3044" t="s">
        <v>13</v>
      </c>
      <c r="H3044">
        <v>6800000</v>
      </c>
      <c r="I3044">
        <v>7</v>
      </c>
    </row>
    <row r="3045" spans="1:9">
      <c r="A3045" t="s">
        <v>5105</v>
      </c>
      <c r="B3045">
        <v>101</v>
      </c>
      <c r="C3045">
        <v>10696</v>
      </c>
      <c r="D3045" t="s">
        <v>510</v>
      </c>
      <c r="E3045" t="s">
        <v>5106</v>
      </c>
      <c r="F3045" t="s">
        <v>12</v>
      </c>
      <c r="G3045" t="s">
        <v>13</v>
      </c>
      <c r="H3045">
        <v>6800000</v>
      </c>
      <c r="I3045">
        <v>6.4</v>
      </c>
    </row>
    <row r="3046" spans="1:9">
      <c r="A3046" t="s">
        <v>5107</v>
      </c>
      <c r="B3046">
        <v>101</v>
      </c>
      <c r="C3046">
        <v>31607598</v>
      </c>
      <c r="D3046" t="s">
        <v>1467</v>
      </c>
      <c r="E3046" t="s">
        <v>5108</v>
      </c>
      <c r="F3046" t="s">
        <v>12</v>
      </c>
      <c r="G3046" t="s">
        <v>92</v>
      </c>
      <c r="H3046">
        <v>6900000</v>
      </c>
      <c r="I3046">
        <v>5.6</v>
      </c>
    </row>
    <row r="3047" spans="1:9">
      <c r="A3047" t="s">
        <v>1890</v>
      </c>
      <c r="B3047">
        <v>139</v>
      </c>
      <c r="C3047">
        <v>6857096</v>
      </c>
      <c r="D3047" t="s">
        <v>5109</v>
      </c>
      <c r="E3047" t="s">
        <v>5110</v>
      </c>
      <c r="F3047" t="s">
        <v>966</v>
      </c>
      <c r="G3047" t="s">
        <v>92</v>
      </c>
      <c r="H3047">
        <v>6800000</v>
      </c>
      <c r="I3047">
        <v>8.1999999999999993</v>
      </c>
    </row>
    <row r="3048" spans="1:9">
      <c r="A3048" t="s">
        <v>1542</v>
      </c>
      <c r="B3048">
        <v>125</v>
      </c>
      <c r="C3048">
        <v>223878</v>
      </c>
      <c r="D3048" t="s">
        <v>474</v>
      </c>
      <c r="E3048" t="s">
        <v>5111</v>
      </c>
      <c r="F3048" t="s">
        <v>3149</v>
      </c>
      <c r="G3048" t="s">
        <v>2822</v>
      </c>
      <c r="H3048">
        <v>5000000</v>
      </c>
      <c r="I3048">
        <v>6.5</v>
      </c>
    </row>
    <row r="3049" spans="1:9">
      <c r="A3049" t="s">
        <v>468</v>
      </c>
      <c r="B3049">
        <v>115</v>
      </c>
      <c r="C3049">
        <v>8060</v>
      </c>
      <c r="D3049" t="s">
        <v>149</v>
      </c>
      <c r="E3049" t="s">
        <v>5112</v>
      </c>
      <c r="F3049" t="s">
        <v>5113</v>
      </c>
      <c r="G3049" t="s">
        <v>5114</v>
      </c>
      <c r="H3049">
        <v>4000000</v>
      </c>
      <c r="I3049">
        <v>8.1</v>
      </c>
    </row>
    <row r="3050" spans="1:9">
      <c r="A3050" t="s">
        <v>2735</v>
      </c>
      <c r="B3050">
        <v>99</v>
      </c>
      <c r="C3050">
        <v>84263837</v>
      </c>
      <c r="D3050" t="s">
        <v>2076</v>
      </c>
      <c r="E3050" t="s">
        <v>5115</v>
      </c>
      <c r="F3050" t="s">
        <v>12</v>
      </c>
      <c r="G3050" t="s">
        <v>13</v>
      </c>
      <c r="H3050">
        <v>6500000</v>
      </c>
      <c r="I3050">
        <v>5.4</v>
      </c>
    </row>
    <row r="3051" spans="1:9">
      <c r="A3051" t="s">
        <v>5116</v>
      </c>
      <c r="B3051">
        <v>88</v>
      </c>
      <c r="C3051">
        <v>110029</v>
      </c>
      <c r="D3051" t="s">
        <v>5117</v>
      </c>
      <c r="E3051" t="s">
        <v>5118</v>
      </c>
      <c r="F3051" t="s">
        <v>12</v>
      </c>
      <c r="G3051" t="s">
        <v>123</v>
      </c>
      <c r="H3051">
        <v>6500000</v>
      </c>
      <c r="I3051">
        <v>6.3</v>
      </c>
    </row>
    <row r="3052" spans="1:9">
      <c r="A3052" t="s">
        <v>980</v>
      </c>
      <c r="B3052">
        <v>112</v>
      </c>
      <c r="C3052">
        <v>57504069</v>
      </c>
      <c r="D3052" t="s">
        <v>654</v>
      </c>
      <c r="E3052" t="s">
        <v>5119</v>
      </c>
      <c r="F3052" t="s">
        <v>12</v>
      </c>
      <c r="G3052" t="s">
        <v>13</v>
      </c>
      <c r="H3052">
        <v>6000000</v>
      </c>
      <c r="I3052">
        <v>7.8</v>
      </c>
    </row>
    <row r="3053" spans="1:9">
      <c r="A3053" t="s">
        <v>5120</v>
      </c>
      <c r="B3053">
        <v>108</v>
      </c>
      <c r="C3053">
        <v>54215416</v>
      </c>
      <c r="D3053" t="s">
        <v>1433</v>
      </c>
      <c r="E3053" t="s">
        <v>5121</v>
      </c>
      <c r="F3053" t="s">
        <v>12</v>
      </c>
      <c r="G3053" t="s">
        <v>13</v>
      </c>
      <c r="H3053">
        <v>6500000</v>
      </c>
      <c r="I3053">
        <v>6.8</v>
      </c>
    </row>
    <row r="3054" spans="1:9">
      <c r="A3054" t="s">
        <v>763</v>
      </c>
      <c r="B3054">
        <v>104</v>
      </c>
      <c r="C3054">
        <v>31899000</v>
      </c>
      <c r="D3054" t="s">
        <v>5122</v>
      </c>
      <c r="E3054" t="s">
        <v>5123</v>
      </c>
      <c r="F3054" t="s">
        <v>12</v>
      </c>
      <c r="G3054" t="s">
        <v>13</v>
      </c>
      <c r="H3054">
        <v>6500000</v>
      </c>
      <c r="I3054">
        <v>7.1</v>
      </c>
    </row>
    <row r="3055" spans="1:9">
      <c r="A3055" t="s">
        <v>177</v>
      </c>
      <c r="B3055">
        <v>108</v>
      </c>
      <c r="C3055">
        <v>24103594</v>
      </c>
      <c r="D3055" t="s">
        <v>5124</v>
      </c>
      <c r="E3055" t="s">
        <v>5125</v>
      </c>
      <c r="F3055" t="s">
        <v>12</v>
      </c>
      <c r="G3055" t="s">
        <v>13</v>
      </c>
      <c r="H3055">
        <v>6500000</v>
      </c>
      <c r="I3055">
        <v>6.2</v>
      </c>
    </row>
    <row r="3056" spans="1:9">
      <c r="A3056" t="s">
        <v>173</v>
      </c>
      <c r="B3056">
        <v>102</v>
      </c>
      <c r="C3056">
        <v>16842303</v>
      </c>
      <c r="D3056" t="s">
        <v>335</v>
      </c>
      <c r="E3056" t="s">
        <v>5126</v>
      </c>
      <c r="F3056" t="s">
        <v>12</v>
      </c>
      <c r="G3056" t="s">
        <v>13</v>
      </c>
      <c r="H3056">
        <v>6500000</v>
      </c>
      <c r="I3056">
        <v>7.3</v>
      </c>
    </row>
    <row r="3057" spans="1:9">
      <c r="A3057" t="s">
        <v>4931</v>
      </c>
      <c r="B3057">
        <v>88</v>
      </c>
      <c r="C3057">
        <v>13367101</v>
      </c>
      <c r="D3057" t="s">
        <v>474</v>
      </c>
      <c r="E3057" t="s">
        <v>5127</v>
      </c>
      <c r="F3057" t="s">
        <v>12</v>
      </c>
      <c r="G3057" t="s">
        <v>13</v>
      </c>
      <c r="H3057">
        <v>6500000</v>
      </c>
      <c r="I3057">
        <v>5.9</v>
      </c>
    </row>
    <row r="3058" spans="1:9">
      <c r="A3058" t="s">
        <v>5128</v>
      </c>
      <c r="B3058">
        <v>91</v>
      </c>
      <c r="C3058">
        <v>10149779</v>
      </c>
      <c r="D3058" t="s">
        <v>1446</v>
      </c>
      <c r="E3058" t="s">
        <v>5129</v>
      </c>
      <c r="F3058" t="s">
        <v>12</v>
      </c>
      <c r="G3058" t="s">
        <v>13</v>
      </c>
      <c r="H3058">
        <v>6500000</v>
      </c>
      <c r="I3058">
        <v>3.6</v>
      </c>
    </row>
    <row r="3059" spans="1:9">
      <c r="A3059" t="s">
        <v>5130</v>
      </c>
      <c r="B3059">
        <v>141</v>
      </c>
      <c r="C3059">
        <v>6173485</v>
      </c>
      <c r="D3059" t="s">
        <v>515</v>
      </c>
      <c r="E3059" t="s">
        <v>5131</v>
      </c>
      <c r="F3059" t="s">
        <v>12</v>
      </c>
      <c r="G3059" t="s">
        <v>251</v>
      </c>
      <c r="H3059">
        <v>7000000</v>
      </c>
      <c r="I3059">
        <v>7.7</v>
      </c>
    </row>
    <row r="3060" spans="1:9">
      <c r="A3060" t="s">
        <v>3426</v>
      </c>
      <c r="B3060">
        <v>101</v>
      </c>
      <c r="C3060">
        <v>4000304</v>
      </c>
      <c r="D3060" t="s">
        <v>1140</v>
      </c>
      <c r="E3060" t="s">
        <v>5132</v>
      </c>
      <c r="F3060" t="s">
        <v>12</v>
      </c>
      <c r="G3060" t="s">
        <v>20</v>
      </c>
      <c r="H3060">
        <v>6500000</v>
      </c>
      <c r="I3060">
        <v>7.3</v>
      </c>
    </row>
    <row r="3061" spans="1:9">
      <c r="A3061" t="s">
        <v>225</v>
      </c>
      <c r="B3061">
        <v>105</v>
      </c>
      <c r="C3061">
        <v>2338695</v>
      </c>
      <c r="D3061" t="s">
        <v>723</v>
      </c>
      <c r="E3061" t="s">
        <v>5133</v>
      </c>
      <c r="F3061" t="s">
        <v>12</v>
      </c>
      <c r="G3061" t="s">
        <v>20</v>
      </c>
      <c r="H3061">
        <v>4000000</v>
      </c>
      <c r="I3061">
        <v>7.4</v>
      </c>
    </row>
    <row r="3062" spans="1:9">
      <c r="A3062" t="s">
        <v>5134</v>
      </c>
      <c r="B3062">
        <v>100</v>
      </c>
      <c r="C3062">
        <v>2024854</v>
      </c>
      <c r="D3062" t="s">
        <v>589</v>
      </c>
      <c r="E3062" t="s">
        <v>5135</v>
      </c>
      <c r="F3062" t="s">
        <v>12</v>
      </c>
      <c r="G3062" t="s">
        <v>13</v>
      </c>
      <c r="H3062">
        <v>6500000</v>
      </c>
      <c r="I3062">
        <v>6.6</v>
      </c>
    </row>
    <row r="3063" spans="1:9">
      <c r="A3063" t="s">
        <v>5136</v>
      </c>
      <c r="B3063">
        <v>116</v>
      </c>
      <c r="C3063">
        <v>2268296</v>
      </c>
      <c r="D3063" t="s">
        <v>1360</v>
      </c>
      <c r="E3063" t="s">
        <v>5137</v>
      </c>
      <c r="F3063" t="s">
        <v>12</v>
      </c>
      <c r="G3063" t="s">
        <v>20</v>
      </c>
      <c r="H3063">
        <v>6500000</v>
      </c>
      <c r="I3063">
        <v>6.9</v>
      </c>
    </row>
    <row r="3064" spans="1:9">
      <c r="A3064" t="s">
        <v>4071</v>
      </c>
      <c r="B3064">
        <v>97</v>
      </c>
      <c r="C3064">
        <v>1029017</v>
      </c>
      <c r="D3064" t="s">
        <v>73</v>
      </c>
      <c r="E3064" t="s">
        <v>5138</v>
      </c>
      <c r="F3064" t="s">
        <v>12</v>
      </c>
      <c r="G3064" t="s">
        <v>13</v>
      </c>
      <c r="H3064">
        <v>6500000</v>
      </c>
      <c r="I3064">
        <v>6.8</v>
      </c>
    </row>
    <row r="3065" spans="1:9">
      <c r="A3065" t="s">
        <v>5139</v>
      </c>
      <c r="B3065">
        <v>106</v>
      </c>
      <c r="C3065">
        <v>64148</v>
      </c>
      <c r="D3065" t="s">
        <v>1140</v>
      </c>
      <c r="E3065" t="s">
        <v>5140</v>
      </c>
      <c r="F3065" t="s">
        <v>12</v>
      </c>
      <c r="G3065" t="s">
        <v>20</v>
      </c>
      <c r="H3065">
        <v>6500000</v>
      </c>
      <c r="I3065">
        <v>7.3</v>
      </c>
    </row>
    <row r="3066" spans="1:9">
      <c r="A3066" t="s">
        <v>5141</v>
      </c>
      <c r="B3066">
        <v>105</v>
      </c>
      <c r="C3066">
        <v>66637</v>
      </c>
      <c r="D3066" t="s">
        <v>2392</v>
      </c>
      <c r="E3066" t="s">
        <v>5142</v>
      </c>
      <c r="F3066" t="s">
        <v>12</v>
      </c>
      <c r="G3066" t="s">
        <v>13</v>
      </c>
      <c r="H3066">
        <v>6500000</v>
      </c>
      <c r="I3066">
        <v>7.2</v>
      </c>
    </row>
    <row r="3067" spans="1:9">
      <c r="A3067" t="s">
        <v>3464</v>
      </c>
      <c r="B3067">
        <v>122</v>
      </c>
      <c r="C3067">
        <v>871577</v>
      </c>
      <c r="D3067" t="s">
        <v>1433</v>
      </c>
      <c r="E3067" t="s">
        <v>5143</v>
      </c>
      <c r="F3067" t="s">
        <v>12</v>
      </c>
      <c r="G3067" t="s">
        <v>20</v>
      </c>
      <c r="H3067">
        <v>4500000</v>
      </c>
      <c r="I3067">
        <v>7.7</v>
      </c>
    </row>
    <row r="3068" spans="1:9">
      <c r="A3068" t="s">
        <v>9</v>
      </c>
      <c r="B3068">
        <v>107</v>
      </c>
      <c r="C3068">
        <v>38400000</v>
      </c>
      <c r="D3068" t="s">
        <v>213</v>
      </c>
      <c r="E3068" t="s">
        <v>5144</v>
      </c>
      <c r="F3068" t="s">
        <v>12</v>
      </c>
      <c r="G3068" t="s">
        <v>20</v>
      </c>
      <c r="H3068">
        <v>6500000</v>
      </c>
      <c r="I3068">
        <v>8.1</v>
      </c>
    </row>
    <row r="3069" spans="1:9">
      <c r="A3069" t="s">
        <v>5145</v>
      </c>
      <c r="B3069">
        <v>121</v>
      </c>
      <c r="C3069">
        <v>4063859</v>
      </c>
      <c r="D3069" t="s">
        <v>73</v>
      </c>
      <c r="E3069" t="s">
        <v>5146</v>
      </c>
      <c r="F3069" t="s">
        <v>3673</v>
      </c>
      <c r="G3069" t="s">
        <v>251</v>
      </c>
      <c r="H3069">
        <v>4800000</v>
      </c>
      <c r="I3069">
        <v>7.7</v>
      </c>
    </row>
    <row r="3070" spans="1:9">
      <c r="A3070" t="s">
        <v>1228</v>
      </c>
      <c r="B3070">
        <v>98</v>
      </c>
      <c r="C3070">
        <v>449558</v>
      </c>
      <c r="D3070" t="s">
        <v>545</v>
      </c>
      <c r="E3070" t="s">
        <v>5147</v>
      </c>
      <c r="F3070" t="s">
        <v>12</v>
      </c>
      <c r="G3070" t="s">
        <v>20</v>
      </c>
      <c r="H3070">
        <v>10000000</v>
      </c>
      <c r="I3070">
        <v>7.6</v>
      </c>
    </row>
    <row r="3071" spans="1:9">
      <c r="A3071" t="s">
        <v>2338</v>
      </c>
      <c r="B3071">
        <v>123</v>
      </c>
      <c r="C3071">
        <v>2122561</v>
      </c>
      <c r="D3071" t="s">
        <v>560</v>
      </c>
      <c r="E3071" t="s">
        <v>5148</v>
      </c>
      <c r="F3071" t="s">
        <v>12</v>
      </c>
      <c r="G3071" t="s">
        <v>13</v>
      </c>
      <c r="H3071">
        <v>6000000</v>
      </c>
      <c r="I3071">
        <v>7.2</v>
      </c>
    </row>
    <row r="3072" spans="1:9">
      <c r="A3072" t="s">
        <v>4214</v>
      </c>
      <c r="B3072">
        <v>110</v>
      </c>
      <c r="C3072">
        <v>181360000</v>
      </c>
      <c r="D3072" t="s">
        <v>5149</v>
      </c>
      <c r="E3072" t="s">
        <v>5150</v>
      </c>
      <c r="F3072" t="s">
        <v>12</v>
      </c>
      <c r="G3072" t="s">
        <v>13</v>
      </c>
      <c r="H3072">
        <v>6000000</v>
      </c>
      <c r="I3072">
        <v>7.2</v>
      </c>
    </row>
    <row r="3073" spans="1:9">
      <c r="A3073" t="s">
        <v>248</v>
      </c>
      <c r="B3073">
        <v>120</v>
      </c>
      <c r="C3073">
        <v>137963328</v>
      </c>
      <c r="D3073" t="s">
        <v>1135</v>
      </c>
      <c r="E3073" t="s">
        <v>5151</v>
      </c>
      <c r="F3073" t="s">
        <v>12</v>
      </c>
      <c r="G3073" t="s">
        <v>20</v>
      </c>
      <c r="H3073">
        <v>6000000</v>
      </c>
      <c r="I3073">
        <v>8.1</v>
      </c>
    </row>
    <row r="3074" spans="1:9">
      <c r="A3074" t="s">
        <v>4838</v>
      </c>
      <c r="B3074">
        <v>122</v>
      </c>
      <c r="C3074">
        <v>119078393</v>
      </c>
      <c r="D3074" t="s">
        <v>5152</v>
      </c>
      <c r="E3074" t="s">
        <v>5153</v>
      </c>
      <c r="F3074" t="s">
        <v>12</v>
      </c>
      <c r="G3074" t="s">
        <v>13</v>
      </c>
      <c r="H3074">
        <v>6000000</v>
      </c>
      <c r="I3074">
        <v>7.5</v>
      </c>
    </row>
    <row r="3075" spans="1:9">
      <c r="A3075" t="s">
        <v>5154</v>
      </c>
      <c r="B3075">
        <v>110</v>
      </c>
      <c r="C3075">
        <v>102308900</v>
      </c>
      <c r="D3075" t="s">
        <v>5155</v>
      </c>
      <c r="E3075" t="s">
        <v>5156</v>
      </c>
      <c r="F3075" t="s">
        <v>12</v>
      </c>
      <c r="G3075" t="s">
        <v>13</v>
      </c>
      <c r="H3075">
        <v>6000000</v>
      </c>
      <c r="I3075">
        <v>8.1</v>
      </c>
    </row>
    <row r="3076" spans="1:9">
      <c r="A3076" t="s">
        <v>5157</v>
      </c>
      <c r="B3076">
        <v>139</v>
      </c>
      <c r="C3076">
        <v>102300000</v>
      </c>
      <c r="D3076" t="s">
        <v>5158</v>
      </c>
      <c r="E3076" t="s">
        <v>5159</v>
      </c>
      <c r="F3076" t="s">
        <v>12</v>
      </c>
      <c r="G3076" t="s">
        <v>13</v>
      </c>
      <c r="H3076">
        <v>6000000</v>
      </c>
      <c r="I3076">
        <v>7.8</v>
      </c>
    </row>
    <row r="3077" spans="1:9">
      <c r="A3077" t="s">
        <v>1348</v>
      </c>
      <c r="B3077">
        <v>124</v>
      </c>
      <c r="C3077">
        <v>54800000</v>
      </c>
      <c r="D3077" t="s">
        <v>1140</v>
      </c>
      <c r="E3077" t="s">
        <v>5160</v>
      </c>
      <c r="F3077" t="s">
        <v>12</v>
      </c>
      <c r="G3077" t="s">
        <v>13</v>
      </c>
      <c r="H3077">
        <v>6000000</v>
      </c>
      <c r="I3077">
        <v>7.8</v>
      </c>
    </row>
    <row r="3078" spans="1:9">
      <c r="A3078" t="s">
        <v>5161</v>
      </c>
      <c r="B3078">
        <v>152</v>
      </c>
      <c r="C3078">
        <v>43650000</v>
      </c>
      <c r="D3078" t="s">
        <v>5162</v>
      </c>
      <c r="E3078" t="s">
        <v>5163</v>
      </c>
      <c r="F3078" t="s">
        <v>12</v>
      </c>
      <c r="G3078" t="s">
        <v>13</v>
      </c>
      <c r="H3078">
        <v>6000000</v>
      </c>
      <c r="I3078">
        <v>7.6</v>
      </c>
    </row>
    <row r="3079" spans="1:9">
      <c r="A3079" t="s">
        <v>1409</v>
      </c>
      <c r="B3079">
        <v>98</v>
      </c>
      <c r="C3079">
        <v>39800000</v>
      </c>
      <c r="D3079" t="s">
        <v>1310</v>
      </c>
      <c r="E3079" t="s">
        <v>5164</v>
      </c>
      <c r="F3079" t="s">
        <v>12</v>
      </c>
      <c r="G3079" t="s">
        <v>13</v>
      </c>
      <c r="H3079">
        <v>6000000</v>
      </c>
      <c r="I3079">
        <v>7.4</v>
      </c>
    </row>
    <row r="3080" spans="1:9">
      <c r="A3080" t="s">
        <v>5165</v>
      </c>
      <c r="B3080">
        <v>106</v>
      </c>
      <c r="C3080">
        <v>27457409</v>
      </c>
      <c r="D3080" t="s">
        <v>851</v>
      </c>
      <c r="E3080" t="s">
        <v>5166</v>
      </c>
      <c r="F3080" t="s">
        <v>12</v>
      </c>
      <c r="G3080" t="s">
        <v>13</v>
      </c>
      <c r="H3080">
        <v>6000000</v>
      </c>
      <c r="I3080">
        <v>6.3</v>
      </c>
    </row>
    <row r="3081" spans="1:9">
      <c r="A3081" t="s">
        <v>4226</v>
      </c>
      <c r="B3081">
        <v>106</v>
      </c>
      <c r="C3081">
        <v>25047631</v>
      </c>
      <c r="D3081" t="s">
        <v>474</v>
      </c>
      <c r="E3081" t="s">
        <v>5167</v>
      </c>
      <c r="F3081" t="s">
        <v>12</v>
      </c>
      <c r="G3081" t="s">
        <v>13</v>
      </c>
      <c r="H3081">
        <v>6000000</v>
      </c>
      <c r="I3081">
        <v>6.9</v>
      </c>
    </row>
    <row r="3082" spans="1:9">
      <c r="A3082" t="s">
        <v>40</v>
      </c>
      <c r="B3082">
        <v>106</v>
      </c>
      <c r="C3082">
        <v>23272306</v>
      </c>
      <c r="D3082" t="s">
        <v>730</v>
      </c>
      <c r="E3082" t="s">
        <v>5168</v>
      </c>
      <c r="F3082" t="s">
        <v>12</v>
      </c>
      <c r="G3082" t="s">
        <v>13</v>
      </c>
      <c r="H3082">
        <v>6000000</v>
      </c>
      <c r="I3082">
        <v>8.6</v>
      </c>
    </row>
    <row r="3083" spans="1:9">
      <c r="A3083" t="s">
        <v>917</v>
      </c>
      <c r="B3083">
        <v>89</v>
      </c>
      <c r="C3083">
        <v>22168359</v>
      </c>
      <c r="D3083" t="s">
        <v>5169</v>
      </c>
      <c r="E3083" t="s">
        <v>5170</v>
      </c>
      <c r="F3083" t="s">
        <v>12</v>
      </c>
      <c r="G3083" t="s">
        <v>13</v>
      </c>
      <c r="H3083">
        <v>8000000</v>
      </c>
      <c r="I3083">
        <v>5.0999999999999996</v>
      </c>
    </row>
    <row r="3084" spans="1:9">
      <c r="A3084" t="s">
        <v>736</v>
      </c>
      <c r="B3084">
        <v>94</v>
      </c>
      <c r="C3084">
        <v>21005329</v>
      </c>
      <c r="D3084" t="s">
        <v>560</v>
      </c>
      <c r="E3084" t="s">
        <v>5171</v>
      </c>
      <c r="F3084" t="s">
        <v>12</v>
      </c>
      <c r="G3084" t="s">
        <v>251</v>
      </c>
      <c r="H3084">
        <v>6000000</v>
      </c>
      <c r="I3084">
        <v>6.4</v>
      </c>
    </row>
    <row r="3085" spans="1:9">
      <c r="A3085" t="s">
        <v>402</v>
      </c>
      <c r="B3085">
        <v>109</v>
      </c>
      <c r="C3085">
        <v>26236603</v>
      </c>
      <c r="D3085" t="s">
        <v>1267</v>
      </c>
      <c r="E3085" t="s">
        <v>5172</v>
      </c>
      <c r="F3085" t="s">
        <v>12</v>
      </c>
      <c r="G3085" t="s">
        <v>13</v>
      </c>
      <c r="H3085">
        <v>6000000</v>
      </c>
      <c r="I3085">
        <v>7.9</v>
      </c>
    </row>
    <row r="3086" spans="1:9">
      <c r="A3086" t="s">
        <v>5173</v>
      </c>
      <c r="B3086">
        <v>144</v>
      </c>
      <c r="C3086">
        <v>20400000</v>
      </c>
      <c r="D3086" t="s">
        <v>1349</v>
      </c>
      <c r="E3086" t="s">
        <v>5174</v>
      </c>
      <c r="F3086" t="s">
        <v>12</v>
      </c>
      <c r="G3086" t="s">
        <v>13</v>
      </c>
      <c r="H3086">
        <v>8000000</v>
      </c>
      <c r="I3086">
        <v>6.9</v>
      </c>
    </row>
    <row r="3087" spans="1:9">
      <c r="A3087" t="s">
        <v>4478</v>
      </c>
      <c r="B3087">
        <v>90</v>
      </c>
      <c r="C3087">
        <v>18621249</v>
      </c>
      <c r="D3087" t="s">
        <v>669</v>
      </c>
      <c r="E3087" t="s">
        <v>5175</v>
      </c>
      <c r="F3087" t="s">
        <v>12</v>
      </c>
      <c r="G3087" t="s">
        <v>13</v>
      </c>
      <c r="H3087">
        <v>6000000</v>
      </c>
      <c r="I3087">
        <v>7.5</v>
      </c>
    </row>
    <row r="3088" spans="1:9">
      <c r="A3088" t="s">
        <v>1778</v>
      </c>
      <c r="B3088">
        <v>106</v>
      </c>
      <c r="C3088">
        <v>25244700</v>
      </c>
      <c r="D3088" t="s">
        <v>213</v>
      </c>
      <c r="E3088" t="s">
        <v>5176</v>
      </c>
      <c r="F3088" t="s">
        <v>12</v>
      </c>
      <c r="G3088" t="s">
        <v>20</v>
      </c>
      <c r="H3088">
        <v>6000000</v>
      </c>
      <c r="I3088">
        <v>7.2</v>
      </c>
    </row>
    <row r="3089" spans="1:9">
      <c r="A3089" t="s">
        <v>1685</v>
      </c>
      <c r="B3089">
        <v>121</v>
      </c>
      <c r="C3089">
        <v>14545844</v>
      </c>
      <c r="D3089" t="s">
        <v>5117</v>
      </c>
      <c r="E3089" t="s">
        <v>5177</v>
      </c>
      <c r="F3089" t="s">
        <v>12</v>
      </c>
      <c r="G3089" t="s">
        <v>13</v>
      </c>
      <c r="H3089">
        <v>6500000</v>
      </c>
      <c r="I3089">
        <v>5.8</v>
      </c>
    </row>
    <row r="3090" spans="1:9">
      <c r="A3090" t="s">
        <v>5178</v>
      </c>
      <c r="B3090">
        <v>89</v>
      </c>
      <c r="C3090">
        <v>13235267</v>
      </c>
      <c r="D3090" t="s">
        <v>1018</v>
      </c>
      <c r="E3090" t="s">
        <v>5179</v>
      </c>
      <c r="F3090" t="s">
        <v>12</v>
      </c>
      <c r="G3090" t="s">
        <v>13</v>
      </c>
      <c r="H3090">
        <v>6000000</v>
      </c>
      <c r="I3090">
        <v>2.9</v>
      </c>
    </row>
    <row r="3091" spans="1:9">
      <c r="A3091" t="s">
        <v>1416</v>
      </c>
      <c r="B3091">
        <v>104</v>
      </c>
      <c r="C3091">
        <v>12793213</v>
      </c>
      <c r="D3091" t="s">
        <v>474</v>
      </c>
      <c r="E3091" t="s">
        <v>5180</v>
      </c>
      <c r="F3091" t="s">
        <v>12</v>
      </c>
      <c r="G3091" t="s">
        <v>13</v>
      </c>
      <c r="H3091">
        <v>6000000</v>
      </c>
      <c r="I3091">
        <v>6.2</v>
      </c>
    </row>
    <row r="3092" spans="1:9">
      <c r="A3092" t="s">
        <v>1932</v>
      </c>
      <c r="B3092">
        <v>99</v>
      </c>
      <c r="C3092">
        <v>11883495</v>
      </c>
      <c r="D3092" t="s">
        <v>841</v>
      </c>
      <c r="E3092" t="s">
        <v>5181</v>
      </c>
      <c r="F3092" t="s">
        <v>12</v>
      </c>
      <c r="G3092" t="s">
        <v>20</v>
      </c>
      <c r="H3092">
        <v>9000000</v>
      </c>
      <c r="I3092">
        <v>6.8</v>
      </c>
    </row>
    <row r="3093" spans="1:9">
      <c r="A3093" t="s">
        <v>5182</v>
      </c>
      <c r="B3093">
        <v>98</v>
      </c>
      <c r="C3093">
        <v>11797927</v>
      </c>
      <c r="D3093" t="s">
        <v>4041</v>
      </c>
      <c r="E3093" t="s">
        <v>5183</v>
      </c>
      <c r="F3093" t="s">
        <v>12</v>
      </c>
      <c r="G3093" t="s">
        <v>13</v>
      </c>
      <c r="H3093">
        <v>6000000</v>
      </c>
      <c r="I3093">
        <v>6.1</v>
      </c>
    </row>
    <row r="3094" spans="1:9">
      <c r="A3094" t="s">
        <v>5184</v>
      </c>
      <c r="B3094">
        <v>121</v>
      </c>
      <c r="C3094">
        <v>17605861</v>
      </c>
      <c r="D3094" t="s">
        <v>1977</v>
      </c>
      <c r="E3094" t="s">
        <v>5185</v>
      </c>
      <c r="F3094" t="s">
        <v>12</v>
      </c>
      <c r="G3094" t="s">
        <v>20</v>
      </c>
      <c r="H3094">
        <v>6000000</v>
      </c>
      <c r="I3094">
        <v>7.7</v>
      </c>
    </row>
    <row r="3095" spans="1:9">
      <c r="A3095" t="s">
        <v>5186</v>
      </c>
      <c r="B3095">
        <v>96</v>
      </c>
      <c r="C3095">
        <v>11642254</v>
      </c>
      <c r="D3095" t="s">
        <v>2188</v>
      </c>
      <c r="E3095" t="s">
        <v>5187</v>
      </c>
      <c r="F3095" t="s">
        <v>12</v>
      </c>
      <c r="G3095" t="s">
        <v>13</v>
      </c>
      <c r="H3095">
        <v>3000000</v>
      </c>
      <c r="I3095">
        <v>5.2</v>
      </c>
    </row>
    <row r="3096" spans="1:9">
      <c r="A3096" t="s">
        <v>2951</v>
      </c>
      <c r="B3096">
        <v>99</v>
      </c>
      <c r="C3096">
        <v>9203192</v>
      </c>
      <c r="D3096" t="s">
        <v>2963</v>
      </c>
      <c r="E3096" t="s">
        <v>5188</v>
      </c>
      <c r="F3096" t="s">
        <v>12</v>
      </c>
      <c r="G3096" t="s">
        <v>13</v>
      </c>
      <c r="H3096">
        <v>5000000</v>
      </c>
      <c r="I3096">
        <v>6.8</v>
      </c>
    </row>
    <row r="3097" spans="1:9">
      <c r="A3097" t="s">
        <v>5189</v>
      </c>
      <c r="B3097">
        <v>42</v>
      </c>
      <c r="C3097">
        <v>7518876</v>
      </c>
      <c r="D3097" t="s">
        <v>5190</v>
      </c>
      <c r="E3097" t="s">
        <v>5191</v>
      </c>
      <c r="F3097" t="s">
        <v>12</v>
      </c>
      <c r="G3097" t="s">
        <v>20</v>
      </c>
      <c r="H3097">
        <v>6000000</v>
      </c>
      <c r="I3097">
        <v>6.5</v>
      </c>
    </row>
    <row r="3098" spans="1:9">
      <c r="A3098" t="s">
        <v>5192</v>
      </c>
      <c r="B3098">
        <v>122</v>
      </c>
      <c r="C3098">
        <v>8596914</v>
      </c>
      <c r="D3098" t="s">
        <v>515</v>
      </c>
      <c r="E3098" t="s">
        <v>5193</v>
      </c>
      <c r="F3098" t="s">
        <v>12</v>
      </c>
      <c r="G3098" t="s">
        <v>13</v>
      </c>
      <c r="H3098">
        <v>6000000</v>
      </c>
      <c r="I3098">
        <v>7</v>
      </c>
    </row>
    <row r="3099" spans="1:9">
      <c r="A3099" t="s">
        <v>5194</v>
      </c>
      <c r="B3099">
        <v>101</v>
      </c>
      <c r="C3099">
        <v>6851636</v>
      </c>
      <c r="D3099" t="s">
        <v>474</v>
      </c>
      <c r="E3099" t="s">
        <v>5195</v>
      </c>
      <c r="F3099" t="s">
        <v>12</v>
      </c>
      <c r="G3099" t="s">
        <v>13</v>
      </c>
      <c r="H3099">
        <v>6000000</v>
      </c>
      <c r="I3099">
        <v>5.9</v>
      </c>
    </row>
    <row r="3100" spans="1:9">
      <c r="A3100" t="s">
        <v>5196</v>
      </c>
      <c r="B3100">
        <v>102</v>
      </c>
      <c r="C3100">
        <v>11434867</v>
      </c>
      <c r="D3100" t="s">
        <v>1097</v>
      </c>
      <c r="E3100" t="s">
        <v>5197</v>
      </c>
      <c r="F3100" t="s">
        <v>12</v>
      </c>
      <c r="G3100" t="s">
        <v>13</v>
      </c>
      <c r="H3100">
        <v>6000000</v>
      </c>
      <c r="I3100">
        <v>7.1</v>
      </c>
    </row>
    <row r="3101" spans="1:9">
      <c r="A3101" t="s">
        <v>5198</v>
      </c>
      <c r="B3101">
        <v>84</v>
      </c>
      <c r="C3101">
        <v>5895238</v>
      </c>
      <c r="D3101" t="s">
        <v>2166</v>
      </c>
      <c r="E3101" t="s">
        <v>5199</v>
      </c>
      <c r="F3101" t="s">
        <v>931</v>
      </c>
      <c r="G3101" t="s">
        <v>13</v>
      </c>
      <c r="H3101">
        <v>6000000</v>
      </c>
      <c r="I3101">
        <v>5.5</v>
      </c>
    </row>
    <row r="3102" spans="1:9">
      <c r="A3102" t="s">
        <v>5200</v>
      </c>
      <c r="B3102">
        <v>104</v>
      </c>
      <c r="C3102">
        <v>6670712</v>
      </c>
      <c r="D3102" t="s">
        <v>851</v>
      </c>
      <c r="E3102" t="s">
        <v>5201</v>
      </c>
      <c r="F3102" t="s">
        <v>12</v>
      </c>
      <c r="G3102" t="s">
        <v>13</v>
      </c>
      <c r="H3102">
        <v>6000000</v>
      </c>
      <c r="I3102">
        <v>7.4</v>
      </c>
    </row>
    <row r="3103" spans="1:9">
      <c r="A3103" t="s">
        <v>5202</v>
      </c>
      <c r="B3103">
        <v>96</v>
      </c>
      <c r="C3103">
        <v>5359774</v>
      </c>
      <c r="D3103" t="s">
        <v>1969</v>
      </c>
      <c r="E3103" t="s">
        <v>5203</v>
      </c>
      <c r="F3103" t="s">
        <v>12</v>
      </c>
      <c r="G3103" t="s">
        <v>2597</v>
      </c>
      <c r="H3103">
        <v>6000000</v>
      </c>
      <c r="I3103">
        <v>7.3</v>
      </c>
    </row>
    <row r="3104" spans="1:9">
      <c r="A3104" t="s">
        <v>5204</v>
      </c>
      <c r="B3104">
        <v>94</v>
      </c>
      <c r="C3104">
        <v>4693919</v>
      </c>
      <c r="D3104" t="s">
        <v>669</v>
      </c>
      <c r="E3104" t="s">
        <v>5205</v>
      </c>
      <c r="F3104" t="s">
        <v>12</v>
      </c>
      <c r="G3104" t="s">
        <v>13</v>
      </c>
      <c r="H3104">
        <v>6500000</v>
      </c>
      <c r="I3104">
        <v>4.5999999999999996</v>
      </c>
    </row>
    <row r="3105" spans="1:9">
      <c r="A3105" t="s">
        <v>2203</v>
      </c>
      <c r="B3105">
        <v>90</v>
      </c>
      <c r="C3105">
        <v>4859475</v>
      </c>
      <c r="D3105" t="s">
        <v>73</v>
      </c>
      <c r="E3105" t="s">
        <v>5206</v>
      </c>
      <c r="F3105" t="s">
        <v>12</v>
      </c>
      <c r="G3105" t="s">
        <v>13</v>
      </c>
      <c r="H3105">
        <v>6000000</v>
      </c>
      <c r="I3105">
        <v>7.2</v>
      </c>
    </row>
    <row r="3106" spans="1:9">
      <c r="A3106" t="s">
        <v>5207</v>
      </c>
      <c r="B3106">
        <v>90</v>
      </c>
      <c r="C3106">
        <v>4542775</v>
      </c>
      <c r="D3106" t="s">
        <v>560</v>
      </c>
      <c r="E3106" t="s">
        <v>5208</v>
      </c>
      <c r="F3106" t="s">
        <v>12</v>
      </c>
      <c r="G3106" t="s">
        <v>13</v>
      </c>
      <c r="H3106">
        <v>6000000</v>
      </c>
      <c r="I3106">
        <v>5.0999999999999996</v>
      </c>
    </row>
    <row r="3107" spans="1:9">
      <c r="A3107" t="s">
        <v>5209</v>
      </c>
      <c r="B3107">
        <v>106</v>
      </c>
      <c r="C3107">
        <v>3588432</v>
      </c>
      <c r="D3107" t="s">
        <v>851</v>
      </c>
      <c r="E3107" t="s">
        <v>5210</v>
      </c>
      <c r="F3107" t="s">
        <v>12</v>
      </c>
      <c r="G3107" t="s">
        <v>13</v>
      </c>
      <c r="H3107">
        <v>6000000</v>
      </c>
      <c r="I3107">
        <v>6.7</v>
      </c>
    </row>
    <row r="3108" spans="1:9">
      <c r="A3108" t="s">
        <v>5211</v>
      </c>
      <c r="B3108">
        <v>96</v>
      </c>
      <c r="C3108">
        <v>4394936</v>
      </c>
      <c r="D3108" t="s">
        <v>841</v>
      </c>
      <c r="E3108" t="s">
        <v>5212</v>
      </c>
      <c r="F3108" t="s">
        <v>12</v>
      </c>
      <c r="G3108" t="s">
        <v>251</v>
      </c>
      <c r="H3108">
        <v>6000000</v>
      </c>
      <c r="I3108">
        <v>5.3</v>
      </c>
    </row>
    <row r="3109" spans="1:9">
      <c r="A3109" t="s">
        <v>5213</v>
      </c>
      <c r="B3109">
        <v>95</v>
      </c>
      <c r="C3109">
        <v>3029081</v>
      </c>
      <c r="D3109" t="s">
        <v>5214</v>
      </c>
      <c r="E3109" t="s">
        <v>5215</v>
      </c>
      <c r="F3109" t="s">
        <v>12</v>
      </c>
      <c r="G3109" t="s">
        <v>13</v>
      </c>
      <c r="H3109">
        <v>6000000</v>
      </c>
      <c r="I3109">
        <v>7.8</v>
      </c>
    </row>
    <row r="3110" spans="1:9">
      <c r="A3110" t="s">
        <v>3927</v>
      </c>
      <c r="B3110">
        <v>99</v>
      </c>
      <c r="C3110">
        <v>3273588</v>
      </c>
      <c r="D3110" t="s">
        <v>254</v>
      </c>
      <c r="E3110" t="s">
        <v>5216</v>
      </c>
      <c r="F3110" t="s">
        <v>12</v>
      </c>
      <c r="G3110" t="s">
        <v>13</v>
      </c>
      <c r="H3110">
        <v>6000000</v>
      </c>
      <c r="I3110">
        <v>6.7</v>
      </c>
    </row>
    <row r="3111" spans="1:9">
      <c r="A3111" t="s">
        <v>5217</v>
      </c>
      <c r="B3111">
        <v>99</v>
      </c>
      <c r="C3111">
        <v>2207975</v>
      </c>
      <c r="D3111" t="s">
        <v>2142</v>
      </c>
      <c r="E3111" t="s">
        <v>5218</v>
      </c>
      <c r="F3111" t="s">
        <v>12</v>
      </c>
      <c r="G3111" t="s">
        <v>13</v>
      </c>
      <c r="H3111">
        <v>6000000</v>
      </c>
      <c r="I3111">
        <v>7.2</v>
      </c>
    </row>
    <row r="3112" spans="1:9">
      <c r="A3112" t="s">
        <v>5219</v>
      </c>
      <c r="B3112">
        <v>95</v>
      </c>
      <c r="C3112">
        <v>2025238</v>
      </c>
      <c r="D3112" t="s">
        <v>1762</v>
      </c>
      <c r="E3112" t="s">
        <v>5220</v>
      </c>
      <c r="F3112" t="s">
        <v>12</v>
      </c>
      <c r="G3112" t="s">
        <v>13</v>
      </c>
      <c r="H3112">
        <v>6000000</v>
      </c>
      <c r="I3112">
        <v>5.8</v>
      </c>
    </row>
    <row r="3113" spans="1:9">
      <c r="A3113" t="s">
        <v>2673</v>
      </c>
      <c r="B3113">
        <v>99</v>
      </c>
      <c r="C3113">
        <v>2077046</v>
      </c>
      <c r="D3113" t="s">
        <v>474</v>
      </c>
      <c r="E3113" t="s">
        <v>5221</v>
      </c>
      <c r="F3113" t="s">
        <v>12</v>
      </c>
      <c r="G3113" t="s">
        <v>13</v>
      </c>
      <c r="H3113">
        <v>6000000</v>
      </c>
      <c r="I3113">
        <v>7</v>
      </c>
    </row>
    <row r="3114" spans="1:9">
      <c r="A3114" t="s">
        <v>5222</v>
      </c>
      <c r="B3114">
        <v>107</v>
      </c>
      <c r="C3114">
        <v>869325</v>
      </c>
      <c r="D3114" t="s">
        <v>10</v>
      </c>
      <c r="E3114" t="s">
        <v>5223</v>
      </c>
      <c r="F3114" t="s">
        <v>12</v>
      </c>
      <c r="G3114" t="s">
        <v>13</v>
      </c>
      <c r="H3114">
        <v>6000000</v>
      </c>
      <c r="I3114">
        <v>3.8</v>
      </c>
    </row>
    <row r="3115" spans="1:9">
      <c r="A3115" t="s">
        <v>5224</v>
      </c>
      <c r="B3115">
        <v>90</v>
      </c>
      <c r="C3115">
        <v>399611</v>
      </c>
      <c r="D3115" t="s">
        <v>545</v>
      </c>
      <c r="E3115" t="s">
        <v>5225</v>
      </c>
      <c r="F3115" t="s">
        <v>12</v>
      </c>
      <c r="G3115" t="s">
        <v>13</v>
      </c>
      <c r="H3115">
        <v>6000000</v>
      </c>
      <c r="I3115">
        <v>5.7</v>
      </c>
    </row>
    <row r="3116" spans="1:9">
      <c r="A3116" t="s">
        <v>3522</v>
      </c>
      <c r="B3116">
        <v>96</v>
      </c>
      <c r="C3116">
        <v>115862</v>
      </c>
      <c r="D3116" t="s">
        <v>73</v>
      </c>
      <c r="E3116" t="s">
        <v>5226</v>
      </c>
      <c r="F3116" t="s">
        <v>12</v>
      </c>
      <c r="G3116" t="s">
        <v>13</v>
      </c>
      <c r="H3116">
        <v>6000000</v>
      </c>
      <c r="I3116">
        <v>6.7</v>
      </c>
    </row>
    <row r="3117" spans="1:9">
      <c r="A3117" t="s">
        <v>1539</v>
      </c>
      <c r="B3117">
        <v>104</v>
      </c>
      <c r="C3117">
        <v>1346503</v>
      </c>
      <c r="D3117" t="s">
        <v>2142</v>
      </c>
      <c r="E3117" t="s">
        <v>5227</v>
      </c>
      <c r="F3117" t="s">
        <v>12</v>
      </c>
      <c r="G3117" t="s">
        <v>295</v>
      </c>
      <c r="H3117">
        <v>6000000</v>
      </c>
      <c r="I3117">
        <v>6.1</v>
      </c>
    </row>
    <row r="3118" spans="1:9">
      <c r="A3118" t="s">
        <v>5228</v>
      </c>
      <c r="B3118">
        <v>97</v>
      </c>
      <c r="C3118">
        <v>117560</v>
      </c>
      <c r="D3118" t="s">
        <v>73</v>
      </c>
      <c r="E3118" t="s">
        <v>5229</v>
      </c>
      <c r="F3118" t="s">
        <v>12</v>
      </c>
      <c r="G3118" t="s">
        <v>13</v>
      </c>
      <c r="H3118">
        <v>6000000</v>
      </c>
      <c r="I3118">
        <v>6.2</v>
      </c>
    </row>
    <row r="3119" spans="1:9">
      <c r="A3119" t="s">
        <v>4143</v>
      </c>
      <c r="B3119">
        <v>107</v>
      </c>
      <c r="C3119">
        <v>54606</v>
      </c>
      <c r="D3119" t="s">
        <v>1424</v>
      </c>
      <c r="E3119" t="s">
        <v>5230</v>
      </c>
      <c r="F3119" t="s">
        <v>12</v>
      </c>
      <c r="G3119" t="s">
        <v>20</v>
      </c>
      <c r="H3119">
        <v>6000000</v>
      </c>
      <c r="I3119">
        <v>6.2</v>
      </c>
    </row>
    <row r="3120" spans="1:9">
      <c r="A3120" t="s">
        <v>5231</v>
      </c>
      <c r="B3120">
        <v>85</v>
      </c>
      <c r="C3120">
        <v>36497</v>
      </c>
      <c r="D3120" t="s">
        <v>669</v>
      </c>
      <c r="E3120" t="s">
        <v>5232</v>
      </c>
      <c r="F3120" t="s">
        <v>12</v>
      </c>
      <c r="G3120" t="s">
        <v>13</v>
      </c>
      <c r="H3120">
        <v>6000000</v>
      </c>
      <c r="I3120">
        <v>4.7</v>
      </c>
    </row>
    <row r="3121" spans="1:9">
      <c r="A3121" t="s">
        <v>4187</v>
      </c>
      <c r="B3121">
        <v>95</v>
      </c>
      <c r="C3121">
        <v>65804</v>
      </c>
      <c r="D3121" t="s">
        <v>723</v>
      </c>
      <c r="E3121" t="s">
        <v>5233</v>
      </c>
      <c r="F3121" t="s">
        <v>12</v>
      </c>
      <c r="G3121" t="s">
        <v>13</v>
      </c>
      <c r="H3121">
        <v>12000000</v>
      </c>
      <c r="I3121">
        <v>6.3</v>
      </c>
    </row>
    <row r="3122" spans="1:9">
      <c r="A3122" t="s">
        <v>5234</v>
      </c>
      <c r="B3122">
        <v>111</v>
      </c>
      <c r="C3122">
        <v>3895664</v>
      </c>
      <c r="D3122" t="s">
        <v>851</v>
      </c>
      <c r="E3122" t="s">
        <v>5235</v>
      </c>
      <c r="F3122" t="s">
        <v>966</v>
      </c>
      <c r="G3122" t="s">
        <v>646</v>
      </c>
      <c r="H3122">
        <v>5300000</v>
      </c>
      <c r="I3122">
        <v>7.3</v>
      </c>
    </row>
    <row r="3123" spans="1:9">
      <c r="A3123" t="s">
        <v>5236</v>
      </c>
      <c r="B3123">
        <v>86</v>
      </c>
      <c r="C3123">
        <v>20200</v>
      </c>
      <c r="D3123" t="s">
        <v>2042</v>
      </c>
      <c r="E3123" t="s">
        <v>5237</v>
      </c>
      <c r="F3123" t="s">
        <v>12</v>
      </c>
      <c r="G3123" t="s">
        <v>13</v>
      </c>
      <c r="H3123">
        <v>6000000</v>
      </c>
      <c r="I3123">
        <v>5.8</v>
      </c>
    </row>
    <row r="3124" spans="1:9">
      <c r="A3124" t="s">
        <v>5238</v>
      </c>
      <c r="B3124">
        <v>103</v>
      </c>
      <c r="C3124">
        <v>542860</v>
      </c>
      <c r="D3124" t="s">
        <v>666</v>
      </c>
      <c r="E3124" t="s">
        <v>5239</v>
      </c>
      <c r="F3124" t="s">
        <v>3352</v>
      </c>
      <c r="G3124" t="s">
        <v>3353</v>
      </c>
      <c r="H3124">
        <v>4000000</v>
      </c>
      <c r="I3124">
        <v>7.1</v>
      </c>
    </row>
    <row r="3125" spans="1:9">
      <c r="A3125" t="s">
        <v>5240</v>
      </c>
      <c r="B3125">
        <v>111</v>
      </c>
      <c r="C3125">
        <v>11905519</v>
      </c>
      <c r="D3125" t="s">
        <v>149</v>
      </c>
      <c r="E3125" t="s">
        <v>5241</v>
      </c>
      <c r="F3125" t="s">
        <v>4180</v>
      </c>
      <c r="G3125" t="s">
        <v>4181</v>
      </c>
      <c r="H3125">
        <v>200000000</v>
      </c>
      <c r="I3125">
        <v>7.1</v>
      </c>
    </row>
    <row r="3126" spans="1:9">
      <c r="A3126" t="s">
        <v>5057</v>
      </c>
      <c r="B3126">
        <v>112</v>
      </c>
      <c r="C3126">
        <v>32541719</v>
      </c>
      <c r="D3126" t="s">
        <v>1497</v>
      </c>
      <c r="E3126" t="s">
        <v>5242</v>
      </c>
      <c r="F3126" t="s">
        <v>12</v>
      </c>
      <c r="G3126" t="s">
        <v>20</v>
      </c>
      <c r="H3126">
        <v>3500159</v>
      </c>
      <c r="I3126">
        <v>6.7</v>
      </c>
    </row>
    <row r="3127" spans="1:9">
      <c r="A3127" t="s">
        <v>4890</v>
      </c>
      <c r="B3127">
        <v>141</v>
      </c>
      <c r="C3127">
        <v>3064356</v>
      </c>
      <c r="D3127" t="s">
        <v>73</v>
      </c>
      <c r="E3127" t="s">
        <v>5243</v>
      </c>
      <c r="F3127" t="s">
        <v>12</v>
      </c>
      <c r="G3127" t="s">
        <v>13</v>
      </c>
      <c r="H3127">
        <v>5600000</v>
      </c>
      <c r="I3127">
        <v>6.9</v>
      </c>
    </row>
    <row r="3128" spans="1:9">
      <c r="A3128" t="s">
        <v>4296</v>
      </c>
      <c r="B3128">
        <v>95</v>
      </c>
      <c r="C3128">
        <v>7009668</v>
      </c>
      <c r="D3128" t="s">
        <v>5244</v>
      </c>
      <c r="E3128" t="s">
        <v>5245</v>
      </c>
      <c r="F3128" t="s">
        <v>12</v>
      </c>
      <c r="G3128" t="s">
        <v>13</v>
      </c>
      <c r="H3128">
        <v>5600000</v>
      </c>
      <c r="I3128">
        <v>2.1</v>
      </c>
    </row>
    <row r="3129" spans="1:9">
      <c r="A3129" t="s">
        <v>4592</v>
      </c>
      <c r="B3129">
        <v>85</v>
      </c>
      <c r="C3129">
        <v>27024</v>
      </c>
      <c r="D3129" t="s">
        <v>2108</v>
      </c>
      <c r="E3129" t="s">
        <v>5246</v>
      </c>
      <c r="F3129" t="s">
        <v>931</v>
      </c>
      <c r="G3129" t="s">
        <v>1199</v>
      </c>
      <c r="H3129">
        <v>5600000</v>
      </c>
      <c r="I3129">
        <v>6.6</v>
      </c>
    </row>
    <row r="3130" spans="1:9">
      <c r="A3130" t="s">
        <v>5154</v>
      </c>
      <c r="B3130">
        <v>129</v>
      </c>
      <c r="C3130">
        <v>159600000</v>
      </c>
      <c r="D3130" t="s">
        <v>2963</v>
      </c>
      <c r="E3130" t="s">
        <v>5247</v>
      </c>
      <c r="F3130" t="s">
        <v>12</v>
      </c>
      <c r="G3130" t="s">
        <v>13</v>
      </c>
      <c r="H3130">
        <v>5500000</v>
      </c>
      <c r="I3130">
        <v>8.3000000000000007</v>
      </c>
    </row>
    <row r="3131" spans="1:9">
      <c r="A3131" t="s">
        <v>2533</v>
      </c>
      <c r="B3131">
        <v>125</v>
      </c>
      <c r="C3131">
        <v>58800000</v>
      </c>
      <c r="D3131" t="s">
        <v>545</v>
      </c>
      <c r="E3131" t="s">
        <v>5248</v>
      </c>
      <c r="F3131" t="s">
        <v>12</v>
      </c>
      <c r="G3131" t="s">
        <v>20</v>
      </c>
      <c r="H3131">
        <v>5500000</v>
      </c>
      <c r="I3131">
        <v>7.2</v>
      </c>
    </row>
    <row r="3132" spans="1:9">
      <c r="A3132" t="s">
        <v>5249</v>
      </c>
      <c r="B3132">
        <v>116</v>
      </c>
      <c r="C3132">
        <v>50382128</v>
      </c>
      <c r="D3132" t="s">
        <v>474</v>
      </c>
      <c r="E3132" t="s">
        <v>5250</v>
      </c>
      <c r="F3132" t="s">
        <v>12</v>
      </c>
      <c r="G3132" t="s">
        <v>13</v>
      </c>
      <c r="H3132">
        <v>5500000</v>
      </c>
      <c r="I3132">
        <v>5.6</v>
      </c>
    </row>
    <row r="3133" spans="1:9">
      <c r="A3133" t="s">
        <v>2360</v>
      </c>
      <c r="B3133">
        <v>105</v>
      </c>
      <c r="C3133">
        <v>35811509</v>
      </c>
      <c r="D3133" t="s">
        <v>2842</v>
      </c>
      <c r="E3133" t="s">
        <v>5251</v>
      </c>
      <c r="F3133" t="s">
        <v>12</v>
      </c>
      <c r="G3133" t="s">
        <v>123</v>
      </c>
      <c r="H3133">
        <v>5500000</v>
      </c>
      <c r="I3133">
        <v>7.7</v>
      </c>
    </row>
    <row r="3134" spans="1:9">
      <c r="A3134" t="s">
        <v>5252</v>
      </c>
      <c r="B3134">
        <v>90</v>
      </c>
      <c r="C3134">
        <v>24475193</v>
      </c>
      <c r="D3134" t="s">
        <v>474</v>
      </c>
      <c r="E3134" t="s">
        <v>5253</v>
      </c>
      <c r="F3134" t="s">
        <v>12</v>
      </c>
      <c r="G3134" t="s">
        <v>13</v>
      </c>
      <c r="H3134">
        <v>3000000</v>
      </c>
      <c r="I3134">
        <v>6.6</v>
      </c>
    </row>
    <row r="3135" spans="1:9">
      <c r="A3135" t="s">
        <v>3727</v>
      </c>
      <c r="B3135">
        <v>111</v>
      </c>
      <c r="C3135">
        <v>6200756</v>
      </c>
      <c r="D3135" t="s">
        <v>851</v>
      </c>
      <c r="E3135" t="s">
        <v>5254</v>
      </c>
      <c r="F3135" t="s">
        <v>12</v>
      </c>
      <c r="G3135" t="s">
        <v>13</v>
      </c>
      <c r="H3135">
        <v>7000000</v>
      </c>
      <c r="I3135">
        <v>7.4</v>
      </c>
    </row>
    <row r="3136" spans="1:9">
      <c r="A3136" t="s">
        <v>2929</v>
      </c>
      <c r="B3136">
        <v>91</v>
      </c>
      <c r="C3136">
        <v>1292119</v>
      </c>
      <c r="D3136" t="s">
        <v>2084</v>
      </c>
      <c r="E3136" t="s">
        <v>5255</v>
      </c>
      <c r="F3136" t="s">
        <v>12</v>
      </c>
      <c r="G3136" t="s">
        <v>20</v>
      </c>
      <c r="H3136">
        <v>5500000</v>
      </c>
      <c r="I3136">
        <v>7.1</v>
      </c>
    </row>
    <row r="3137" spans="1:9">
      <c r="A3137" t="s">
        <v>5256</v>
      </c>
      <c r="B3137">
        <v>97</v>
      </c>
      <c r="C3137">
        <v>3629758</v>
      </c>
      <c r="D3137" t="s">
        <v>2042</v>
      </c>
      <c r="E3137" t="s">
        <v>5257</v>
      </c>
      <c r="F3137" t="s">
        <v>966</v>
      </c>
      <c r="G3137" t="s">
        <v>646</v>
      </c>
      <c r="H3137">
        <v>5500000</v>
      </c>
      <c r="I3137">
        <v>7.9</v>
      </c>
    </row>
    <row r="3138" spans="1:9">
      <c r="A3138" t="s">
        <v>5258</v>
      </c>
      <c r="B3138">
        <v>92</v>
      </c>
      <c r="C3138">
        <v>6239558</v>
      </c>
      <c r="D3138" t="s">
        <v>851</v>
      </c>
      <c r="E3138" t="s">
        <v>5259</v>
      </c>
      <c r="F3138" t="s">
        <v>12</v>
      </c>
      <c r="G3138" t="s">
        <v>92</v>
      </c>
      <c r="H3138">
        <v>5000000</v>
      </c>
      <c r="I3138">
        <v>6.7</v>
      </c>
    </row>
    <row r="3139" spans="1:9">
      <c r="A3139" t="s">
        <v>5260</v>
      </c>
      <c r="B3139">
        <v>104</v>
      </c>
      <c r="C3139">
        <v>1056102</v>
      </c>
      <c r="D3139" t="s">
        <v>730</v>
      </c>
      <c r="E3139" t="s">
        <v>5261</v>
      </c>
      <c r="F3139" t="s">
        <v>12</v>
      </c>
      <c r="G3139" t="s">
        <v>13</v>
      </c>
      <c r="H3139">
        <v>5000000</v>
      </c>
      <c r="I3139">
        <v>6.6</v>
      </c>
    </row>
    <row r="3140" spans="1:9">
      <c r="A3140" t="s">
        <v>1685</v>
      </c>
      <c r="B3140">
        <v>120</v>
      </c>
      <c r="C3140">
        <v>27545445</v>
      </c>
      <c r="D3140" t="s">
        <v>1140</v>
      </c>
      <c r="E3140" t="s">
        <v>5262</v>
      </c>
      <c r="F3140" t="s">
        <v>12</v>
      </c>
      <c r="G3140" t="s">
        <v>13</v>
      </c>
      <c r="H3140">
        <v>6500000</v>
      </c>
      <c r="I3140">
        <v>7.9</v>
      </c>
    </row>
    <row r="3141" spans="1:9">
      <c r="A3141" t="s">
        <v>5263</v>
      </c>
      <c r="B3141">
        <v>99</v>
      </c>
      <c r="C3141">
        <v>56007</v>
      </c>
      <c r="D3141" t="s">
        <v>4911</v>
      </c>
      <c r="E3141" t="s">
        <v>5264</v>
      </c>
      <c r="F3141" t="s">
        <v>12</v>
      </c>
      <c r="G3141" t="s">
        <v>13</v>
      </c>
      <c r="H3141">
        <v>5500000</v>
      </c>
      <c r="I3141">
        <v>4.9000000000000004</v>
      </c>
    </row>
    <row r="3142" spans="1:9">
      <c r="A3142" t="s">
        <v>5265</v>
      </c>
      <c r="B3142">
        <v>93</v>
      </c>
      <c r="C3142">
        <v>611709</v>
      </c>
      <c r="D3142" t="s">
        <v>851</v>
      </c>
      <c r="E3142" t="s">
        <v>5266</v>
      </c>
      <c r="F3142" t="s">
        <v>966</v>
      </c>
      <c r="G3142" t="s">
        <v>5267</v>
      </c>
      <c r="H3142">
        <v>3850000</v>
      </c>
      <c r="I3142">
        <v>7.2</v>
      </c>
    </row>
    <row r="3143" spans="1:9">
      <c r="A3143" t="s">
        <v>5268</v>
      </c>
      <c r="B3143">
        <v>99</v>
      </c>
      <c r="C3143">
        <v>22770</v>
      </c>
      <c r="D3143" t="s">
        <v>851</v>
      </c>
      <c r="E3143" t="s">
        <v>5269</v>
      </c>
      <c r="F3143" t="s">
        <v>2528</v>
      </c>
      <c r="G3143" t="s">
        <v>992</v>
      </c>
      <c r="H3143">
        <v>5500000</v>
      </c>
      <c r="I3143">
        <v>6.1</v>
      </c>
    </row>
    <row r="3144" spans="1:9">
      <c r="A3144" t="s">
        <v>5270</v>
      </c>
      <c r="B3144">
        <v>96</v>
      </c>
      <c r="C3144">
        <v>27445</v>
      </c>
      <c r="D3144" t="s">
        <v>5271</v>
      </c>
      <c r="E3144" t="s">
        <v>5272</v>
      </c>
      <c r="F3144" t="s">
        <v>12</v>
      </c>
      <c r="G3144" t="s">
        <v>13</v>
      </c>
      <c r="H3144">
        <v>9000000</v>
      </c>
      <c r="I3144">
        <v>5.3</v>
      </c>
    </row>
    <row r="3145" spans="1:9">
      <c r="A3145" t="s">
        <v>2869</v>
      </c>
      <c r="B3145">
        <v>96</v>
      </c>
      <c r="C3145">
        <v>766487</v>
      </c>
      <c r="D3145" t="s">
        <v>560</v>
      </c>
      <c r="E3145" t="s">
        <v>5273</v>
      </c>
      <c r="F3145" t="s">
        <v>12</v>
      </c>
      <c r="G3145" t="s">
        <v>13</v>
      </c>
      <c r="H3145">
        <v>5250000</v>
      </c>
      <c r="I3145">
        <v>5</v>
      </c>
    </row>
    <row r="3146" spans="1:9">
      <c r="A3146" t="s">
        <v>3996</v>
      </c>
      <c r="B3146">
        <v>100</v>
      </c>
      <c r="C3146">
        <v>1196752</v>
      </c>
      <c r="D3146" t="s">
        <v>723</v>
      </c>
      <c r="E3146" t="s">
        <v>5274</v>
      </c>
      <c r="F3146" t="s">
        <v>5275</v>
      </c>
      <c r="G3146" t="s">
        <v>5276</v>
      </c>
      <c r="H3146">
        <v>30300000</v>
      </c>
      <c r="I3146">
        <v>7.6</v>
      </c>
    </row>
    <row r="3147" spans="1:9">
      <c r="A3147" t="s">
        <v>5277</v>
      </c>
      <c r="B3147">
        <v>98</v>
      </c>
      <c r="C3147">
        <v>795126</v>
      </c>
      <c r="D3147" t="s">
        <v>2068</v>
      </c>
      <c r="E3147" t="s">
        <v>5278</v>
      </c>
      <c r="F3147" t="s">
        <v>12</v>
      </c>
      <c r="G3147" t="s">
        <v>92</v>
      </c>
      <c r="H3147">
        <v>6000000</v>
      </c>
      <c r="I3147">
        <v>7.6</v>
      </c>
    </row>
    <row r="3148" spans="1:9">
      <c r="A3148" t="s">
        <v>112</v>
      </c>
      <c r="B3148">
        <v>106</v>
      </c>
      <c r="C3148">
        <v>83574831</v>
      </c>
      <c r="D3148" t="s">
        <v>3132</v>
      </c>
      <c r="E3148" t="s">
        <v>5279</v>
      </c>
      <c r="F3148" t="s">
        <v>12</v>
      </c>
      <c r="G3148" t="s">
        <v>13</v>
      </c>
      <c r="H3148">
        <v>5000000</v>
      </c>
      <c r="I3148">
        <v>6.6</v>
      </c>
    </row>
    <row r="3149" spans="1:9">
      <c r="A3149" t="s">
        <v>4604</v>
      </c>
      <c r="B3149">
        <v>95</v>
      </c>
      <c r="C3149">
        <v>87025093</v>
      </c>
      <c r="D3149" t="s">
        <v>2076</v>
      </c>
      <c r="E3149" t="s">
        <v>5280</v>
      </c>
      <c r="F3149" t="s">
        <v>12</v>
      </c>
      <c r="G3149" t="s">
        <v>13</v>
      </c>
      <c r="H3149">
        <v>4000000</v>
      </c>
      <c r="I3149">
        <v>6.6</v>
      </c>
    </row>
    <row r="3150" spans="1:9">
      <c r="A3150" t="s">
        <v>5281</v>
      </c>
      <c r="B3150">
        <v>104</v>
      </c>
      <c r="C3150">
        <v>71897215</v>
      </c>
      <c r="D3150" t="s">
        <v>5282</v>
      </c>
      <c r="E3150" t="s">
        <v>5283</v>
      </c>
      <c r="F3150" t="s">
        <v>12</v>
      </c>
      <c r="G3150" t="s">
        <v>13</v>
      </c>
      <c r="H3150">
        <v>15000000</v>
      </c>
      <c r="I3150">
        <v>7.3</v>
      </c>
    </row>
    <row r="3151" spans="1:9">
      <c r="A3151" t="s">
        <v>3408</v>
      </c>
      <c r="B3151">
        <v>87</v>
      </c>
      <c r="C3151">
        <v>64267897</v>
      </c>
      <c r="D3151" t="s">
        <v>5284</v>
      </c>
      <c r="E3151" t="s">
        <v>5285</v>
      </c>
      <c r="F3151" t="s">
        <v>12</v>
      </c>
      <c r="G3151" t="s">
        <v>13</v>
      </c>
      <c r="H3151">
        <v>5000000</v>
      </c>
      <c r="I3151">
        <v>6.6</v>
      </c>
    </row>
    <row r="3152" spans="1:9">
      <c r="A3152" t="s">
        <v>5286</v>
      </c>
      <c r="B3152">
        <v>81</v>
      </c>
      <c r="C3152">
        <v>56536016</v>
      </c>
      <c r="D3152" t="s">
        <v>2108</v>
      </c>
      <c r="E3152" t="s">
        <v>5287</v>
      </c>
      <c r="F3152" t="s">
        <v>12</v>
      </c>
      <c r="G3152" t="s">
        <v>13</v>
      </c>
      <c r="H3152">
        <v>4900000</v>
      </c>
      <c r="I3152">
        <v>6.9</v>
      </c>
    </row>
    <row r="3153" spans="1:9">
      <c r="A3153" t="s">
        <v>3515</v>
      </c>
      <c r="B3153">
        <v>94</v>
      </c>
      <c r="C3153">
        <v>104007828</v>
      </c>
      <c r="D3153" t="s">
        <v>2108</v>
      </c>
      <c r="E3153" t="s">
        <v>5288</v>
      </c>
      <c r="F3153" t="s">
        <v>12</v>
      </c>
      <c r="G3153" t="s">
        <v>13</v>
      </c>
      <c r="H3153">
        <v>5000000</v>
      </c>
      <c r="I3153">
        <v>5.8</v>
      </c>
    </row>
    <row r="3154" spans="1:9">
      <c r="A3154" t="s">
        <v>5289</v>
      </c>
      <c r="B3154">
        <v>89</v>
      </c>
      <c r="C3154">
        <v>50820940</v>
      </c>
      <c r="D3154" t="s">
        <v>2425</v>
      </c>
      <c r="E3154" t="s">
        <v>5290</v>
      </c>
      <c r="F3154" t="s">
        <v>12</v>
      </c>
      <c r="G3154" t="s">
        <v>13</v>
      </c>
      <c r="H3154">
        <v>5000000</v>
      </c>
      <c r="I3154">
        <v>4.4000000000000004</v>
      </c>
    </row>
    <row r="3155" spans="1:9">
      <c r="A3155" t="s">
        <v>585</v>
      </c>
      <c r="B3155">
        <v>88</v>
      </c>
      <c r="C3155">
        <v>44793200</v>
      </c>
      <c r="D3155" t="s">
        <v>2890</v>
      </c>
      <c r="E3155" t="s">
        <v>5291</v>
      </c>
      <c r="F3155" t="s">
        <v>12</v>
      </c>
      <c r="G3155" t="s">
        <v>13</v>
      </c>
      <c r="H3155">
        <v>4500000</v>
      </c>
      <c r="I3155">
        <v>6.6</v>
      </c>
    </row>
    <row r="3156" spans="1:9">
      <c r="A3156" t="s">
        <v>5292</v>
      </c>
      <c r="B3156">
        <v>115</v>
      </c>
      <c r="C3156">
        <v>44456509</v>
      </c>
      <c r="D3156" t="s">
        <v>851</v>
      </c>
      <c r="E3156" t="s">
        <v>5293</v>
      </c>
      <c r="F3156" t="s">
        <v>931</v>
      </c>
      <c r="G3156" t="s">
        <v>3617</v>
      </c>
      <c r="H3156">
        <v>5000000</v>
      </c>
      <c r="I3156">
        <v>7.6</v>
      </c>
    </row>
    <row r="3157" spans="1:9">
      <c r="A3157" t="s">
        <v>3515</v>
      </c>
      <c r="B3157">
        <v>96</v>
      </c>
      <c r="C3157">
        <v>53884821</v>
      </c>
      <c r="D3157" t="s">
        <v>2108</v>
      </c>
      <c r="E3157" t="s">
        <v>5294</v>
      </c>
      <c r="F3157" t="s">
        <v>12</v>
      </c>
      <c r="G3157" t="s">
        <v>13</v>
      </c>
      <c r="H3157">
        <v>5000000</v>
      </c>
      <c r="I3157">
        <v>4.5999999999999996</v>
      </c>
    </row>
    <row r="3158" spans="1:9">
      <c r="A3158" t="s">
        <v>5295</v>
      </c>
      <c r="B3158">
        <v>135</v>
      </c>
      <c r="C3158">
        <v>36000000</v>
      </c>
      <c r="D3158" t="s">
        <v>2142</v>
      </c>
      <c r="E3158" t="s">
        <v>5296</v>
      </c>
      <c r="F3158" t="s">
        <v>12</v>
      </c>
      <c r="G3158" t="s">
        <v>13</v>
      </c>
      <c r="H3158">
        <v>5000000</v>
      </c>
      <c r="I3158">
        <v>6.8</v>
      </c>
    </row>
    <row r="3159" spans="1:9">
      <c r="A3159" t="s">
        <v>3197</v>
      </c>
      <c r="B3159">
        <v>93</v>
      </c>
      <c r="C3159">
        <v>34872293</v>
      </c>
      <c r="D3159" t="s">
        <v>2627</v>
      </c>
      <c r="E3159" t="s">
        <v>5297</v>
      </c>
      <c r="F3159" t="s">
        <v>12</v>
      </c>
      <c r="G3159" t="s">
        <v>13</v>
      </c>
      <c r="H3159">
        <v>8500000</v>
      </c>
      <c r="I3159">
        <v>4.9000000000000004</v>
      </c>
    </row>
    <row r="3160" spans="1:9">
      <c r="A3160" t="s">
        <v>5298</v>
      </c>
      <c r="B3160">
        <v>109</v>
      </c>
      <c r="C3160">
        <v>34468224</v>
      </c>
      <c r="D3160" t="s">
        <v>1874</v>
      </c>
      <c r="E3160" t="s">
        <v>5299</v>
      </c>
      <c r="F3160" t="s">
        <v>12</v>
      </c>
      <c r="G3160" t="s">
        <v>13</v>
      </c>
      <c r="H3160">
        <v>4500000</v>
      </c>
      <c r="I3160">
        <v>7.3</v>
      </c>
    </row>
    <row r="3161" spans="1:9">
      <c r="A3161" t="s">
        <v>5300</v>
      </c>
      <c r="B3161">
        <v>101</v>
      </c>
      <c r="C3161">
        <v>32453345</v>
      </c>
      <c r="D3161" t="s">
        <v>3132</v>
      </c>
      <c r="E3161" t="s">
        <v>5301</v>
      </c>
      <c r="F3161" t="s">
        <v>12</v>
      </c>
      <c r="G3161" t="s">
        <v>13</v>
      </c>
      <c r="H3161">
        <v>5000000</v>
      </c>
      <c r="I3161">
        <v>5</v>
      </c>
    </row>
    <row r="3162" spans="1:9">
      <c r="A3162" t="s">
        <v>2491</v>
      </c>
      <c r="B3162">
        <v>117</v>
      </c>
      <c r="C3162">
        <v>27296514</v>
      </c>
      <c r="D3162" t="s">
        <v>515</v>
      </c>
      <c r="E3162" t="s">
        <v>5302</v>
      </c>
      <c r="F3162" t="s">
        <v>12</v>
      </c>
      <c r="G3162" t="s">
        <v>13</v>
      </c>
      <c r="H3162">
        <v>5000000</v>
      </c>
      <c r="I3162">
        <v>8</v>
      </c>
    </row>
    <row r="3163" spans="1:9">
      <c r="A3163" t="s">
        <v>5303</v>
      </c>
      <c r="B3163">
        <v>83</v>
      </c>
      <c r="C3163">
        <v>25799043</v>
      </c>
      <c r="D3163" t="s">
        <v>1446</v>
      </c>
      <c r="E3163" t="s">
        <v>5304</v>
      </c>
      <c r="F3163" t="s">
        <v>12</v>
      </c>
      <c r="G3163" t="s">
        <v>13</v>
      </c>
      <c r="H3163">
        <v>3300000</v>
      </c>
      <c r="I3163">
        <v>5.2</v>
      </c>
    </row>
    <row r="3164" spans="1:9">
      <c r="A3164" t="s">
        <v>21</v>
      </c>
      <c r="B3164">
        <v>113</v>
      </c>
      <c r="C3164">
        <v>25530884</v>
      </c>
      <c r="D3164" t="s">
        <v>279</v>
      </c>
      <c r="E3164" t="s">
        <v>5305</v>
      </c>
      <c r="F3164" t="s">
        <v>12</v>
      </c>
      <c r="G3164" t="s">
        <v>13</v>
      </c>
      <c r="H3164">
        <v>9000000</v>
      </c>
      <c r="I3164">
        <v>8.5</v>
      </c>
    </row>
    <row r="3165" spans="1:9">
      <c r="A3165" t="s">
        <v>5306</v>
      </c>
      <c r="B3165">
        <v>104</v>
      </c>
      <c r="C3165">
        <v>27689474</v>
      </c>
      <c r="D3165" t="s">
        <v>2076</v>
      </c>
      <c r="E3165" t="s">
        <v>5307</v>
      </c>
      <c r="F3165" t="s">
        <v>12</v>
      </c>
      <c r="G3165" t="s">
        <v>13</v>
      </c>
      <c r="H3165">
        <v>5000000</v>
      </c>
      <c r="I3165">
        <v>6.5</v>
      </c>
    </row>
    <row r="3166" spans="1:9">
      <c r="A3166" t="s">
        <v>2338</v>
      </c>
      <c r="B3166">
        <v>97</v>
      </c>
      <c r="C3166">
        <v>24138847</v>
      </c>
      <c r="D3166" t="s">
        <v>669</v>
      </c>
      <c r="E3166" t="s">
        <v>5308</v>
      </c>
      <c r="F3166" t="s">
        <v>12</v>
      </c>
      <c r="G3166" t="s">
        <v>13</v>
      </c>
      <c r="H3166">
        <v>5000000</v>
      </c>
      <c r="I3166">
        <v>7.4</v>
      </c>
    </row>
    <row r="3167" spans="1:9">
      <c r="A3167" t="s">
        <v>2170</v>
      </c>
      <c r="B3167">
        <v>110</v>
      </c>
      <c r="C3167">
        <v>21994911</v>
      </c>
      <c r="D3167" t="s">
        <v>2042</v>
      </c>
      <c r="E3167" t="s">
        <v>5309</v>
      </c>
      <c r="F3167" t="s">
        <v>12</v>
      </c>
      <c r="G3167" t="s">
        <v>20</v>
      </c>
      <c r="H3167">
        <v>5000000</v>
      </c>
      <c r="I3167">
        <v>7.7</v>
      </c>
    </row>
    <row r="3168" spans="1:9">
      <c r="A3168" t="s">
        <v>5310</v>
      </c>
      <c r="B3168">
        <v>103</v>
      </c>
      <c r="C3168">
        <v>21501098</v>
      </c>
      <c r="D3168" t="s">
        <v>851</v>
      </c>
      <c r="E3168" t="s">
        <v>5311</v>
      </c>
      <c r="F3168" t="s">
        <v>12</v>
      </c>
      <c r="G3168" t="s">
        <v>13</v>
      </c>
      <c r="H3168">
        <v>5000000</v>
      </c>
      <c r="I3168">
        <v>7.4</v>
      </c>
    </row>
    <row r="3169" spans="1:9">
      <c r="A3169" t="s">
        <v>5312</v>
      </c>
      <c r="B3169">
        <v>94</v>
      </c>
      <c r="C3169">
        <v>19281235</v>
      </c>
      <c r="D3169" t="s">
        <v>1906</v>
      </c>
      <c r="E3169" t="s">
        <v>5313</v>
      </c>
      <c r="F3169" t="s">
        <v>12</v>
      </c>
      <c r="G3169" t="s">
        <v>13</v>
      </c>
      <c r="H3169">
        <v>5000000</v>
      </c>
      <c r="I3169">
        <v>5.0999999999999996</v>
      </c>
    </row>
    <row r="3170" spans="1:9">
      <c r="A3170" t="s">
        <v>5314</v>
      </c>
      <c r="B3170">
        <v>77</v>
      </c>
      <c r="C3170">
        <v>19421271</v>
      </c>
      <c r="D3170" t="s">
        <v>990</v>
      </c>
      <c r="E3170" t="s">
        <v>5315</v>
      </c>
      <c r="F3170" t="s">
        <v>12</v>
      </c>
      <c r="G3170" t="s">
        <v>13</v>
      </c>
      <c r="H3170">
        <v>5000000</v>
      </c>
      <c r="I3170">
        <v>5</v>
      </c>
    </row>
    <row r="3171" spans="1:9">
      <c r="A3171" t="s">
        <v>5316</v>
      </c>
      <c r="B3171">
        <v>134</v>
      </c>
      <c r="C3171">
        <v>20733485</v>
      </c>
      <c r="D3171" t="s">
        <v>1140</v>
      </c>
      <c r="E3171" t="s">
        <v>5317</v>
      </c>
      <c r="F3171" t="s">
        <v>12</v>
      </c>
      <c r="G3171" t="s">
        <v>13</v>
      </c>
      <c r="H3171">
        <v>5000000</v>
      </c>
      <c r="I3171">
        <v>7.2</v>
      </c>
    </row>
    <row r="3172" spans="1:9">
      <c r="A3172" t="s">
        <v>5318</v>
      </c>
      <c r="B3172">
        <v>90</v>
      </c>
      <c r="C3172">
        <v>24809547</v>
      </c>
      <c r="D3172" t="s">
        <v>851</v>
      </c>
      <c r="E3172" t="s">
        <v>5319</v>
      </c>
      <c r="F3172" t="s">
        <v>12</v>
      </c>
      <c r="G3172" t="s">
        <v>13</v>
      </c>
      <c r="H3172">
        <v>5000000</v>
      </c>
      <c r="I3172">
        <v>6.4</v>
      </c>
    </row>
    <row r="3173" spans="1:9">
      <c r="A3173" t="s">
        <v>5320</v>
      </c>
      <c r="B3173">
        <v>104</v>
      </c>
      <c r="C3173">
        <v>23031390</v>
      </c>
      <c r="D3173" t="s">
        <v>851</v>
      </c>
      <c r="E3173" t="s">
        <v>5321</v>
      </c>
      <c r="F3173" t="s">
        <v>12</v>
      </c>
      <c r="G3173" t="s">
        <v>13</v>
      </c>
      <c r="H3173">
        <v>4500000</v>
      </c>
      <c r="I3173">
        <v>5.6</v>
      </c>
    </row>
    <row r="3174" spans="1:9">
      <c r="A3174" t="s">
        <v>4430</v>
      </c>
      <c r="B3174">
        <v>93</v>
      </c>
      <c r="C3174">
        <v>21197315</v>
      </c>
      <c r="D3174" t="s">
        <v>1010</v>
      </c>
      <c r="E3174" t="s">
        <v>5322</v>
      </c>
      <c r="F3174" t="s">
        <v>12</v>
      </c>
      <c r="G3174" t="s">
        <v>13</v>
      </c>
      <c r="H3174">
        <v>5000000</v>
      </c>
      <c r="I3174">
        <v>6.1</v>
      </c>
    </row>
    <row r="3175" spans="1:9">
      <c r="A3175" t="s">
        <v>3745</v>
      </c>
      <c r="B3175">
        <v>106</v>
      </c>
      <c r="C3175">
        <v>17382982</v>
      </c>
      <c r="D3175" t="s">
        <v>1360</v>
      </c>
      <c r="E3175" t="s">
        <v>5323</v>
      </c>
      <c r="F3175" t="s">
        <v>931</v>
      </c>
      <c r="G3175" t="s">
        <v>13</v>
      </c>
      <c r="H3175">
        <v>5000000</v>
      </c>
      <c r="I3175">
        <v>5.2</v>
      </c>
    </row>
    <row r="3176" spans="1:9">
      <c r="A3176" t="s">
        <v>3826</v>
      </c>
      <c r="B3176">
        <v>109</v>
      </c>
      <c r="C3176">
        <v>14821531</v>
      </c>
      <c r="D3176" t="s">
        <v>1140</v>
      </c>
      <c r="E3176" t="s">
        <v>5324</v>
      </c>
      <c r="F3176" t="s">
        <v>12</v>
      </c>
      <c r="G3176" t="s">
        <v>13</v>
      </c>
      <c r="H3176">
        <v>6000000</v>
      </c>
      <c r="I3176">
        <v>7.3</v>
      </c>
    </row>
    <row r="3177" spans="1:9">
      <c r="A3177" t="s">
        <v>5325</v>
      </c>
      <c r="B3177">
        <v>101</v>
      </c>
      <c r="C3177">
        <v>18656400</v>
      </c>
      <c r="D3177" t="s">
        <v>1140</v>
      </c>
      <c r="E3177" t="s">
        <v>5326</v>
      </c>
      <c r="F3177" t="s">
        <v>12</v>
      </c>
      <c r="G3177" t="s">
        <v>13</v>
      </c>
      <c r="H3177">
        <v>5000000</v>
      </c>
      <c r="I3177">
        <v>7.5</v>
      </c>
    </row>
    <row r="3178" spans="1:9">
      <c r="A3178" t="s">
        <v>5327</v>
      </c>
      <c r="B3178">
        <v>100</v>
      </c>
      <c r="C3178">
        <v>14343976</v>
      </c>
      <c r="D3178" t="s">
        <v>5328</v>
      </c>
      <c r="E3178" t="s">
        <v>5329</v>
      </c>
      <c r="F3178" t="s">
        <v>12</v>
      </c>
      <c r="G3178" t="s">
        <v>13</v>
      </c>
      <c r="H3178">
        <v>5000000</v>
      </c>
      <c r="I3178">
        <v>4.5</v>
      </c>
    </row>
    <row r="3179" spans="1:9">
      <c r="A3179" t="s">
        <v>1920</v>
      </c>
      <c r="B3179">
        <v>95</v>
      </c>
      <c r="C3179">
        <v>241437427</v>
      </c>
      <c r="D3179" t="s">
        <v>915</v>
      </c>
      <c r="E3179" t="s">
        <v>5330</v>
      </c>
      <c r="F3179" t="s">
        <v>12</v>
      </c>
      <c r="G3179" t="s">
        <v>13</v>
      </c>
      <c r="H3179">
        <v>5000000</v>
      </c>
      <c r="I3179">
        <v>6.6</v>
      </c>
    </row>
    <row r="3180" spans="1:9">
      <c r="A3180" t="s">
        <v>5331</v>
      </c>
      <c r="B3180">
        <v>94</v>
      </c>
      <c r="C3180">
        <v>14123773</v>
      </c>
      <c r="D3180" t="s">
        <v>654</v>
      </c>
      <c r="E3180" t="s">
        <v>5332</v>
      </c>
      <c r="F3180" t="s">
        <v>12</v>
      </c>
      <c r="G3180" t="s">
        <v>13</v>
      </c>
      <c r="H3180">
        <v>5000000</v>
      </c>
      <c r="I3180">
        <v>5.3</v>
      </c>
    </row>
    <row r="3181" spans="1:9">
      <c r="A3181" t="s">
        <v>5333</v>
      </c>
      <c r="B3181">
        <v>93</v>
      </c>
      <c r="C3181">
        <v>15126948</v>
      </c>
      <c r="D3181" t="s">
        <v>2188</v>
      </c>
      <c r="E3181" t="s">
        <v>5334</v>
      </c>
      <c r="F3181" t="s">
        <v>12</v>
      </c>
      <c r="G3181" t="s">
        <v>13</v>
      </c>
      <c r="H3181">
        <v>5000000</v>
      </c>
      <c r="I3181">
        <v>4.9000000000000004</v>
      </c>
    </row>
    <row r="3182" spans="1:9">
      <c r="A3182" t="s">
        <v>406</v>
      </c>
      <c r="B3182">
        <v>106</v>
      </c>
      <c r="C3182">
        <v>13622333</v>
      </c>
      <c r="D3182" t="s">
        <v>3634</v>
      </c>
      <c r="E3182" t="s">
        <v>5335</v>
      </c>
      <c r="F3182" t="s">
        <v>931</v>
      </c>
      <c r="G3182" t="s">
        <v>3617</v>
      </c>
      <c r="H3182">
        <v>2000000</v>
      </c>
      <c r="I3182">
        <v>7.7</v>
      </c>
    </row>
    <row r="3183" spans="1:9">
      <c r="A3183" t="s">
        <v>829</v>
      </c>
      <c r="B3183">
        <v>99</v>
      </c>
      <c r="C3183">
        <v>13464388</v>
      </c>
      <c r="D3183" t="s">
        <v>2474</v>
      </c>
      <c r="E3183" t="s">
        <v>5336</v>
      </c>
      <c r="F3183" t="s">
        <v>12</v>
      </c>
      <c r="G3183" t="s">
        <v>20</v>
      </c>
      <c r="H3183">
        <v>4000000</v>
      </c>
      <c r="I3183">
        <v>8</v>
      </c>
    </row>
    <row r="3184" spans="1:9">
      <c r="A3184" t="s">
        <v>5337</v>
      </c>
      <c r="B3184">
        <v>82</v>
      </c>
      <c r="C3184">
        <v>13350177</v>
      </c>
      <c r="D3184" t="s">
        <v>1467</v>
      </c>
      <c r="E3184" t="s">
        <v>5338</v>
      </c>
      <c r="F3184" t="s">
        <v>12</v>
      </c>
      <c r="G3184" t="s">
        <v>13</v>
      </c>
      <c r="H3184">
        <v>5000000</v>
      </c>
      <c r="I3184">
        <v>3.8</v>
      </c>
    </row>
    <row r="3185" spans="1:9">
      <c r="A3185" t="s">
        <v>4890</v>
      </c>
      <c r="B3185">
        <v>135</v>
      </c>
      <c r="C3185">
        <v>13269963</v>
      </c>
      <c r="D3185" t="s">
        <v>2625</v>
      </c>
      <c r="E3185" t="s">
        <v>5339</v>
      </c>
      <c r="F3185" t="s">
        <v>12</v>
      </c>
      <c r="G3185" t="s">
        <v>13</v>
      </c>
      <c r="H3185">
        <v>5000000</v>
      </c>
      <c r="I3185">
        <v>7.6</v>
      </c>
    </row>
    <row r="3186" spans="1:9">
      <c r="A3186" t="s">
        <v>3096</v>
      </c>
      <c r="B3186">
        <v>88</v>
      </c>
      <c r="C3186">
        <v>17768000</v>
      </c>
      <c r="D3186" t="s">
        <v>2188</v>
      </c>
      <c r="E3186" t="s">
        <v>5340</v>
      </c>
      <c r="F3186" t="s">
        <v>12</v>
      </c>
      <c r="G3186" t="s">
        <v>13</v>
      </c>
      <c r="H3186">
        <v>5000000</v>
      </c>
      <c r="I3186">
        <v>5.9</v>
      </c>
    </row>
    <row r="3187" spans="1:9">
      <c r="A3187" t="s">
        <v>5341</v>
      </c>
      <c r="B3187">
        <v>89</v>
      </c>
      <c r="C3187">
        <v>12947763</v>
      </c>
      <c r="D3187" t="s">
        <v>2076</v>
      </c>
      <c r="E3187" t="s">
        <v>5342</v>
      </c>
      <c r="F3187" t="s">
        <v>12</v>
      </c>
      <c r="G3187" t="s">
        <v>13</v>
      </c>
      <c r="H3187">
        <v>5000000</v>
      </c>
      <c r="I3187">
        <v>6.2</v>
      </c>
    </row>
    <row r="3188" spans="1:9">
      <c r="A3188" t="s">
        <v>1041</v>
      </c>
      <c r="B3188">
        <v>110</v>
      </c>
      <c r="C3188">
        <v>14100000</v>
      </c>
      <c r="D3188" t="s">
        <v>851</v>
      </c>
      <c r="E3188" t="s">
        <v>5343</v>
      </c>
      <c r="F3188" t="s">
        <v>12</v>
      </c>
      <c r="G3188" t="s">
        <v>13</v>
      </c>
      <c r="H3188">
        <v>5000000</v>
      </c>
      <c r="I3188">
        <v>7.2</v>
      </c>
    </row>
    <row r="3189" spans="1:9">
      <c r="A3189" t="s">
        <v>5344</v>
      </c>
      <c r="B3189">
        <v>107</v>
      </c>
      <c r="C3189">
        <v>12200000</v>
      </c>
      <c r="D3189" t="s">
        <v>3295</v>
      </c>
      <c r="E3189" t="s">
        <v>5345</v>
      </c>
      <c r="F3189" t="s">
        <v>12</v>
      </c>
      <c r="G3189" t="s">
        <v>13</v>
      </c>
      <c r="H3189">
        <v>5000000</v>
      </c>
      <c r="I3189">
        <v>6.3</v>
      </c>
    </row>
    <row r="3190" spans="1:9">
      <c r="A3190" t="s">
        <v>5346</v>
      </c>
      <c r="B3190">
        <v>86</v>
      </c>
      <c r="C3190">
        <v>17683670</v>
      </c>
      <c r="D3190" t="s">
        <v>1427</v>
      </c>
      <c r="E3190" t="s">
        <v>5347</v>
      </c>
      <c r="F3190" t="s">
        <v>12</v>
      </c>
      <c r="G3190" t="s">
        <v>13</v>
      </c>
      <c r="H3190">
        <v>5000000</v>
      </c>
      <c r="I3190">
        <v>5.2</v>
      </c>
    </row>
    <row r="3191" spans="1:9">
      <c r="A3191" t="s">
        <v>5348</v>
      </c>
      <c r="B3191">
        <v>91</v>
      </c>
      <c r="C3191">
        <v>12055108</v>
      </c>
      <c r="D3191" t="s">
        <v>851</v>
      </c>
      <c r="E3191" t="s">
        <v>5349</v>
      </c>
      <c r="F3191" t="s">
        <v>12</v>
      </c>
      <c r="G3191" t="s">
        <v>13</v>
      </c>
      <c r="H3191">
        <v>8000000</v>
      </c>
      <c r="I3191">
        <v>6.9</v>
      </c>
    </row>
    <row r="3192" spans="1:9">
      <c r="A3192" t="s">
        <v>4430</v>
      </c>
      <c r="B3192">
        <v>103</v>
      </c>
      <c r="C3192">
        <v>27285953</v>
      </c>
      <c r="D3192" t="s">
        <v>22</v>
      </c>
      <c r="E3192" t="s">
        <v>5350</v>
      </c>
      <c r="F3192" t="s">
        <v>12</v>
      </c>
      <c r="G3192" t="s">
        <v>13</v>
      </c>
      <c r="H3192">
        <v>5000000</v>
      </c>
      <c r="I3192">
        <v>6.8</v>
      </c>
    </row>
    <row r="3193" spans="1:9">
      <c r="A3193" t="s">
        <v>5351</v>
      </c>
      <c r="B3193">
        <v>92</v>
      </c>
      <c r="C3193">
        <v>11675178</v>
      </c>
      <c r="D3193" t="s">
        <v>669</v>
      </c>
      <c r="E3193" t="s">
        <v>5352</v>
      </c>
      <c r="F3193" t="s">
        <v>12</v>
      </c>
      <c r="G3193" t="s">
        <v>13</v>
      </c>
      <c r="H3193">
        <v>5000000</v>
      </c>
      <c r="I3193">
        <v>3.5</v>
      </c>
    </row>
    <row r="3194" spans="1:9">
      <c r="A3194" t="s">
        <v>5353</v>
      </c>
      <c r="B3194">
        <v>99</v>
      </c>
      <c r="C3194">
        <v>10572742</v>
      </c>
      <c r="D3194" t="s">
        <v>73</v>
      </c>
      <c r="E3194" t="s">
        <v>5354</v>
      </c>
      <c r="F3194" t="s">
        <v>12</v>
      </c>
      <c r="G3194" t="s">
        <v>13</v>
      </c>
      <c r="H3194">
        <v>8000000</v>
      </c>
      <c r="I3194">
        <v>6.1</v>
      </c>
    </row>
    <row r="3195" spans="1:9">
      <c r="A3195" t="s">
        <v>3745</v>
      </c>
      <c r="B3195">
        <v>96</v>
      </c>
      <c r="C3195">
        <v>9658370</v>
      </c>
      <c r="D3195" t="s">
        <v>560</v>
      </c>
      <c r="E3195" t="s">
        <v>5355</v>
      </c>
      <c r="F3195" t="s">
        <v>12</v>
      </c>
      <c r="G3195" t="s">
        <v>13</v>
      </c>
      <c r="H3195">
        <v>5000000</v>
      </c>
      <c r="I3195">
        <v>4.5</v>
      </c>
    </row>
    <row r="3196" spans="1:9">
      <c r="A3196" t="s">
        <v>5356</v>
      </c>
      <c r="B3196">
        <v>82</v>
      </c>
      <c r="C3196">
        <v>9628751</v>
      </c>
      <c r="D3196" t="s">
        <v>1055</v>
      </c>
      <c r="E3196" t="s">
        <v>5357</v>
      </c>
      <c r="F3196" t="s">
        <v>12</v>
      </c>
      <c r="G3196" t="s">
        <v>13</v>
      </c>
      <c r="H3196">
        <v>5000000</v>
      </c>
      <c r="I3196">
        <v>5.9</v>
      </c>
    </row>
    <row r="3197" spans="1:9">
      <c r="A3197" t="s">
        <v>5358</v>
      </c>
      <c r="B3197">
        <v>92</v>
      </c>
      <c r="C3197">
        <v>8786715</v>
      </c>
      <c r="D3197" t="s">
        <v>851</v>
      </c>
      <c r="E3197" t="s">
        <v>5359</v>
      </c>
      <c r="F3197" t="s">
        <v>12</v>
      </c>
      <c r="G3197" t="s">
        <v>13</v>
      </c>
      <c r="H3197">
        <v>5000000</v>
      </c>
      <c r="I3197">
        <v>6.9</v>
      </c>
    </row>
    <row r="3198" spans="1:9">
      <c r="A3198" t="s">
        <v>5360</v>
      </c>
      <c r="B3198">
        <v>112</v>
      </c>
      <c r="C3198">
        <v>3432342</v>
      </c>
      <c r="D3198" t="s">
        <v>3600</v>
      </c>
      <c r="E3198" t="s">
        <v>5361</v>
      </c>
      <c r="F3198" t="s">
        <v>966</v>
      </c>
      <c r="G3198" t="s">
        <v>92</v>
      </c>
      <c r="H3198">
        <v>6000000</v>
      </c>
      <c r="I3198">
        <v>7.7</v>
      </c>
    </row>
    <row r="3199" spans="1:9">
      <c r="A3199" t="s">
        <v>5362</v>
      </c>
      <c r="B3199">
        <v>90</v>
      </c>
      <c r="C3199">
        <v>6755271</v>
      </c>
      <c r="D3199" t="s">
        <v>2188</v>
      </c>
      <c r="E3199" t="s">
        <v>5363</v>
      </c>
      <c r="F3199" t="s">
        <v>12</v>
      </c>
      <c r="G3199" t="s">
        <v>13</v>
      </c>
      <c r="H3199">
        <v>5000000</v>
      </c>
      <c r="I3199">
        <v>5.3</v>
      </c>
    </row>
    <row r="3200" spans="1:9">
      <c r="A3200" t="s">
        <v>5364</v>
      </c>
      <c r="B3200">
        <v>150</v>
      </c>
      <c r="C3200">
        <v>6157157</v>
      </c>
      <c r="D3200" t="s">
        <v>851</v>
      </c>
      <c r="E3200" t="s">
        <v>5365</v>
      </c>
      <c r="F3200" t="s">
        <v>12</v>
      </c>
      <c r="G3200" t="s">
        <v>13</v>
      </c>
      <c r="H3200">
        <v>5000000</v>
      </c>
      <c r="I3200">
        <v>7</v>
      </c>
    </row>
    <row r="3201" spans="1:9">
      <c r="A3201" t="s">
        <v>5366</v>
      </c>
      <c r="B3201">
        <v>91</v>
      </c>
      <c r="C3201">
        <v>5480318</v>
      </c>
      <c r="D3201" t="s">
        <v>851</v>
      </c>
      <c r="E3201" t="s">
        <v>5367</v>
      </c>
      <c r="F3201" t="s">
        <v>12</v>
      </c>
      <c r="G3201" t="s">
        <v>13</v>
      </c>
      <c r="H3201">
        <v>5000000</v>
      </c>
      <c r="I3201">
        <v>6.6</v>
      </c>
    </row>
    <row r="3202" spans="1:9">
      <c r="A3202" t="s">
        <v>157</v>
      </c>
      <c r="B3202">
        <v>95</v>
      </c>
      <c r="C3202">
        <v>5308707</v>
      </c>
      <c r="D3202" t="s">
        <v>1762</v>
      </c>
      <c r="E3202" t="s">
        <v>5368</v>
      </c>
      <c r="F3202" t="s">
        <v>12</v>
      </c>
      <c r="G3202" t="s">
        <v>13</v>
      </c>
      <c r="H3202">
        <v>5000000</v>
      </c>
      <c r="I3202">
        <v>6.4</v>
      </c>
    </row>
    <row r="3203" spans="1:9">
      <c r="A3203" t="s">
        <v>239</v>
      </c>
      <c r="B3203">
        <v>97</v>
      </c>
      <c r="C3203">
        <v>5009677</v>
      </c>
      <c r="D3203" t="s">
        <v>1838</v>
      </c>
      <c r="E3203" t="s">
        <v>5369</v>
      </c>
      <c r="F3203" t="s">
        <v>12</v>
      </c>
      <c r="G3203" t="s">
        <v>20</v>
      </c>
      <c r="H3203">
        <v>5000000</v>
      </c>
      <c r="I3203">
        <v>7.9</v>
      </c>
    </row>
    <row r="3204" spans="1:9">
      <c r="A3204" t="s">
        <v>5370</v>
      </c>
      <c r="B3204">
        <v>41</v>
      </c>
      <c r="C3204">
        <v>4074023</v>
      </c>
      <c r="D3204" t="s">
        <v>2903</v>
      </c>
      <c r="E3204" t="s">
        <v>5371</v>
      </c>
      <c r="F3204" t="s">
        <v>12</v>
      </c>
      <c r="G3204" t="s">
        <v>20</v>
      </c>
      <c r="H3204">
        <v>5000000</v>
      </c>
      <c r="I3204">
        <v>6.9</v>
      </c>
    </row>
    <row r="3205" spans="1:9">
      <c r="A3205" t="s">
        <v>3204</v>
      </c>
      <c r="B3205">
        <v>112</v>
      </c>
      <c r="C3205">
        <v>4306697</v>
      </c>
      <c r="D3205" t="s">
        <v>1140</v>
      </c>
      <c r="E3205" t="s">
        <v>5372</v>
      </c>
      <c r="F3205" t="s">
        <v>12</v>
      </c>
      <c r="G3205" t="s">
        <v>92</v>
      </c>
      <c r="H3205">
        <v>5000000</v>
      </c>
      <c r="I3205">
        <v>7.7</v>
      </c>
    </row>
    <row r="3206" spans="1:9">
      <c r="A3206" t="s">
        <v>5373</v>
      </c>
      <c r="B3206">
        <v>122</v>
      </c>
      <c r="C3206">
        <v>3950029</v>
      </c>
      <c r="D3206" t="s">
        <v>1140</v>
      </c>
      <c r="E3206" t="s">
        <v>5374</v>
      </c>
      <c r="F3206" t="s">
        <v>966</v>
      </c>
      <c r="G3206" t="s">
        <v>646</v>
      </c>
      <c r="H3206">
        <v>4000000</v>
      </c>
      <c r="I3206">
        <v>7.2</v>
      </c>
    </row>
    <row r="3207" spans="1:9">
      <c r="A3207" t="s">
        <v>5375</v>
      </c>
      <c r="B3207">
        <v>110</v>
      </c>
      <c r="C3207">
        <v>4040588</v>
      </c>
      <c r="D3207" t="s">
        <v>851</v>
      </c>
      <c r="E3207" t="s">
        <v>5376</v>
      </c>
      <c r="F3207" t="s">
        <v>12</v>
      </c>
      <c r="G3207" t="s">
        <v>13</v>
      </c>
      <c r="H3207">
        <v>5000000</v>
      </c>
      <c r="I3207">
        <v>6.8</v>
      </c>
    </row>
    <row r="3208" spans="1:9">
      <c r="A3208" t="s">
        <v>58</v>
      </c>
      <c r="B3208">
        <v>108</v>
      </c>
      <c r="C3208">
        <v>3049135</v>
      </c>
      <c r="D3208" t="s">
        <v>5377</v>
      </c>
      <c r="E3208" t="s">
        <v>5378</v>
      </c>
      <c r="F3208" t="s">
        <v>12</v>
      </c>
      <c r="G3208" t="s">
        <v>61</v>
      </c>
      <c r="H3208">
        <v>5000000</v>
      </c>
      <c r="I3208">
        <v>7.4</v>
      </c>
    </row>
    <row r="3209" spans="1:9">
      <c r="A3209" t="s">
        <v>4318</v>
      </c>
      <c r="B3209">
        <v>121</v>
      </c>
      <c r="C3209">
        <v>4700361</v>
      </c>
      <c r="D3209" t="s">
        <v>1140</v>
      </c>
      <c r="E3209" t="s">
        <v>5379</v>
      </c>
      <c r="F3209" t="s">
        <v>12</v>
      </c>
      <c r="G3209" t="s">
        <v>13</v>
      </c>
      <c r="H3209">
        <v>5000000</v>
      </c>
      <c r="I3209">
        <v>4.5999999999999996</v>
      </c>
    </row>
    <row r="3210" spans="1:9">
      <c r="A3210" t="s">
        <v>5380</v>
      </c>
      <c r="B3210">
        <v>97</v>
      </c>
      <c r="C3210">
        <v>2711210</v>
      </c>
      <c r="D3210" t="s">
        <v>851</v>
      </c>
      <c r="E3210" t="s">
        <v>5381</v>
      </c>
      <c r="F3210" t="s">
        <v>12</v>
      </c>
      <c r="G3210" t="s">
        <v>13</v>
      </c>
      <c r="H3210">
        <v>5000000</v>
      </c>
      <c r="I3210">
        <v>6.4</v>
      </c>
    </row>
    <row r="3211" spans="1:9">
      <c r="A3211" t="s">
        <v>2156</v>
      </c>
      <c r="B3211">
        <v>116</v>
      </c>
      <c r="C3211">
        <v>1980338</v>
      </c>
      <c r="D3211" t="s">
        <v>5382</v>
      </c>
      <c r="E3211" t="s">
        <v>5383</v>
      </c>
      <c r="F3211" t="s">
        <v>12</v>
      </c>
      <c r="G3211" t="s">
        <v>13</v>
      </c>
      <c r="H3211">
        <v>5000000</v>
      </c>
      <c r="I3211">
        <v>7</v>
      </c>
    </row>
    <row r="3212" spans="1:9">
      <c r="A3212" t="s">
        <v>4162</v>
      </c>
      <c r="B3212">
        <v>94</v>
      </c>
      <c r="C3212">
        <v>1082044</v>
      </c>
      <c r="D3212" t="s">
        <v>1360</v>
      </c>
      <c r="E3212" t="s">
        <v>5384</v>
      </c>
      <c r="F3212" t="s">
        <v>12</v>
      </c>
      <c r="G3212" t="s">
        <v>1199</v>
      </c>
      <c r="H3212">
        <v>5000000</v>
      </c>
      <c r="I3212">
        <v>7.7</v>
      </c>
    </row>
    <row r="3213" spans="1:9">
      <c r="A3213" t="s">
        <v>5072</v>
      </c>
      <c r="B3213">
        <v>103</v>
      </c>
      <c r="C3213">
        <v>1100000</v>
      </c>
      <c r="D3213" t="s">
        <v>654</v>
      </c>
      <c r="E3213" t="s">
        <v>5385</v>
      </c>
      <c r="F3213" t="s">
        <v>12</v>
      </c>
      <c r="G3213" t="s">
        <v>13</v>
      </c>
      <c r="H3213">
        <v>5000000</v>
      </c>
      <c r="I3213">
        <v>6.8</v>
      </c>
    </row>
    <row r="3214" spans="1:9">
      <c r="A3214" t="s">
        <v>5386</v>
      </c>
      <c r="B3214">
        <v>112</v>
      </c>
      <c r="C3214">
        <v>2445646</v>
      </c>
      <c r="D3214" t="s">
        <v>5387</v>
      </c>
      <c r="E3214" t="s">
        <v>5388</v>
      </c>
      <c r="F3214" t="s">
        <v>12</v>
      </c>
      <c r="G3214" t="s">
        <v>13</v>
      </c>
      <c r="H3214">
        <v>5000000</v>
      </c>
      <c r="I3214">
        <v>7</v>
      </c>
    </row>
    <row r="3215" spans="1:9">
      <c r="A3215" t="s">
        <v>5213</v>
      </c>
      <c r="B3215">
        <v>91</v>
      </c>
      <c r="C3215">
        <v>2221809</v>
      </c>
      <c r="D3215" t="s">
        <v>1140</v>
      </c>
      <c r="E3215" t="s">
        <v>5389</v>
      </c>
      <c r="F3215" t="s">
        <v>12</v>
      </c>
      <c r="G3215" t="s">
        <v>13</v>
      </c>
      <c r="H3215">
        <v>5000000</v>
      </c>
      <c r="I3215">
        <v>7</v>
      </c>
    </row>
    <row r="3216" spans="1:9">
      <c r="A3216" t="s">
        <v>5390</v>
      </c>
      <c r="B3216">
        <v>98</v>
      </c>
      <c r="C3216">
        <v>296665</v>
      </c>
      <c r="D3216" t="s">
        <v>1874</v>
      </c>
      <c r="E3216" t="s">
        <v>5391</v>
      </c>
      <c r="F3216" t="s">
        <v>12</v>
      </c>
      <c r="G3216" t="s">
        <v>13</v>
      </c>
      <c r="H3216">
        <v>5000000</v>
      </c>
      <c r="I3216">
        <v>6.3</v>
      </c>
    </row>
    <row r="3217" spans="1:9">
      <c r="A3217" t="s">
        <v>5392</v>
      </c>
      <c r="B3217">
        <v>95</v>
      </c>
      <c r="C3217">
        <v>3219029</v>
      </c>
      <c r="D3217" t="s">
        <v>5393</v>
      </c>
      <c r="E3217" t="s">
        <v>5394</v>
      </c>
      <c r="F3217" t="s">
        <v>12</v>
      </c>
      <c r="G3217" t="s">
        <v>13</v>
      </c>
      <c r="H3217">
        <v>5000000</v>
      </c>
      <c r="I3217">
        <v>7.1</v>
      </c>
    </row>
    <row r="3218" spans="1:9">
      <c r="A3218" t="s">
        <v>5395</v>
      </c>
      <c r="B3218">
        <v>99</v>
      </c>
      <c r="C3218">
        <v>830210</v>
      </c>
      <c r="D3218" t="s">
        <v>1838</v>
      </c>
      <c r="E3218" t="s">
        <v>5396</v>
      </c>
      <c r="F3218" t="s">
        <v>12</v>
      </c>
      <c r="G3218" t="s">
        <v>13</v>
      </c>
      <c r="H3218">
        <v>5000000</v>
      </c>
      <c r="I3218">
        <v>4.4000000000000004</v>
      </c>
    </row>
    <row r="3219" spans="1:9">
      <c r="A3219" t="s">
        <v>1781</v>
      </c>
      <c r="B3219">
        <v>91</v>
      </c>
      <c r="C3219">
        <v>1040879</v>
      </c>
      <c r="D3219" t="s">
        <v>2963</v>
      </c>
      <c r="E3219" t="s">
        <v>5397</v>
      </c>
      <c r="F3219" t="s">
        <v>12</v>
      </c>
      <c r="G3219" t="s">
        <v>13</v>
      </c>
      <c r="H3219">
        <v>7000000</v>
      </c>
      <c r="I3219">
        <v>7.1</v>
      </c>
    </row>
    <row r="3220" spans="1:9">
      <c r="A3220" t="s">
        <v>3256</v>
      </c>
      <c r="B3220">
        <v>97</v>
      </c>
      <c r="C3220">
        <v>326308</v>
      </c>
      <c r="D3220" t="s">
        <v>723</v>
      </c>
      <c r="E3220" t="s">
        <v>5398</v>
      </c>
      <c r="F3220" t="s">
        <v>12</v>
      </c>
      <c r="G3220" t="s">
        <v>13</v>
      </c>
      <c r="H3220">
        <v>5000000</v>
      </c>
      <c r="I3220">
        <v>6.1</v>
      </c>
    </row>
    <row r="3221" spans="1:9">
      <c r="A3221" t="s">
        <v>5399</v>
      </c>
      <c r="B3221">
        <v>90</v>
      </c>
      <c r="C3221">
        <v>124720</v>
      </c>
      <c r="D3221" t="s">
        <v>73</v>
      </c>
      <c r="E3221" t="s">
        <v>5400</v>
      </c>
      <c r="F3221" t="s">
        <v>12</v>
      </c>
      <c r="G3221" t="s">
        <v>13</v>
      </c>
      <c r="H3221">
        <v>5000000</v>
      </c>
      <c r="I3221">
        <v>7.3</v>
      </c>
    </row>
    <row r="3222" spans="1:9">
      <c r="A3222" t="s">
        <v>5401</v>
      </c>
      <c r="B3222">
        <v>90</v>
      </c>
      <c r="C3222">
        <v>99147</v>
      </c>
      <c r="D3222" t="s">
        <v>1140</v>
      </c>
      <c r="E3222" t="s">
        <v>5402</v>
      </c>
      <c r="F3222" t="s">
        <v>12</v>
      </c>
      <c r="G3222" t="s">
        <v>13</v>
      </c>
      <c r="H3222">
        <v>2000000</v>
      </c>
      <c r="I3222">
        <v>6.2</v>
      </c>
    </row>
    <row r="3223" spans="1:9">
      <c r="A3223" t="s">
        <v>303</v>
      </c>
      <c r="B3223">
        <v>94</v>
      </c>
      <c r="C3223">
        <v>65069140</v>
      </c>
      <c r="D3223" t="s">
        <v>2188</v>
      </c>
      <c r="E3223" t="s">
        <v>5403</v>
      </c>
      <c r="F3223" t="s">
        <v>12</v>
      </c>
      <c r="G3223" t="s">
        <v>13</v>
      </c>
      <c r="H3223">
        <v>5000000</v>
      </c>
      <c r="I3223">
        <v>6.2</v>
      </c>
    </row>
    <row r="3224" spans="1:9">
      <c r="A3224" t="s">
        <v>763</v>
      </c>
      <c r="B3224">
        <v>90</v>
      </c>
      <c r="C3224">
        <v>65087</v>
      </c>
      <c r="D3224" t="s">
        <v>5404</v>
      </c>
      <c r="E3224" t="s">
        <v>5405</v>
      </c>
      <c r="F3224" t="s">
        <v>12</v>
      </c>
      <c r="G3224" t="s">
        <v>13</v>
      </c>
      <c r="H3224">
        <v>5000000</v>
      </c>
      <c r="I3224">
        <v>6.2</v>
      </c>
    </row>
    <row r="3225" spans="1:9">
      <c r="A3225" t="s">
        <v>5406</v>
      </c>
      <c r="B3225">
        <v>103</v>
      </c>
      <c r="C3225">
        <v>16066</v>
      </c>
      <c r="D3225" t="s">
        <v>5122</v>
      </c>
      <c r="E3225" t="s">
        <v>5407</v>
      </c>
      <c r="F3225" t="s">
        <v>12</v>
      </c>
      <c r="G3225" t="s">
        <v>251</v>
      </c>
      <c r="H3225">
        <v>5000000</v>
      </c>
      <c r="I3225">
        <v>3.3</v>
      </c>
    </row>
    <row r="3226" spans="1:9">
      <c r="A3226" t="s">
        <v>5408</v>
      </c>
      <c r="B3226">
        <v>105</v>
      </c>
      <c r="C3226">
        <v>37440</v>
      </c>
      <c r="D3226" t="s">
        <v>2872</v>
      </c>
      <c r="E3226" t="s">
        <v>5409</v>
      </c>
      <c r="F3226" t="s">
        <v>12</v>
      </c>
      <c r="G3226" t="s">
        <v>13</v>
      </c>
      <c r="H3226">
        <v>5000000</v>
      </c>
      <c r="I3226">
        <v>7.5</v>
      </c>
    </row>
    <row r="3227" spans="1:9">
      <c r="A3227" t="s">
        <v>5410</v>
      </c>
      <c r="B3227">
        <v>113</v>
      </c>
      <c r="C3227">
        <v>617228</v>
      </c>
      <c r="D3227" t="s">
        <v>5411</v>
      </c>
      <c r="E3227" t="s">
        <v>5412</v>
      </c>
      <c r="F3227" t="s">
        <v>5413</v>
      </c>
      <c r="G3227" t="s">
        <v>1836</v>
      </c>
      <c r="H3227">
        <v>84450000</v>
      </c>
      <c r="I3227">
        <v>7.4</v>
      </c>
    </row>
    <row r="3228" spans="1:9">
      <c r="A3228" t="s">
        <v>5414</v>
      </c>
      <c r="B3228">
        <v>99</v>
      </c>
      <c r="C3228">
        <v>274385</v>
      </c>
      <c r="D3228" t="s">
        <v>851</v>
      </c>
      <c r="E3228" t="s">
        <v>5415</v>
      </c>
      <c r="F3228" t="s">
        <v>3673</v>
      </c>
      <c r="G3228" t="s">
        <v>251</v>
      </c>
      <c r="H3228">
        <v>4000000</v>
      </c>
      <c r="I3228">
        <v>7.3</v>
      </c>
    </row>
    <row r="3229" spans="1:9">
      <c r="A3229" t="s">
        <v>1958</v>
      </c>
      <c r="B3229">
        <v>148</v>
      </c>
      <c r="C3229">
        <v>24475416</v>
      </c>
      <c r="D3229" t="s">
        <v>1140</v>
      </c>
      <c r="E3229" t="s">
        <v>5416</v>
      </c>
      <c r="F3229" t="s">
        <v>12</v>
      </c>
      <c r="G3229" t="s">
        <v>13</v>
      </c>
      <c r="H3229">
        <v>890000</v>
      </c>
      <c r="I3229">
        <v>8</v>
      </c>
    </row>
    <row r="3230" spans="1:9">
      <c r="A3230" t="s">
        <v>4991</v>
      </c>
      <c r="B3230">
        <v>93</v>
      </c>
      <c r="C3230">
        <v>47277326</v>
      </c>
      <c r="D3230" t="s">
        <v>2108</v>
      </c>
      <c r="E3230" t="s">
        <v>5417</v>
      </c>
      <c r="F3230" t="s">
        <v>12</v>
      </c>
      <c r="G3230" t="s">
        <v>13</v>
      </c>
      <c r="H3230">
        <v>4800000</v>
      </c>
      <c r="I3230">
        <v>5.9</v>
      </c>
    </row>
    <row r="3231" spans="1:9">
      <c r="A3231" t="s">
        <v>4129</v>
      </c>
      <c r="B3231">
        <v>94</v>
      </c>
      <c r="C3231">
        <v>1247453</v>
      </c>
      <c r="D3231" t="s">
        <v>851</v>
      </c>
      <c r="E3231" t="s">
        <v>5418</v>
      </c>
      <c r="F3231" t="s">
        <v>12</v>
      </c>
      <c r="G3231" t="s">
        <v>20</v>
      </c>
      <c r="H3231">
        <v>2800000</v>
      </c>
      <c r="I3231">
        <v>6.8</v>
      </c>
    </row>
    <row r="3232" spans="1:9">
      <c r="A3232" t="s">
        <v>3798</v>
      </c>
      <c r="B3232">
        <v>121</v>
      </c>
      <c r="C3232">
        <v>1729969</v>
      </c>
      <c r="D3232" t="s">
        <v>1360</v>
      </c>
      <c r="E3232" t="s">
        <v>5419</v>
      </c>
      <c r="F3232" t="s">
        <v>12</v>
      </c>
      <c r="G3232" t="s">
        <v>13</v>
      </c>
      <c r="H3232">
        <v>5000000</v>
      </c>
      <c r="I3232">
        <v>7.4</v>
      </c>
    </row>
    <row r="3233" spans="1:9">
      <c r="A3233" t="s">
        <v>5420</v>
      </c>
      <c r="B3233">
        <v>118</v>
      </c>
      <c r="C3233">
        <v>1705139</v>
      </c>
      <c r="D3233" t="s">
        <v>894</v>
      </c>
      <c r="E3233" t="s">
        <v>5421</v>
      </c>
      <c r="F3233" t="s">
        <v>12</v>
      </c>
      <c r="G3233" t="s">
        <v>13</v>
      </c>
      <c r="H3233">
        <v>4700000</v>
      </c>
      <c r="I3233">
        <v>6.7</v>
      </c>
    </row>
    <row r="3234" spans="1:9">
      <c r="A3234" t="s">
        <v>2424</v>
      </c>
      <c r="B3234">
        <v>101</v>
      </c>
      <c r="C3234">
        <v>8025872</v>
      </c>
      <c r="D3234" t="s">
        <v>2474</v>
      </c>
      <c r="E3234" t="s">
        <v>5422</v>
      </c>
      <c r="F3234" t="s">
        <v>12</v>
      </c>
      <c r="G3234" t="s">
        <v>13</v>
      </c>
      <c r="H3234">
        <v>4700000</v>
      </c>
      <c r="I3234">
        <v>5.5</v>
      </c>
    </row>
    <row r="3235" spans="1:9">
      <c r="A3235" t="s">
        <v>4046</v>
      </c>
      <c r="B3235">
        <v>90</v>
      </c>
      <c r="C3235">
        <v>778565</v>
      </c>
      <c r="D3235" t="s">
        <v>654</v>
      </c>
      <c r="E3235" t="s">
        <v>5423</v>
      </c>
      <c r="F3235" t="s">
        <v>12</v>
      </c>
      <c r="G3235" t="s">
        <v>2513</v>
      </c>
      <c r="H3235">
        <v>4800000</v>
      </c>
      <c r="I3235">
        <v>5.7</v>
      </c>
    </row>
    <row r="3236" spans="1:9">
      <c r="A3236" t="s">
        <v>5424</v>
      </c>
      <c r="B3236">
        <v>100</v>
      </c>
      <c r="C3236">
        <v>513836</v>
      </c>
      <c r="D3236" t="s">
        <v>474</v>
      </c>
      <c r="E3236" t="s">
        <v>5425</v>
      </c>
      <c r="F3236" t="s">
        <v>966</v>
      </c>
      <c r="G3236" t="s">
        <v>646</v>
      </c>
      <c r="H3236">
        <v>4600000</v>
      </c>
      <c r="I3236">
        <v>7.2</v>
      </c>
    </row>
    <row r="3237" spans="1:9">
      <c r="A3237" t="s">
        <v>5426</v>
      </c>
      <c r="B3237">
        <v>97</v>
      </c>
      <c r="C3237">
        <v>434417</v>
      </c>
      <c r="D3237" t="s">
        <v>1140</v>
      </c>
      <c r="E3237" t="s">
        <v>5427</v>
      </c>
      <c r="F3237" t="s">
        <v>12</v>
      </c>
      <c r="G3237" t="s">
        <v>1199</v>
      </c>
      <c r="H3237">
        <v>4600000</v>
      </c>
      <c r="I3237">
        <v>5.9</v>
      </c>
    </row>
    <row r="3238" spans="1:9">
      <c r="A3238" t="s">
        <v>2449</v>
      </c>
      <c r="B3238">
        <v>96</v>
      </c>
      <c r="C3238">
        <v>81200000</v>
      </c>
      <c r="D3238" t="s">
        <v>669</v>
      </c>
      <c r="E3238" t="s">
        <v>5428</v>
      </c>
      <c r="F3238" t="s">
        <v>12</v>
      </c>
      <c r="G3238" t="s">
        <v>13</v>
      </c>
      <c r="H3238">
        <v>4500000</v>
      </c>
      <c r="I3238">
        <v>6.7</v>
      </c>
    </row>
    <row r="3239" spans="1:9">
      <c r="A3239" t="s">
        <v>124</v>
      </c>
      <c r="B3239">
        <v>117</v>
      </c>
      <c r="C3239">
        <v>52700832</v>
      </c>
      <c r="D3239" t="s">
        <v>474</v>
      </c>
      <c r="E3239" t="s">
        <v>5429</v>
      </c>
      <c r="F3239" t="s">
        <v>12</v>
      </c>
      <c r="G3239" t="s">
        <v>20</v>
      </c>
      <c r="H3239">
        <v>4500000</v>
      </c>
      <c r="I3239">
        <v>7.1</v>
      </c>
    </row>
    <row r="3240" spans="1:9">
      <c r="A3240" t="s">
        <v>1685</v>
      </c>
      <c r="B3240">
        <v>108</v>
      </c>
      <c r="C3240">
        <v>13060843</v>
      </c>
      <c r="D3240" t="s">
        <v>1140</v>
      </c>
      <c r="E3240" t="s">
        <v>5430</v>
      </c>
      <c r="F3240" t="s">
        <v>12</v>
      </c>
      <c r="G3240" t="s">
        <v>13</v>
      </c>
      <c r="H3240">
        <v>15000000</v>
      </c>
      <c r="I3240">
        <v>7.7</v>
      </c>
    </row>
    <row r="3241" spans="1:9">
      <c r="A3241" t="s">
        <v>144</v>
      </c>
      <c r="B3241">
        <v>109</v>
      </c>
      <c r="C3241">
        <v>3798532</v>
      </c>
      <c r="D3241" t="s">
        <v>1751</v>
      </c>
      <c r="E3241" t="s">
        <v>5431</v>
      </c>
      <c r="F3241" t="s">
        <v>12</v>
      </c>
      <c r="G3241" t="s">
        <v>13</v>
      </c>
      <c r="H3241">
        <v>4500000</v>
      </c>
      <c r="I3241">
        <v>7.4</v>
      </c>
    </row>
    <row r="3242" spans="1:9">
      <c r="A3242" t="s">
        <v>402</v>
      </c>
      <c r="B3242">
        <v>102</v>
      </c>
      <c r="C3242">
        <v>3609278</v>
      </c>
      <c r="D3242" t="s">
        <v>1140</v>
      </c>
      <c r="E3242" t="s">
        <v>5432</v>
      </c>
      <c r="F3242" t="s">
        <v>12</v>
      </c>
      <c r="G3242" t="s">
        <v>13</v>
      </c>
      <c r="H3242">
        <v>4500000</v>
      </c>
      <c r="I3242">
        <v>8.4</v>
      </c>
    </row>
    <row r="3243" spans="1:9">
      <c r="A3243" t="s">
        <v>5433</v>
      </c>
      <c r="B3243">
        <v>115</v>
      </c>
      <c r="C3243">
        <v>1687311</v>
      </c>
      <c r="D3243" t="s">
        <v>5434</v>
      </c>
      <c r="E3243" t="s">
        <v>5435</v>
      </c>
      <c r="F3243" t="s">
        <v>931</v>
      </c>
      <c r="G3243" t="s">
        <v>1199</v>
      </c>
      <c r="H3243">
        <v>700000000</v>
      </c>
      <c r="I3243">
        <v>7.2</v>
      </c>
    </row>
    <row r="3244" spans="1:9">
      <c r="A3244" t="s">
        <v>5436</v>
      </c>
      <c r="B3244">
        <v>98</v>
      </c>
      <c r="C3244">
        <v>10429707</v>
      </c>
      <c r="D3244" t="s">
        <v>669</v>
      </c>
      <c r="E3244" t="s">
        <v>5437</v>
      </c>
      <c r="F3244" t="s">
        <v>12</v>
      </c>
      <c r="G3244" t="s">
        <v>13</v>
      </c>
      <c r="H3244">
        <v>5000000</v>
      </c>
      <c r="I3244">
        <v>5.4</v>
      </c>
    </row>
    <row r="3245" spans="1:9">
      <c r="A3245" t="s">
        <v>3150</v>
      </c>
      <c r="B3245">
        <v>133</v>
      </c>
      <c r="C3245">
        <v>727883</v>
      </c>
      <c r="D3245" t="s">
        <v>902</v>
      </c>
      <c r="E3245" t="s">
        <v>5438</v>
      </c>
      <c r="F3245" t="s">
        <v>12</v>
      </c>
      <c r="G3245" t="s">
        <v>13</v>
      </c>
      <c r="H3245">
        <v>4500000</v>
      </c>
      <c r="I3245">
        <v>8.1</v>
      </c>
    </row>
    <row r="3246" spans="1:9">
      <c r="A3246" t="s">
        <v>5439</v>
      </c>
      <c r="B3246">
        <v>122</v>
      </c>
      <c r="C3246">
        <v>713413</v>
      </c>
      <c r="D3246" t="s">
        <v>3668</v>
      </c>
      <c r="E3246" t="s">
        <v>5440</v>
      </c>
      <c r="F3246" t="s">
        <v>3352</v>
      </c>
      <c r="G3246" t="s">
        <v>3353</v>
      </c>
      <c r="H3246">
        <v>4500000</v>
      </c>
      <c r="I3246">
        <v>7.8</v>
      </c>
    </row>
    <row r="3247" spans="1:9">
      <c r="A3247" t="s">
        <v>5441</v>
      </c>
      <c r="B3247">
        <v>106</v>
      </c>
      <c r="C3247">
        <v>410241</v>
      </c>
      <c r="D3247" t="s">
        <v>2963</v>
      </c>
      <c r="E3247" t="s">
        <v>5442</v>
      </c>
      <c r="F3247" t="s">
        <v>12</v>
      </c>
      <c r="G3247" t="s">
        <v>13</v>
      </c>
      <c r="H3247">
        <v>2000000</v>
      </c>
      <c r="I3247">
        <v>6.8</v>
      </c>
    </row>
    <row r="3248" spans="1:9">
      <c r="A3248" t="s">
        <v>4497</v>
      </c>
      <c r="B3248">
        <v>112</v>
      </c>
      <c r="C3248">
        <v>211667</v>
      </c>
      <c r="D3248" t="s">
        <v>654</v>
      </c>
      <c r="E3248" t="s">
        <v>5443</v>
      </c>
      <c r="F3248" t="s">
        <v>4392</v>
      </c>
      <c r="G3248" t="s">
        <v>2265</v>
      </c>
      <c r="H3248">
        <v>4200000000</v>
      </c>
      <c r="I3248">
        <v>7.7</v>
      </c>
    </row>
    <row r="3249" spans="1:9">
      <c r="A3249" t="s">
        <v>5444</v>
      </c>
      <c r="B3249">
        <v>99</v>
      </c>
      <c r="C3249">
        <v>92191</v>
      </c>
      <c r="D3249" t="s">
        <v>2068</v>
      </c>
      <c r="E3249" t="s">
        <v>5445</v>
      </c>
      <c r="F3249" t="s">
        <v>12</v>
      </c>
      <c r="G3249" t="s">
        <v>20</v>
      </c>
      <c r="H3249">
        <v>2500000</v>
      </c>
      <c r="I3249">
        <v>6.5</v>
      </c>
    </row>
    <row r="3250" spans="1:9">
      <c r="A3250" t="s">
        <v>5446</v>
      </c>
      <c r="B3250">
        <v>110</v>
      </c>
      <c r="C3250">
        <v>49413</v>
      </c>
      <c r="D3250" t="s">
        <v>113</v>
      </c>
      <c r="E3250" t="s">
        <v>5447</v>
      </c>
      <c r="F3250" t="s">
        <v>2373</v>
      </c>
      <c r="G3250" t="s">
        <v>1289</v>
      </c>
      <c r="H3250">
        <v>35000000</v>
      </c>
      <c r="I3250">
        <v>7.3</v>
      </c>
    </row>
    <row r="3251" spans="1:9">
      <c r="A3251" t="s">
        <v>5448</v>
      </c>
      <c r="B3251">
        <v>104</v>
      </c>
      <c r="C3251">
        <v>108229</v>
      </c>
      <c r="D3251" t="s">
        <v>2021</v>
      </c>
      <c r="E3251" t="s">
        <v>5449</v>
      </c>
      <c r="F3251" t="s">
        <v>12</v>
      </c>
      <c r="G3251" t="s">
        <v>13</v>
      </c>
      <c r="H3251">
        <v>4500000</v>
      </c>
      <c r="I3251">
        <v>5.9</v>
      </c>
    </row>
    <row r="3252" spans="1:9">
      <c r="A3252" t="s">
        <v>1647</v>
      </c>
      <c r="B3252">
        <v>133</v>
      </c>
      <c r="C3252">
        <v>112000000</v>
      </c>
      <c r="D3252" t="s">
        <v>1140</v>
      </c>
      <c r="E3252" t="s">
        <v>5450</v>
      </c>
      <c r="F3252" t="s">
        <v>12</v>
      </c>
      <c r="G3252" t="s">
        <v>13</v>
      </c>
      <c r="H3252">
        <v>4400000</v>
      </c>
      <c r="I3252">
        <v>8.6999999999999993</v>
      </c>
    </row>
    <row r="3253" spans="1:9">
      <c r="A3253" t="s">
        <v>5451</v>
      </c>
      <c r="B3253">
        <v>103</v>
      </c>
      <c r="C3253">
        <v>8691</v>
      </c>
      <c r="D3253" t="s">
        <v>43</v>
      </c>
      <c r="E3253" t="s">
        <v>5452</v>
      </c>
      <c r="F3253" t="s">
        <v>12</v>
      </c>
      <c r="G3253" t="s">
        <v>13</v>
      </c>
      <c r="H3253">
        <v>4500000</v>
      </c>
      <c r="I3253">
        <v>5.8</v>
      </c>
    </row>
    <row r="3254" spans="1:9">
      <c r="A3254" t="s">
        <v>5453</v>
      </c>
      <c r="B3254">
        <v>112</v>
      </c>
      <c r="C3254">
        <v>26345</v>
      </c>
      <c r="D3254" t="s">
        <v>4721</v>
      </c>
      <c r="E3254" t="s">
        <v>5454</v>
      </c>
      <c r="F3254" t="s">
        <v>12</v>
      </c>
      <c r="G3254" t="s">
        <v>20</v>
      </c>
      <c r="H3254">
        <v>3000000</v>
      </c>
      <c r="I3254">
        <v>6.1</v>
      </c>
    </row>
    <row r="3255" spans="1:9">
      <c r="A3255" t="s">
        <v>2785</v>
      </c>
      <c r="B3255">
        <v>101</v>
      </c>
      <c r="C3255">
        <v>20772796</v>
      </c>
      <c r="D3255" t="s">
        <v>2343</v>
      </c>
      <c r="E3255" t="s">
        <v>5455</v>
      </c>
      <c r="F3255" t="s">
        <v>12</v>
      </c>
      <c r="G3255" t="s">
        <v>61</v>
      </c>
      <c r="H3255">
        <v>6000000</v>
      </c>
      <c r="I3255">
        <v>7.6</v>
      </c>
    </row>
    <row r="3256" spans="1:9">
      <c r="A3256" t="s">
        <v>5456</v>
      </c>
      <c r="B3256">
        <v>133</v>
      </c>
      <c r="C3256">
        <v>199228</v>
      </c>
      <c r="D3256" t="s">
        <v>851</v>
      </c>
      <c r="E3256" t="s">
        <v>5457</v>
      </c>
      <c r="F3256" t="s">
        <v>4588</v>
      </c>
      <c r="G3256" t="s">
        <v>2272</v>
      </c>
      <c r="H3256">
        <v>150000000</v>
      </c>
      <c r="I3256">
        <v>7.2</v>
      </c>
    </row>
    <row r="3257" spans="1:9">
      <c r="A3257" t="s">
        <v>1002</v>
      </c>
      <c r="B3257">
        <v>104</v>
      </c>
      <c r="C3257">
        <v>1487477</v>
      </c>
      <c r="D3257" t="s">
        <v>5458</v>
      </c>
      <c r="E3257" t="s">
        <v>5459</v>
      </c>
      <c r="F3257" t="s">
        <v>5460</v>
      </c>
      <c r="G3257" t="s">
        <v>3608</v>
      </c>
      <c r="H3257">
        <v>4200000</v>
      </c>
      <c r="I3257">
        <v>6.5</v>
      </c>
    </row>
    <row r="3258" spans="1:9">
      <c r="A3258" t="s">
        <v>1675</v>
      </c>
      <c r="B3258">
        <v>112</v>
      </c>
      <c r="C3258">
        <v>62549000</v>
      </c>
      <c r="D3258" t="s">
        <v>1751</v>
      </c>
      <c r="E3258" t="s">
        <v>5461</v>
      </c>
      <c r="F3258" t="s">
        <v>12</v>
      </c>
      <c r="G3258" t="s">
        <v>20</v>
      </c>
      <c r="H3258">
        <v>2300000</v>
      </c>
      <c r="I3258">
        <v>7.3</v>
      </c>
    </row>
    <row r="3259" spans="1:9">
      <c r="A3259" t="s">
        <v>3595</v>
      </c>
      <c r="B3259">
        <v>94</v>
      </c>
      <c r="C3259">
        <v>105500000</v>
      </c>
      <c r="D3259" t="s">
        <v>669</v>
      </c>
      <c r="E3259" t="s">
        <v>5462</v>
      </c>
      <c r="F3259" t="s">
        <v>12</v>
      </c>
      <c r="G3259" t="s">
        <v>92</v>
      </c>
      <c r="H3259">
        <v>4000000</v>
      </c>
      <c r="I3259">
        <v>6.2</v>
      </c>
    </row>
    <row r="3260" spans="1:9">
      <c r="A3260" t="s">
        <v>3709</v>
      </c>
      <c r="B3260">
        <v>90</v>
      </c>
      <c r="C3260">
        <v>101055</v>
      </c>
      <c r="D3260" t="s">
        <v>2108</v>
      </c>
      <c r="E3260" t="s">
        <v>5463</v>
      </c>
      <c r="F3260" t="s">
        <v>12</v>
      </c>
      <c r="G3260" t="s">
        <v>13</v>
      </c>
      <c r="H3260">
        <v>4000000</v>
      </c>
      <c r="I3260">
        <v>5</v>
      </c>
    </row>
    <row r="3261" spans="1:9">
      <c r="A3261" t="s">
        <v>2203</v>
      </c>
      <c r="B3261">
        <v>101</v>
      </c>
      <c r="C3261">
        <v>44566004</v>
      </c>
      <c r="D3261" t="s">
        <v>1140</v>
      </c>
      <c r="E3261" t="s">
        <v>5464</v>
      </c>
      <c r="F3261" t="s">
        <v>12</v>
      </c>
      <c r="G3261" t="s">
        <v>13</v>
      </c>
      <c r="H3261">
        <v>4000000</v>
      </c>
      <c r="I3261">
        <v>7.8</v>
      </c>
    </row>
    <row r="3262" spans="1:9">
      <c r="A3262" t="s">
        <v>2692</v>
      </c>
      <c r="B3262">
        <v>93</v>
      </c>
      <c r="C3262">
        <v>39200000</v>
      </c>
      <c r="D3262" t="s">
        <v>560</v>
      </c>
      <c r="E3262" t="s">
        <v>5465</v>
      </c>
      <c r="F3262" t="s">
        <v>12</v>
      </c>
      <c r="G3262" t="s">
        <v>13</v>
      </c>
      <c r="H3262">
        <v>4000000</v>
      </c>
      <c r="I3262">
        <v>8.1</v>
      </c>
    </row>
    <row r="3263" spans="1:9">
      <c r="A3263" t="s">
        <v>5466</v>
      </c>
      <c r="B3263">
        <v>152</v>
      </c>
      <c r="C3263">
        <v>36000000</v>
      </c>
      <c r="D3263" t="s">
        <v>4008</v>
      </c>
      <c r="E3263" t="s">
        <v>5467</v>
      </c>
      <c r="F3263" t="s">
        <v>12</v>
      </c>
      <c r="G3263" t="s">
        <v>13</v>
      </c>
      <c r="H3263">
        <v>4000000</v>
      </c>
      <c r="I3263">
        <v>6.7</v>
      </c>
    </row>
    <row r="3264" spans="1:9">
      <c r="A3264" t="s">
        <v>42</v>
      </c>
      <c r="B3264">
        <v>112</v>
      </c>
      <c r="C3264">
        <v>31252964</v>
      </c>
      <c r="D3264" t="s">
        <v>73</v>
      </c>
      <c r="E3264" t="s">
        <v>5468</v>
      </c>
      <c r="F3264" t="s">
        <v>12</v>
      </c>
      <c r="G3264" t="s">
        <v>13</v>
      </c>
      <c r="H3264">
        <v>4000000</v>
      </c>
      <c r="I3264">
        <v>7.1</v>
      </c>
    </row>
    <row r="3265" spans="1:9">
      <c r="A3265" t="s">
        <v>5469</v>
      </c>
      <c r="B3265">
        <v>95</v>
      </c>
      <c r="C3265">
        <v>131175</v>
      </c>
      <c r="D3265" t="s">
        <v>4934</v>
      </c>
      <c r="E3265" t="s">
        <v>5470</v>
      </c>
      <c r="F3265" t="s">
        <v>12</v>
      </c>
      <c r="G3265" t="s">
        <v>13</v>
      </c>
      <c r="H3265">
        <v>8500000</v>
      </c>
      <c r="I3265">
        <v>5.6</v>
      </c>
    </row>
    <row r="3266" spans="1:9">
      <c r="A3266" t="s">
        <v>5471</v>
      </c>
      <c r="B3266">
        <v>111</v>
      </c>
      <c r="C3266">
        <v>31968347</v>
      </c>
      <c r="D3266" t="s">
        <v>73</v>
      </c>
      <c r="E3266" t="s">
        <v>5472</v>
      </c>
      <c r="F3266" t="s">
        <v>12</v>
      </c>
      <c r="G3266" t="s">
        <v>13</v>
      </c>
      <c r="H3266">
        <v>3600000</v>
      </c>
      <c r="I3266">
        <v>7.6</v>
      </c>
    </row>
    <row r="3267" spans="1:9">
      <c r="A3267" t="s">
        <v>164</v>
      </c>
      <c r="B3267">
        <v>91</v>
      </c>
      <c r="C3267">
        <v>35385560</v>
      </c>
      <c r="D3267" t="s">
        <v>279</v>
      </c>
      <c r="E3267" t="s">
        <v>5473</v>
      </c>
      <c r="F3267" t="s">
        <v>12</v>
      </c>
      <c r="G3267" t="s">
        <v>13</v>
      </c>
      <c r="H3267">
        <v>4000000</v>
      </c>
      <c r="I3267">
        <v>4.5999999999999996</v>
      </c>
    </row>
    <row r="3268" spans="1:9">
      <c r="A3268" t="s">
        <v>5474</v>
      </c>
      <c r="B3268">
        <v>106</v>
      </c>
      <c r="C3268">
        <v>20803237</v>
      </c>
      <c r="D3268" t="s">
        <v>851</v>
      </c>
      <c r="E3268" t="s">
        <v>5475</v>
      </c>
      <c r="F3268" t="s">
        <v>12</v>
      </c>
      <c r="G3268" t="s">
        <v>13</v>
      </c>
      <c r="H3268">
        <v>3500000</v>
      </c>
      <c r="I3268">
        <v>7.1</v>
      </c>
    </row>
    <row r="3269" spans="1:9">
      <c r="A3269" t="s">
        <v>1778</v>
      </c>
      <c r="B3269">
        <v>93</v>
      </c>
      <c r="C3269">
        <v>13008928</v>
      </c>
      <c r="D3269" t="s">
        <v>1446</v>
      </c>
      <c r="E3269" t="s">
        <v>5476</v>
      </c>
      <c r="F3269" t="s">
        <v>12</v>
      </c>
      <c r="G3269" t="s">
        <v>13</v>
      </c>
      <c r="H3269">
        <v>4000000</v>
      </c>
      <c r="I3269">
        <v>7.3</v>
      </c>
    </row>
    <row r="3270" spans="1:9">
      <c r="A3270" t="s">
        <v>5477</v>
      </c>
      <c r="B3270">
        <v>93</v>
      </c>
      <c r="C3270">
        <v>15152879</v>
      </c>
      <c r="D3270" t="s">
        <v>1467</v>
      </c>
      <c r="E3270" t="s">
        <v>5478</v>
      </c>
      <c r="F3270" t="s">
        <v>12</v>
      </c>
      <c r="G3270" t="s">
        <v>646</v>
      </c>
      <c r="H3270">
        <v>5000000</v>
      </c>
      <c r="I3270">
        <v>4</v>
      </c>
    </row>
    <row r="3271" spans="1:9">
      <c r="A3271" t="s">
        <v>2951</v>
      </c>
      <c r="B3271">
        <v>165</v>
      </c>
      <c r="C3271">
        <v>25359200</v>
      </c>
      <c r="D3271" t="s">
        <v>1140</v>
      </c>
      <c r="E3271" t="s">
        <v>5479</v>
      </c>
      <c r="F3271" t="s">
        <v>12</v>
      </c>
      <c r="G3271" t="s">
        <v>13</v>
      </c>
      <c r="H3271">
        <v>4000000</v>
      </c>
      <c r="I3271">
        <v>8</v>
      </c>
    </row>
    <row r="3272" spans="1:9">
      <c r="A3272" t="s">
        <v>2692</v>
      </c>
      <c r="B3272">
        <v>96</v>
      </c>
      <c r="C3272">
        <v>10515579</v>
      </c>
      <c r="D3272" t="s">
        <v>3940</v>
      </c>
      <c r="E3272" t="s">
        <v>5480</v>
      </c>
      <c r="F3272" t="s">
        <v>12</v>
      </c>
      <c r="G3272" t="s">
        <v>20</v>
      </c>
      <c r="H3272">
        <v>4000000</v>
      </c>
      <c r="I3272">
        <v>6.7</v>
      </c>
    </row>
    <row r="3273" spans="1:9">
      <c r="A3273" t="s">
        <v>5481</v>
      </c>
      <c r="B3273">
        <v>93</v>
      </c>
      <c r="C3273">
        <v>10097096</v>
      </c>
      <c r="D3273" t="s">
        <v>669</v>
      </c>
      <c r="E3273" t="s">
        <v>5482</v>
      </c>
      <c r="F3273" t="s">
        <v>12</v>
      </c>
      <c r="G3273" t="s">
        <v>13</v>
      </c>
      <c r="H3273">
        <v>4000000</v>
      </c>
      <c r="I3273">
        <v>4.5999999999999996</v>
      </c>
    </row>
    <row r="3274" spans="1:9">
      <c r="A3274" t="s">
        <v>5481</v>
      </c>
      <c r="B3274">
        <v>82</v>
      </c>
      <c r="C3274">
        <v>9821335</v>
      </c>
      <c r="D3274" t="s">
        <v>669</v>
      </c>
      <c r="E3274" t="s">
        <v>5483</v>
      </c>
      <c r="F3274" t="s">
        <v>12</v>
      </c>
      <c r="G3274" t="s">
        <v>13</v>
      </c>
      <c r="H3274">
        <v>6000000</v>
      </c>
      <c r="I3274">
        <v>4</v>
      </c>
    </row>
    <row r="3275" spans="1:9">
      <c r="A3275" t="s">
        <v>3876</v>
      </c>
      <c r="B3275">
        <v>101</v>
      </c>
      <c r="C3275">
        <v>8243880</v>
      </c>
      <c r="D3275" t="s">
        <v>5484</v>
      </c>
      <c r="E3275" t="s">
        <v>5485</v>
      </c>
      <c r="F3275" t="s">
        <v>12</v>
      </c>
      <c r="G3275" t="s">
        <v>13</v>
      </c>
      <c r="H3275">
        <v>3200000</v>
      </c>
      <c r="I3275">
        <v>7</v>
      </c>
    </row>
    <row r="3276" spans="1:9">
      <c r="A3276" t="s">
        <v>5486</v>
      </c>
      <c r="B3276">
        <v>81</v>
      </c>
      <c r="C3276">
        <v>7825820</v>
      </c>
      <c r="D3276" t="s">
        <v>753</v>
      </c>
      <c r="E3276" t="s">
        <v>5487</v>
      </c>
      <c r="F3276" t="s">
        <v>12</v>
      </c>
      <c r="G3276" t="s">
        <v>13</v>
      </c>
      <c r="H3276">
        <v>4000000</v>
      </c>
      <c r="I3276">
        <v>5.9</v>
      </c>
    </row>
    <row r="3277" spans="1:9">
      <c r="A3277" t="s">
        <v>2208</v>
      </c>
      <c r="B3277">
        <v>105</v>
      </c>
      <c r="C3277">
        <v>7159147</v>
      </c>
      <c r="D3277" t="s">
        <v>650</v>
      </c>
      <c r="E3277" t="s">
        <v>5488</v>
      </c>
      <c r="F3277" t="s">
        <v>931</v>
      </c>
      <c r="G3277" t="s">
        <v>1199</v>
      </c>
      <c r="H3277">
        <v>3400000</v>
      </c>
      <c r="I3277">
        <v>7.5</v>
      </c>
    </row>
    <row r="3278" spans="1:9">
      <c r="A3278" t="s">
        <v>5351</v>
      </c>
      <c r="B3278">
        <v>86</v>
      </c>
      <c r="C3278">
        <v>17314483</v>
      </c>
      <c r="D3278" t="s">
        <v>935</v>
      </c>
      <c r="E3278" t="s">
        <v>5489</v>
      </c>
      <c r="F3278" t="s">
        <v>12</v>
      </c>
      <c r="G3278" t="s">
        <v>13</v>
      </c>
      <c r="H3278">
        <v>4000000</v>
      </c>
      <c r="I3278">
        <v>4.7</v>
      </c>
    </row>
    <row r="3279" spans="1:9">
      <c r="A3279" t="s">
        <v>5490</v>
      </c>
      <c r="B3279">
        <v>110</v>
      </c>
      <c r="C3279">
        <v>6525762</v>
      </c>
      <c r="D3279" t="s">
        <v>474</v>
      </c>
      <c r="E3279" t="s">
        <v>5491</v>
      </c>
      <c r="F3279" t="s">
        <v>12</v>
      </c>
      <c r="G3279" t="s">
        <v>13</v>
      </c>
      <c r="H3279">
        <v>4000000</v>
      </c>
      <c r="I3279">
        <v>6.7</v>
      </c>
    </row>
    <row r="3280" spans="1:9">
      <c r="A3280" t="s">
        <v>5492</v>
      </c>
      <c r="B3280">
        <v>110</v>
      </c>
      <c r="C3280">
        <v>4301331</v>
      </c>
      <c r="D3280" t="s">
        <v>935</v>
      </c>
      <c r="E3280" t="s">
        <v>5493</v>
      </c>
      <c r="F3280" t="s">
        <v>12</v>
      </c>
      <c r="G3280" t="s">
        <v>13</v>
      </c>
      <c r="H3280">
        <v>4000000</v>
      </c>
      <c r="I3280">
        <v>6.7</v>
      </c>
    </row>
    <row r="3281" spans="1:9">
      <c r="A3281" t="s">
        <v>3893</v>
      </c>
      <c r="B3281">
        <v>104</v>
      </c>
      <c r="C3281">
        <v>4046737</v>
      </c>
      <c r="D3281" t="s">
        <v>474</v>
      </c>
      <c r="E3281" t="s">
        <v>5494</v>
      </c>
      <c r="F3281" t="s">
        <v>12</v>
      </c>
      <c r="G3281" t="s">
        <v>13</v>
      </c>
      <c r="H3281">
        <v>4000000</v>
      </c>
      <c r="I3281">
        <v>7.1</v>
      </c>
    </row>
    <row r="3282" spans="1:9">
      <c r="A3282" t="s">
        <v>5495</v>
      </c>
      <c r="B3282">
        <v>96</v>
      </c>
      <c r="C3282">
        <v>3713002</v>
      </c>
      <c r="D3282" t="s">
        <v>2903</v>
      </c>
      <c r="E3282" t="s">
        <v>5496</v>
      </c>
      <c r="F3282" t="s">
        <v>12</v>
      </c>
      <c r="G3282" t="s">
        <v>13</v>
      </c>
      <c r="H3282">
        <v>8000000</v>
      </c>
      <c r="I3282">
        <v>2.7</v>
      </c>
    </row>
    <row r="3283" spans="1:9">
      <c r="A3283" t="s">
        <v>248</v>
      </c>
      <c r="B3283">
        <v>110</v>
      </c>
      <c r="C3283">
        <v>3468572</v>
      </c>
      <c r="D3283" t="s">
        <v>1140</v>
      </c>
      <c r="E3283" t="s">
        <v>5497</v>
      </c>
      <c r="F3283" t="s">
        <v>12</v>
      </c>
      <c r="G3283" t="s">
        <v>13</v>
      </c>
      <c r="H3283">
        <v>4000000</v>
      </c>
      <c r="I3283">
        <v>7.3</v>
      </c>
    </row>
    <row r="3284" spans="1:9">
      <c r="A3284" t="s">
        <v>4478</v>
      </c>
      <c r="B3284">
        <v>84</v>
      </c>
      <c r="C3284">
        <v>2892582</v>
      </c>
      <c r="D3284" t="s">
        <v>669</v>
      </c>
      <c r="E3284" t="s">
        <v>5498</v>
      </c>
      <c r="F3284" t="s">
        <v>12</v>
      </c>
      <c r="G3284" t="s">
        <v>13</v>
      </c>
      <c r="H3284">
        <v>4000000</v>
      </c>
      <c r="I3284">
        <v>7.6</v>
      </c>
    </row>
    <row r="3285" spans="1:9">
      <c r="A3285" t="s">
        <v>5499</v>
      </c>
      <c r="B3285">
        <v>94</v>
      </c>
      <c r="C3285">
        <v>2800000</v>
      </c>
      <c r="D3285" t="s">
        <v>669</v>
      </c>
      <c r="E3285" t="s">
        <v>5500</v>
      </c>
      <c r="F3285" t="s">
        <v>12</v>
      </c>
      <c r="G3285" t="s">
        <v>13</v>
      </c>
      <c r="H3285">
        <v>4000000</v>
      </c>
      <c r="I3285">
        <v>5.8</v>
      </c>
    </row>
    <row r="3286" spans="1:9">
      <c r="A3286" t="s">
        <v>1479</v>
      </c>
      <c r="B3286">
        <v>93</v>
      </c>
      <c r="C3286">
        <v>2426851</v>
      </c>
      <c r="D3286" t="s">
        <v>1414</v>
      </c>
      <c r="E3286" t="s">
        <v>5501</v>
      </c>
      <c r="F3286" t="s">
        <v>12</v>
      </c>
      <c r="G3286" t="s">
        <v>13</v>
      </c>
      <c r="H3286">
        <v>4000000</v>
      </c>
      <c r="I3286">
        <v>6.5</v>
      </c>
    </row>
    <row r="3287" spans="1:9">
      <c r="A3287" t="s">
        <v>5502</v>
      </c>
      <c r="B3287">
        <v>96</v>
      </c>
      <c r="C3287">
        <v>1325073</v>
      </c>
      <c r="D3287" t="s">
        <v>851</v>
      </c>
      <c r="E3287" t="s">
        <v>5503</v>
      </c>
      <c r="F3287" t="s">
        <v>12</v>
      </c>
      <c r="G3287" t="s">
        <v>13</v>
      </c>
      <c r="H3287">
        <v>4000000</v>
      </c>
      <c r="I3287">
        <v>6.6</v>
      </c>
    </row>
    <row r="3288" spans="1:9">
      <c r="A3288" t="s">
        <v>5504</v>
      </c>
      <c r="B3288">
        <v>101</v>
      </c>
      <c r="C3288">
        <v>864959</v>
      </c>
      <c r="D3288" t="s">
        <v>59</v>
      </c>
      <c r="E3288" t="s">
        <v>5505</v>
      </c>
      <c r="F3288" t="s">
        <v>12</v>
      </c>
      <c r="G3288" t="s">
        <v>20</v>
      </c>
      <c r="H3288">
        <v>4000000</v>
      </c>
      <c r="I3288">
        <v>6.9</v>
      </c>
    </row>
    <row r="3289" spans="1:9">
      <c r="A3289" t="s">
        <v>5506</v>
      </c>
      <c r="B3289">
        <v>102</v>
      </c>
      <c r="C3289">
        <v>2601847</v>
      </c>
      <c r="D3289" t="s">
        <v>1358</v>
      </c>
      <c r="E3289" t="s">
        <v>5507</v>
      </c>
      <c r="F3289" t="s">
        <v>5508</v>
      </c>
      <c r="G3289" t="s">
        <v>13</v>
      </c>
      <c r="H3289">
        <v>4000000</v>
      </c>
      <c r="I3289">
        <v>8.5</v>
      </c>
    </row>
    <row r="3290" spans="1:9">
      <c r="A3290" t="s">
        <v>5509</v>
      </c>
      <c r="B3290">
        <v>87</v>
      </c>
      <c r="C3290">
        <v>800000</v>
      </c>
      <c r="D3290" t="s">
        <v>59</v>
      </c>
      <c r="E3290" t="s">
        <v>5510</v>
      </c>
      <c r="F3290" t="s">
        <v>12</v>
      </c>
      <c r="G3290" t="s">
        <v>13</v>
      </c>
      <c r="H3290">
        <v>4000000</v>
      </c>
      <c r="I3290">
        <v>4.8</v>
      </c>
    </row>
    <row r="3291" spans="1:9">
      <c r="A3291" t="s">
        <v>5511</v>
      </c>
      <c r="B3291">
        <v>99</v>
      </c>
      <c r="C3291">
        <v>562059</v>
      </c>
      <c r="D3291" t="s">
        <v>1360</v>
      </c>
      <c r="E3291" t="s">
        <v>5512</v>
      </c>
      <c r="F3291" t="s">
        <v>12</v>
      </c>
      <c r="G3291" t="s">
        <v>13</v>
      </c>
      <c r="H3291">
        <v>4000000</v>
      </c>
      <c r="I3291">
        <v>7</v>
      </c>
    </row>
    <row r="3292" spans="1:9">
      <c r="A3292" t="s">
        <v>5471</v>
      </c>
      <c r="B3292">
        <v>106</v>
      </c>
      <c r="C3292">
        <v>399793</v>
      </c>
      <c r="D3292" t="s">
        <v>1140</v>
      </c>
      <c r="E3292" t="s">
        <v>5513</v>
      </c>
      <c r="F3292" t="s">
        <v>12</v>
      </c>
      <c r="G3292" t="s">
        <v>13</v>
      </c>
      <c r="H3292">
        <v>4000000</v>
      </c>
      <c r="I3292">
        <v>5.4</v>
      </c>
    </row>
    <row r="3293" spans="1:9">
      <c r="A3293" t="s">
        <v>1794</v>
      </c>
      <c r="B3293">
        <v>117</v>
      </c>
      <c r="C3293">
        <v>371897</v>
      </c>
      <c r="D3293" t="s">
        <v>1140</v>
      </c>
      <c r="E3293" t="s">
        <v>5514</v>
      </c>
      <c r="F3293" t="s">
        <v>12</v>
      </c>
      <c r="G3293" t="s">
        <v>13</v>
      </c>
      <c r="H3293">
        <v>4000000</v>
      </c>
      <c r="I3293">
        <v>6.9</v>
      </c>
    </row>
    <row r="3294" spans="1:9">
      <c r="A3294" t="s">
        <v>5515</v>
      </c>
      <c r="B3294">
        <v>99</v>
      </c>
      <c r="C3294">
        <v>302204</v>
      </c>
      <c r="D3294" t="s">
        <v>1424</v>
      </c>
      <c r="E3294" t="s">
        <v>5516</v>
      </c>
      <c r="F3294" t="s">
        <v>12</v>
      </c>
      <c r="G3294" t="s">
        <v>20</v>
      </c>
      <c r="H3294">
        <v>3000000</v>
      </c>
      <c r="I3294">
        <v>6.6</v>
      </c>
    </row>
    <row r="3295" spans="1:9">
      <c r="A3295" t="s">
        <v>704</v>
      </c>
      <c r="B3295">
        <v>102</v>
      </c>
      <c r="C3295">
        <v>354704</v>
      </c>
      <c r="D3295" t="s">
        <v>2179</v>
      </c>
      <c r="E3295" t="s">
        <v>5517</v>
      </c>
      <c r="F3295" t="s">
        <v>12</v>
      </c>
      <c r="G3295" t="s">
        <v>13</v>
      </c>
      <c r="H3295">
        <v>1300000</v>
      </c>
      <c r="I3295">
        <v>5.9</v>
      </c>
    </row>
    <row r="3296" spans="1:9">
      <c r="A3296" t="s">
        <v>5518</v>
      </c>
      <c r="B3296">
        <v>85</v>
      </c>
      <c r="C3296">
        <v>265107</v>
      </c>
      <c r="D3296" t="s">
        <v>5519</v>
      </c>
      <c r="E3296" t="s">
        <v>5520</v>
      </c>
      <c r="F3296" t="s">
        <v>12</v>
      </c>
      <c r="G3296" t="s">
        <v>123</v>
      </c>
      <c r="H3296">
        <v>1500000</v>
      </c>
      <c r="I3296">
        <v>6.3</v>
      </c>
    </row>
    <row r="3297" spans="1:9">
      <c r="A3297" t="s">
        <v>2993</v>
      </c>
      <c r="B3297">
        <v>86</v>
      </c>
      <c r="C3297">
        <v>185577</v>
      </c>
      <c r="D3297" t="s">
        <v>669</v>
      </c>
      <c r="E3297" t="s">
        <v>5521</v>
      </c>
      <c r="F3297" t="s">
        <v>12</v>
      </c>
      <c r="G3297" t="s">
        <v>20</v>
      </c>
      <c r="H3297">
        <v>4000000</v>
      </c>
      <c r="I3297">
        <v>6.3</v>
      </c>
    </row>
    <row r="3298" spans="1:9">
      <c r="A3298" t="s">
        <v>5522</v>
      </c>
      <c r="B3298">
        <v>120</v>
      </c>
      <c r="C3298">
        <v>100412</v>
      </c>
      <c r="D3298" t="s">
        <v>1140</v>
      </c>
      <c r="E3298" t="s">
        <v>5523</v>
      </c>
      <c r="F3298" t="s">
        <v>3673</v>
      </c>
      <c r="G3298" t="s">
        <v>3617</v>
      </c>
      <c r="H3298">
        <v>4000000</v>
      </c>
      <c r="I3298">
        <v>7.7</v>
      </c>
    </row>
    <row r="3299" spans="1:9">
      <c r="A3299" t="s">
        <v>5524</v>
      </c>
      <c r="B3299">
        <v>106</v>
      </c>
      <c r="C3299">
        <v>58214</v>
      </c>
      <c r="D3299" t="s">
        <v>723</v>
      </c>
      <c r="E3299" t="s">
        <v>5525</v>
      </c>
      <c r="F3299" t="s">
        <v>12</v>
      </c>
      <c r="G3299" t="s">
        <v>13</v>
      </c>
      <c r="H3299">
        <v>9500000</v>
      </c>
      <c r="I3299">
        <v>7</v>
      </c>
    </row>
    <row r="3300" spans="1:9">
      <c r="A3300" t="s">
        <v>1041</v>
      </c>
      <c r="B3300">
        <v>103</v>
      </c>
      <c r="C3300">
        <v>75078</v>
      </c>
      <c r="D3300" t="s">
        <v>669</v>
      </c>
      <c r="E3300" t="s">
        <v>5526</v>
      </c>
      <c r="F3300" t="s">
        <v>12</v>
      </c>
      <c r="G3300" t="s">
        <v>13</v>
      </c>
      <c r="H3300">
        <v>14000000</v>
      </c>
      <c r="I3300">
        <v>6.3</v>
      </c>
    </row>
    <row r="3301" spans="1:9">
      <c r="A3301" t="s">
        <v>4306</v>
      </c>
      <c r="B3301">
        <v>93</v>
      </c>
      <c r="C3301">
        <v>64359</v>
      </c>
      <c r="D3301" t="s">
        <v>560</v>
      </c>
      <c r="E3301" t="s">
        <v>5527</v>
      </c>
      <c r="F3301" t="s">
        <v>12</v>
      </c>
      <c r="G3301" t="s">
        <v>20</v>
      </c>
      <c r="H3301">
        <v>2500000</v>
      </c>
      <c r="I3301">
        <v>5.9</v>
      </c>
    </row>
    <row r="3302" spans="1:9">
      <c r="A3302" t="s">
        <v>3297</v>
      </c>
      <c r="B3302">
        <v>112</v>
      </c>
      <c r="C3302">
        <v>317125</v>
      </c>
      <c r="D3302" t="s">
        <v>73</v>
      </c>
      <c r="E3302" t="s">
        <v>5528</v>
      </c>
      <c r="F3302" t="s">
        <v>12</v>
      </c>
      <c r="G3302" t="s">
        <v>123</v>
      </c>
      <c r="H3302">
        <v>16000000</v>
      </c>
      <c r="I3302">
        <v>6.2</v>
      </c>
    </row>
    <row r="3303" spans="1:9">
      <c r="A3303" t="s">
        <v>5529</v>
      </c>
      <c r="B3303">
        <v>113</v>
      </c>
      <c r="C3303">
        <v>146402</v>
      </c>
      <c r="D3303" t="s">
        <v>851</v>
      </c>
      <c r="E3303" t="s">
        <v>5530</v>
      </c>
      <c r="F3303" t="s">
        <v>931</v>
      </c>
      <c r="G3303" t="s">
        <v>1199</v>
      </c>
      <c r="H3303">
        <v>4000000</v>
      </c>
      <c r="I3303">
        <v>7.7</v>
      </c>
    </row>
    <row r="3304" spans="1:9">
      <c r="A3304" t="s">
        <v>5531</v>
      </c>
      <c r="B3304">
        <v>98</v>
      </c>
      <c r="C3304">
        <v>18469</v>
      </c>
      <c r="D3304" t="s">
        <v>256</v>
      </c>
      <c r="E3304" t="s">
        <v>5532</v>
      </c>
      <c r="F3304" t="s">
        <v>12</v>
      </c>
      <c r="G3304" t="s">
        <v>13</v>
      </c>
      <c r="H3304">
        <v>650000</v>
      </c>
      <c r="I3304">
        <v>6.5</v>
      </c>
    </row>
    <row r="3305" spans="1:9">
      <c r="A3305" t="s">
        <v>2206</v>
      </c>
      <c r="B3305">
        <v>92</v>
      </c>
      <c r="C3305">
        <v>12836</v>
      </c>
      <c r="D3305" t="s">
        <v>515</v>
      </c>
      <c r="E3305" t="s">
        <v>5533</v>
      </c>
      <c r="F3305" t="s">
        <v>12</v>
      </c>
      <c r="G3305" t="s">
        <v>13</v>
      </c>
      <c r="H3305">
        <v>4000000</v>
      </c>
      <c r="I3305">
        <v>5.8</v>
      </c>
    </row>
    <row r="3306" spans="1:9">
      <c r="A3306" t="s">
        <v>5534</v>
      </c>
      <c r="B3306">
        <v>106</v>
      </c>
      <c r="C3306">
        <v>20262</v>
      </c>
      <c r="D3306" t="s">
        <v>1140</v>
      </c>
      <c r="E3306" t="s">
        <v>5535</v>
      </c>
      <c r="F3306" t="s">
        <v>5113</v>
      </c>
      <c r="G3306" t="s">
        <v>5114</v>
      </c>
      <c r="H3306">
        <v>4000000</v>
      </c>
      <c r="I3306">
        <v>6.1</v>
      </c>
    </row>
    <row r="3307" spans="1:9">
      <c r="A3307" t="s">
        <v>5536</v>
      </c>
      <c r="B3307">
        <v>93</v>
      </c>
      <c r="C3307">
        <v>4063</v>
      </c>
      <c r="D3307" t="s">
        <v>1097</v>
      </c>
      <c r="E3307" t="s">
        <v>5537</v>
      </c>
      <c r="F3307" t="s">
        <v>12</v>
      </c>
      <c r="G3307" t="s">
        <v>92</v>
      </c>
      <c r="H3307">
        <v>4000000</v>
      </c>
      <c r="I3307">
        <v>5.2</v>
      </c>
    </row>
    <row r="3308" spans="1:9">
      <c r="A3308" t="s">
        <v>5538</v>
      </c>
      <c r="B3308">
        <v>226</v>
      </c>
      <c r="C3308">
        <v>198655278</v>
      </c>
      <c r="D3308" t="s">
        <v>657</v>
      </c>
      <c r="E3308" t="s">
        <v>5539</v>
      </c>
      <c r="F3308" t="s">
        <v>12</v>
      </c>
      <c r="G3308" t="s">
        <v>13</v>
      </c>
      <c r="H3308">
        <v>3977000</v>
      </c>
      <c r="I3308">
        <v>8.1999999999999993</v>
      </c>
    </row>
    <row r="3309" spans="1:9">
      <c r="A3309" t="s">
        <v>5540</v>
      </c>
      <c r="B3309">
        <v>104</v>
      </c>
      <c r="C3309">
        <v>143653</v>
      </c>
      <c r="D3309" t="s">
        <v>515</v>
      </c>
      <c r="E3309" t="s">
        <v>5541</v>
      </c>
      <c r="F3309" t="s">
        <v>12</v>
      </c>
      <c r="G3309" t="s">
        <v>20</v>
      </c>
      <c r="H3309">
        <v>4000000</v>
      </c>
      <c r="I3309">
        <v>6</v>
      </c>
    </row>
    <row r="3310" spans="1:9">
      <c r="A3310" t="s">
        <v>5542</v>
      </c>
      <c r="B3310">
        <v>152</v>
      </c>
      <c r="C3310">
        <v>14873</v>
      </c>
      <c r="D3310" t="s">
        <v>5543</v>
      </c>
      <c r="E3310" t="s">
        <v>5544</v>
      </c>
      <c r="F3310" t="s">
        <v>12</v>
      </c>
      <c r="G3310" t="s">
        <v>13</v>
      </c>
      <c r="H3310">
        <v>3800000</v>
      </c>
      <c r="I3310">
        <v>6.8</v>
      </c>
    </row>
    <row r="3311" spans="1:9">
      <c r="A3311" t="s">
        <v>5545</v>
      </c>
      <c r="B3311">
        <v>107</v>
      </c>
      <c r="C3311">
        <v>8000000</v>
      </c>
      <c r="D3311" t="s">
        <v>5546</v>
      </c>
      <c r="E3311" t="s">
        <v>5547</v>
      </c>
      <c r="F3311" t="s">
        <v>12</v>
      </c>
      <c r="G3311" t="s">
        <v>13</v>
      </c>
      <c r="H3311">
        <v>3768785</v>
      </c>
      <c r="I3311">
        <v>7</v>
      </c>
    </row>
    <row r="3312" spans="1:9">
      <c r="A3312" t="s">
        <v>5548</v>
      </c>
      <c r="B3312">
        <v>95</v>
      </c>
      <c r="C3312">
        <v>37606</v>
      </c>
      <c r="D3312" t="s">
        <v>2963</v>
      </c>
      <c r="E3312" t="s">
        <v>5549</v>
      </c>
      <c r="F3312" t="s">
        <v>12</v>
      </c>
      <c r="G3312" t="s">
        <v>92</v>
      </c>
      <c r="H3312">
        <v>3500000</v>
      </c>
      <c r="I3312">
        <v>6.8</v>
      </c>
    </row>
    <row r="3313" spans="1:9">
      <c r="A3313" t="s">
        <v>5550</v>
      </c>
      <c r="B3313">
        <v>102</v>
      </c>
      <c r="C3313">
        <v>2956000</v>
      </c>
      <c r="D3313" t="s">
        <v>5551</v>
      </c>
      <c r="E3313" t="s">
        <v>5552</v>
      </c>
      <c r="F3313" t="s">
        <v>12</v>
      </c>
      <c r="G3313" t="s">
        <v>13</v>
      </c>
      <c r="H3313">
        <v>3700000</v>
      </c>
      <c r="I3313">
        <v>7.1</v>
      </c>
    </row>
    <row r="3314" spans="1:9">
      <c r="A3314" t="s">
        <v>5553</v>
      </c>
      <c r="B3314">
        <v>99</v>
      </c>
      <c r="C3314">
        <v>19959</v>
      </c>
      <c r="D3314" t="s">
        <v>1140</v>
      </c>
      <c r="E3314" t="s">
        <v>5554</v>
      </c>
      <c r="F3314" t="s">
        <v>12</v>
      </c>
      <c r="G3314" t="s">
        <v>4810</v>
      </c>
      <c r="H3314">
        <v>3800000</v>
      </c>
      <c r="I3314">
        <v>6.9</v>
      </c>
    </row>
    <row r="3315" spans="1:9">
      <c r="A3315" t="s">
        <v>3765</v>
      </c>
      <c r="B3315">
        <v>109</v>
      </c>
      <c r="C3315">
        <v>2706659</v>
      </c>
      <c r="D3315" t="s">
        <v>851</v>
      </c>
      <c r="E3315" t="s">
        <v>5555</v>
      </c>
      <c r="F3315" t="s">
        <v>12</v>
      </c>
      <c r="G3315" t="s">
        <v>20</v>
      </c>
      <c r="H3315">
        <v>2000000</v>
      </c>
      <c r="I3315">
        <v>6.9</v>
      </c>
    </row>
    <row r="3316" spans="1:9">
      <c r="A3316" t="s">
        <v>4143</v>
      </c>
      <c r="B3316">
        <v>91</v>
      </c>
      <c r="C3316">
        <v>45857453</v>
      </c>
      <c r="D3316" t="s">
        <v>2872</v>
      </c>
      <c r="E3316" t="s">
        <v>5556</v>
      </c>
      <c r="F3316" t="s">
        <v>12</v>
      </c>
      <c r="G3316" t="s">
        <v>20</v>
      </c>
      <c r="H3316">
        <v>3500000</v>
      </c>
      <c r="I3316">
        <v>7.2</v>
      </c>
    </row>
    <row r="3317" spans="1:9">
      <c r="A3317" t="s">
        <v>5557</v>
      </c>
      <c r="B3317">
        <v>88</v>
      </c>
      <c r="C3317">
        <v>83400000</v>
      </c>
      <c r="D3317" t="s">
        <v>669</v>
      </c>
      <c r="E3317" t="s">
        <v>5558</v>
      </c>
      <c r="F3317" t="s">
        <v>12</v>
      </c>
      <c r="G3317" t="s">
        <v>13</v>
      </c>
      <c r="H3317">
        <v>3500000</v>
      </c>
      <c r="I3317">
        <v>7.8</v>
      </c>
    </row>
    <row r="3318" spans="1:9">
      <c r="A3318" t="s">
        <v>1027</v>
      </c>
      <c r="B3318">
        <v>97</v>
      </c>
      <c r="C3318">
        <v>27900000</v>
      </c>
      <c r="D3318" t="s">
        <v>851</v>
      </c>
      <c r="E3318" t="s">
        <v>5559</v>
      </c>
      <c r="F3318" t="s">
        <v>12</v>
      </c>
      <c r="G3318" t="s">
        <v>13</v>
      </c>
      <c r="H3318">
        <v>3500000</v>
      </c>
      <c r="I3318">
        <v>7.3</v>
      </c>
    </row>
    <row r="3319" spans="1:9">
      <c r="A3319" t="s">
        <v>889</v>
      </c>
      <c r="B3319">
        <v>97</v>
      </c>
      <c r="C3319">
        <v>27900000</v>
      </c>
      <c r="D3319" t="s">
        <v>723</v>
      </c>
      <c r="E3319" t="s">
        <v>5560</v>
      </c>
      <c r="F3319" t="s">
        <v>12</v>
      </c>
      <c r="G3319" t="s">
        <v>13</v>
      </c>
      <c r="H3319">
        <v>3500000</v>
      </c>
      <c r="I3319">
        <v>7.5</v>
      </c>
    </row>
    <row r="3320" spans="1:9">
      <c r="A3320" t="s">
        <v>5561</v>
      </c>
      <c r="B3320">
        <v>85</v>
      </c>
      <c r="C3320">
        <v>14000000</v>
      </c>
      <c r="D3320" t="s">
        <v>2627</v>
      </c>
      <c r="E3320" t="s">
        <v>5562</v>
      </c>
      <c r="F3320" t="s">
        <v>12</v>
      </c>
      <c r="G3320" t="s">
        <v>13</v>
      </c>
      <c r="H3320">
        <v>3500000</v>
      </c>
      <c r="I3320">
        <v>6</v>
      </c>
    </row>
    <row r="3321" spans="1:9">
      <c r="A3321" t="s">
        <v>5563</v>
      </c>
      <c r="B3321">
        <v>92</v>
      </c>
      <c r="C3321">
        <v>25138292</v>
      </c>
      <c r="D3321" t="s">
        <v>2076</v>
      </c>
      <c r="E3321" t="s">
        <v>5564</v>
      </c>
      <c r="F3321" t="s">
        <v>12</v>
      </c>
      <c r="G3321" t="s">
        <v>13</v>
      </c>
      <c r="H3321">
        <v>3500000</v>
      </c>
      <c r="I3321">
        <v>6.8</v>
      </c>
    </row>
    <row r="3322" spans="1:9">
      <c r="A3322" t="s">
        <v>5565</v>
      </c>
      <c r="B3322">
        <v>93</v>
      </c>
      <c r="C3322">
        <v>10305534</v>
      </c>
      <c r="D3322" t="s">
        <v>669</v>
      </c>
      <c r="E3322" t="s">
        <v>5566</v>
      </c>
      <c r="F3322" t="s">
        <v>12</v>
      </c>
      <c r="G3322" t="s">
        <v>13</v>
      </c>
      <c r="H3322">
        <v>3500000</v>
      </c>
      <c r="I3322">
        <v>3.9</v>
      </c>
    </row>
    <row r="3323" spans="1:9">
      <c r="A3323" t="s">
        <v>5567</v>
      </c>
      <c r="B3323">
        <v>96</v>
      </c>
      <c r="C3323">
        <v>9449219</v>
      </c>
      <c r="D3323" t="s">
        <v>474</v>
      </c>
      <c r="E3323" t="s">
        <v>5568</v>
      </c>
      <c r="F3323" t="s">
        <v>12</v>
      </c>
      <c r="G3323" t="s">
        <v>13</v>
      </c>
      <c r="H3323">
        <v>3500000</v>
      </c>
      <c r="I3323">
        <v>6.1</v>
      </c>
    </row>
    <row r="3324" spans="1:9">
      <c r="A3324" t="s">
        <v>368</v>
      </c>
      <c r="B3324">
        <v>105</v>
      </c>
      <c r="C3324">
        <v>6390032</v>
      </c>
      <c r="D3324" t="s">
        <v>515</v>
      </c>
      <c r="E3324" t="s">
        <v>5569</v>
      </c>
      <c r="F3324" t="s">
        <v>12</v>
      </c>
      <c r="G3324" t="s">
        <v>13</v>
      </c>
      <c r="H3324">
        <v>3500000</v>
      </c>
      <c r="I3324">
        <v>7.5</v>
      </c>
    </row>
    <row r="3325" spans="1:9">
      <c r="A3325" t="s">
        <v>5570</v>
      </c>
      <c r="B3325">
        <v>129</v>
      </c>
      <c r="C3325">
        <v>20167424</v>
      </c>
      <c r="D3325" t="s">
        <v>650</v>
      </c>
      <c r="E3325" t="s">
        <v>5571</v>
      </c>
      <c r="F3325" t="s">
        <v>931</v>
      </c>
      <c r="G3325" t="s">
        <v>5572</v>
      </c>
      <c r="H3325">
        <v>2000000</v>
      </c>
      <c r="I3325">
        <v>8.1999999999999993</v>
      </c>
    </row>
    <row r="3326" spans="1:9">
      <c r="A3326" t="s">
        <v>27</v>
      </c>
      <c r="B3326">
        <v>37</v>
      </c>
      <c r="C3326">
        <v>5923044</v>
      </c>
      <c r="D3326" t="s">
        <v>2627</v>
      </c>
      <c r="E3326" t="s">
        <v>5573</v>
      </c>
      <c r="F3326" t="s">
        <v>12</v>
      </c>
      <c r="G3326" t="s">
        <v>13</v>
      </c>
      <c r="H3326">
        <v>3600000</v>
      </c>
      <c r="I3326">
        <v>7.8</v>
      </c>
    </row>
    <row r="3327" spans="1:9">
      <c r="A3327" t="s">
        <v>5574</v>
      </c>
      <c r="B3327">
        <v>81</v>
      </c>
      <c r="C3327">
        <v>3293258</v>
      </c>
      <c r="D3327" t="s">
        <v>5575</v>
      </c>
      <c r="E3327" t="s">
        <v>5576</v>
      </c>
      <c r="F3327" t="s">
        <v>12</v>
      </c>
      <c r="G3327" t="s">
        <v>13</v>
      </c>
      <c r="H3327">
        <v>3000000</v>
      </c>
      <c r="I3327">
        <v>5.2</v>
      </c>
    </row>
    <row r="3328" spans="1:9">
      <c r="A3328" t="s">
        <v>5577</v>
      </c>
      <c r="B3328">
        <v>106</v>
      </c>
      <c r="C3328">
        <v>886410</v>
      </c>
      <c r="D3328" t="s">
        <v>2142</v>
      </c>
      <c r="E3328" t="s">
        <v>5578</v>
      </c>
      <c r="F3328" t="s">
        <v>931</v>
      </c>
      <c r="G3328" t="s">
        <v>3617</v>
      </c>
      <c r="H3328">
        <v>3500000</v>
      </c>
      <c r="I3328">
        <v>6.8</v>
      </c>
    </row>
    <row r="3329" spans="1:9">
      <c r="A3329" t="s">
        <v>5579</v>
      </c>
      <c r="B3329">
        <v>103</v>
      </c>
      <c r="C3329">
        <v>252652</v>
      </c>
      <c r="D3329" t="s">
        <v>5580</v>
      </c>
      <c r="E3329" t="s">
        <v>5581</v>
      </c>
      <c r="F3329" t="s">
        <v>5275</v>
      </c>
      <c r="G3329" t="s">
        <v>5276</v>
      </c>
      <c r="H3329">
        <v>19900000</v>
      </c>
      <c r="I3329">
        <v>7</v>
      </c>
    </row>
    <row r="3330" spans="1:9">
      <c r="A3330" t="s">
        <v>5582</v>
      </c>
      <c r="B3330">
        <v>101</v>
      </c>
      <c r="C3330">
        <v>220234</v>
      </c>
      <c r="D3330" t="s">
        <v>560</v>
      </c>
      <c r="E3330" t="s">
        <v>5583</v>
      </c>
      <c r="F3330" t="s">
        <v>12</v>
      </c>
      <c r="G3330" t="s">
        <v>13</v>
      </c>
      <c r="H3330">
        <v>3500000</v>
      </c>
      <c r="I3330">
        <v>6.5</v>
      </c>
    </row>
    <row r="3331" spans="1:9">
      <c r="A3331" t="s">
        <v>5584</v>
      </c>
      <c r="B3331">
        <v>98</v>
      </c>
      <c r="C3331">
        <v>101228</v>
      </c>
      <c r="D3331" t="s">
        <v>851</v>
      </c>
      <c r="E3331" t="s">
        <v>5585</v>
      </c>
      <c r="F3331" t="s">
        <v>12</v>
      </c>
      <c r="G3331" t="s">
        <v>13</v>
      </c>
      <c r="H3331">
        <v>3500000</v>
      </c>
      <c r="I3331">
        <v>6.4</v>
      </c>
    </row>
    <row r="3332" spans="1:9">
      <c r="A3332" t="s">
        <v>1711</v>
      </c>
      <c r="B3332">
        <v>91</v>
      </c>
      <c r="C3332">
        <v>96793</v>
      </c>
      <c r="D3332" t="s">
        <v>477</v>
      </c>
      <c r="E3332" t="s">
        <v>5586</v>
      </c>
      <c r="F3332" t="s">
        <v>12</v>
      </c>
      <c r="G3332" t="s">
        <v>13</v>
      </c>
      <c r="H3332">
        <v>3500000</v>
      </c>
      <c r="I3332">
        <v>5.3</v>
      </c>
    </row>
    <row r="3333" spans="1:9">
      <c r="A3333" t="s">
        <v>5587</v>
      </c>
      <c r="B3333">
        <v>105</v>
      </c>
      <c r="C3333">
        <v>123777</v>
      </c>
      <c r="D3333" t="s">
        <v>5588</v>
      </c>
      <c r="E3333" t="s">
        <v>5589</v>
      </c>
      <c r="F3333" t="s">
        <v>12</v>
      </c>
      <c r="G3333" t="s">
        <v>92</v>
      </c>
      <c r="H3333">
        <v>3500000</v>
      </c>
      <c r="I3333">
        <v>4.7</v>
      </c>
    </row>
    <row r="3334" spans="1:9">
      <c r="A3334" t="s">
        <v>5590</v>
      </c>
      <c r="B3334">
        <v>100</v>
      </c>
      <c r="C3334">
        <v>29233</v>
      </c>
      <c r="D3334" t="s">
        <v>2903</v>
      </c>
      <c r="E3334" t="s">
        <v>5591</v>
      </c>
      <c r="F3334" t="s">
        <v>12</v>
      </c>
      <c r="G3334" t="s">
        <v>13</v>
      </c>
      <c r="H3334">
        <v>3500000</v>
      </c>
      <c r="I3334">
        <v>7</v>
      </c>
    </row>
    <row r="3335" spans="1:9">
      <c r="A3335" t="s">
        <v>5592</v>
      </c>
      <c r="B3335">
        <v>80</v>
      </c>
      <c r="C3335">
        <v>77413017</v>
      </c>
      <c r="D3335" t="s">
        <v>2903</v>
      </c>
      <c r="E3335" t="s">
        <v>5593</v>
      </c>
      <c r="F3335" t="s">
        <v>966</v>
      </c>
      <c r="G3335" t="s">
        <v>646</v>
      </c>
      <c r="H3335">
        <v>8000000</v>
      </c>
      <c r="I3335">
        <v>7.6</v>
      </c>
    </row>
    <row r="3336" spans="1:9">
      <c r="A3336" t="s">
        <v>3626</v>
      </c>
      <c r="B3336">
        <v>107</v>
      </c>
      <c r="C3336">
        <v>5354039</v>
      </c>
      <c r="D3336" t="s">
        <v>1203</v>
      </c>
      <c r="E3336" t="s">
        <v>5594</v>
      </c>
      <c r="F3336" t="s">
        <v>12</v>
      </c>
      <c r="G3336" t="s">
        <v>13</v>
      </c>
      <c r="H3336">
        <v>3500000</v>
      </c>
      <c r="I3336">
        <v>7.1</v>
      </c>
    </row>
    <row r="3337" spans="1:9">
      <c r="A3337" t="s">
        <v>5595</v>
      </c>
      <c r="B3337">
        <v>92</v>
      </c>
      <c r="C3337">
        <v>2926565</v>
      </c>
      <c r="D3337" t="s">
        <v>851</v>
      </c>
      <c r="E3337" t="s">
        <v>5596</v>
      </c>
      <c r="F3337" t="s">
        <v>12</v>
      </c>
      <c r="G3337" t="s">
        <v>13</v>
      </c>
      <c r="H3337">
        <v>3000000</v>
      </c>
      <c r="I3337">
        <v>6.5</v>
      </c>
    </row>
    <row r="3338" spans="1:9">
      <c r="A3338" t="s">
        <v>5597</v>
      </c>
      <c r="B3338">
        <v>107</v>
      </c>
      <c r="C3338">
        <v>13092000</v>
      </c>
      <c r="D3338" t="s">
        <v>2042</v>
      </c>
      <c r="E3338" t="s">
        <v>5598</v>
      </c>
      <c r="F3338" t="s">
        <v>12</v>
      </c>
      <c r="G3338" t="s">
        <v>13</v>
      </c>
      <c r="H3338">
        <v>3300000</v>
      </c>
      <c r="I3338">
        <v>8.5</v>
      </c>
    </row>
    <row r="3339" spans="1:9">
      <c r="A3339" t="s">
        <v>3012</v>
      </c>
      <c r="B3339">
        <v>135</v>
      </c>
      <c r="C3339">
        <v>7563397</v>
      </c>
      <c r="D3339" t="s">
        <v>654</v>
      </c>
      <c r="E3339" t="s">
        <v>5599</v>
      </c>
      <c r="F3339" t="s">
        <v>5113</v>
      </c>
      <c r="G3339" t="s">
        <v>5114</v>
      </c>
      <c r="H3339">
        <v>3300000</v>
      </c>
      <c r="I3339">
        <v>8.6999999999999993</v>
      </c>
    </row>
    <row r="3340" spans="1:9">
      <c r="A3340" t="s">
        <v>5600</v>
      </c>
      <c r="B3340">
        <v>99</v>
      </c>
      <c r="C3340">
        <v>104257</v>
      </c>
      <c r="D3340" t="s">
        <v>2485</v>
      </c>
      <c r="E3340" t="s">
        <v>5601</v>
      </c>
      <c r="F3340" t="s">
        <v>12</v>
      </c>
      <c r="G3340" t="s">
        <v>20</v>
      </c>
      <c r="H3340">
        <v>2200000</v>
      </c>
      <c r="I3340">
        <v>7.1</v>
      </c>
    </row>
    <row r="3341" spans="1:9">
      <c r="A3341" t="s">
        <v>4976</v>
      </c>
      <c r="B3341">
        <v>115</v>
      </c>
      <c r="C3341">
        <v>610968</v>
      </c>
      <c r="D3341" t="s">
        <v>1140</v>
      </c>
      <c r="E3341" t="s">
        <v>5602</v>
      </c>
      <c r="F3341" t="s">
        <v>4868</v>
      </c>
      <c r="G3341" t="s">
        <v>2513</v>
      </c>
      <c r="H3341">
        <v>3800000</v>
      </c>
      <c r="I3341">
        <v>8.3000000000000007</v>
      </c>
    </row>
    <row r="3342" spans="1:9">
      <c r="A3342" t="s">
        <v>3615</v>
      </c>
      <c r="B3342">
        <v>91</v>
      </c>
      <c r="C3342">
        <v>8108247</v>
      </c>
      <c r="D3342" t="s">
        <v>73</v>
      </c>
      <c r="E3342" t="s">
        <v>5603</v>
      </c>
      <c r="F3342" t="s">
        <v>12</v>
      </c>
      <c r="G3342" t="s">
        <v>13</v>
      </c>
      <c r="H3342">
        <v>3300000</v>
      </c>
      <c r="I3342">
        <v>7.4</v>
      </c>
    </row>
    <row r="3343" spans="1:9">
      <c r="A3343" t="s">
        <v>5604</v>
      </c>
      <c r="B3343">
        <v>92</v>
      </c>
      <c r="C3343">
        <v>7680</v>
      </c>
      <c r="D3343" t="s">
        <v>73</v>
      </c>
      <c r="E3343" t="s">
        <v>5605</v>
      </c>
      <c r="F3343" t="s">
        <v>12</v>
      </c>
      <c r="G3343" t="s">
        <v>13</v>
      </c>
      <c r="H3343">
        <v>2000000</v>
      </c>
      <c r="I3343">
        <v>6.4</v>
      </c>
    </row>
    <row r="3344" spans="1:9">
      <c r="A3344" t="s">
        <v>5606</v>
      </c>
      <c r="B3344">
        <v>101</v>
      </c>
      <c r="C3344">
        <v>6517198</v>
      </c>
      <c r="D3344" t="s">
        <v>654</v>
      </c>
      <c r="E3344" t="s">
        <v>5607</v>
      </c>
      <c r="F3344" t="s">
        <v>931</v>
      </c>
      <c r="G3344" t="s">
        <v>5608</v>
      </c>
      <c r="H3344">
        <v>3000000</v>
      </c>
      <c r="I3344">
        <v>7.5</v>
      </c>
    </row>
    <row r="3345" spans="1:9">
      <c r="A3345" t="s">
        <v>5502</v>
      </c>
      <c r="B3345">
        <v>105</v>
      </c>
      <c r="C3345">
        <v>5776314</v>
      </c>
      <c r="D3345" t="s">
        <v>474</v>
      </c>
      <c r="E3345" t="s">
        <v>5609</v>
      </c>
      <c r="F3345" t="s">
        <v>12</v>
      </c>
      <c r="G3345" t="s">
        <v>13</v>
      </c>
      <c r="H3345">
        <v>3200000</v>
      </c>
      <c r="I3345">
        <v>7.2</v>
      </c>
    </row>
    <row r="3346" spans="1:9">
      <c r="A3346" t="s">
        <v>1741</v>
      </c>
      <c r="B3346">
        <v>109</v>
      </c>
      <c r="C3346">
        <v>141600000</v>
      </c>
      <c r="D3346" t="s">
        <v>669</v>
      </c>
      <c r="E3346" t="s">
        <v>5610</v>
      </c>
      <c r="F3346" t="s">
        <v>12</v>
      </c>
      <c r="G3346" t="s">
        <v>13</v>
      </c>
      <c r="H3346">
        <v>3000000</v>
      </c>
      <c r="I3346">
        <v>7.6</v>
      </c>
    </row>
    <row r="3347" spans="1:9">
      <c r="A3347" t="s">
        <v>5021</v>
      </c>
      <c r="B3347">
        <v>110</v>
      </c>
      <c r="C3347">
        <v>51100000</v>
      </c>
      <c r="D3347" t="s">
        <v>18</v>
      </c>
      <c r="E3347" t="s">
        <v>5611</v>
      </c>
      <c r="F3347" t="s">
        <v>12</v>
      </c>
      <c r="G3347" t="s">
        <v>20</v>
      </c>
      <c r="H3347">
        <v>3000000</v>
      </c>
      <c r="I3347">
        <v>7.8</v>
      </c>
    </row>
    <row r="3348" spans="1:9">
      <c r="A3348" t="s">
        <v>1756</v>
      </c>
      <c r="B3348">
        <v>94</v>
      </c>
      <c r="C3348">
        <v>16501785</v>
      </c>
      <c r="D3348" t="s">
        <v>1140</v>
      </c>
      <c r="E3348" t="s">
        <v>5612</v>
      </c>
      <c r="F3348" t="s">
        <v>12</v>
      </c>
      <c r="G3348" t="s">
        <v>20</v>
      </c>
      <c r="H3348">
        <v>3500000</v>
      </c>
      <c r="I3348">
        <v>8.1999999999999993</v>
      </c>
    </row>
    <row r="3349" spans="1:9">
      <c r="A3349" t="s">
        <v>1685</v>
      </c>
      <c r="B3349">
        <v>115</v>
      </c>
      <c r="C3349">
        <v>38168022</v>
      </c>
      <c r="D3349" t="s">
        <v>5284</v>
      </c>
      <c r="E3349" t="s">
        <v>5613</v>
      </c>
      <c r="F3349" t="s">
        <v>12</v>
      </c>
      <c r="G3349" t="s">
        <v>13</v>
      </c>
      <c r="H3349">
        <v>3000000</v>
      </c>
      <c r="I3349">
        <v>6.6</v>
      </c>
    </row>
    <row r="3350" spans="1:9">
      <c r="A3350" t="s">
        <v>5614</v>
      </c>
      <c r="B3350">
        <v>98</v>
      </c>
      <c r="C3350">
        <v>84749884</v>
      </c>
      <c r="D3350" t="s">
        <v>2108</v>
      </c>
      <c r="E3350" t="s">
        <v>5615</v>
      </c>
      <c r="F3350" t="s">
        <v>12</v>
      </c>
      <c r="G3350" t="s">
        <v>13</v>
      </c>
      <c r="H3350">
        <v>3000000</v>
      </c>
      <c r="I3350">
        <v>5.7</v>
      </c>
    </row>
    <row r="3351" spans="1:9">
      <c r="A3351" t="s">
        <v>2329</v>
      </c>
      <c r="B3351">
        <v>91</v>
      </c>
      <c r="C3351">
        <v>24788807</v>
      </c>
      <c r="D3351" t="s">
        <v>669</v>
      </c>
      <c r="E3351" t="s">
        <v>5616</v>
      </c>
      <c r="F3351" t="s">
        <v>12</v>
      </c>
      <c r="G3351" t="s">
        <v>20</v>
      </c>
      <c r="H3351">
        <v>3000000</v>
      </c>
      <c r="I3351">
        <v>7.4</v>
      </c>
    </row>
    <row r="3352" spans="1:9">
      <c r="A3352" t="s">
        <v>4838</v>
      </c>
      <c r="B3352">
        <v>120</v>
      </c>
      <c r="C3352">
        <v>21244913</v>
      </c>
      <c r="D3352" t="s">
        <v>5617</v>
      </c>
      <c r="E3352" t="s">
        <v>5618</v>
      </c>
      <c r="F3352" t="s">
        <v>12</v>
      </c>
      <c r="G3352" t="s">
        <v>251</v>
      </c>
      <c r="H3352">
        <v>4000000</v>
      </c>
      <c r="I3352">
        <v>8</v>
      </c>
    </row>
    <row r="3353" spans="1:9">
      <c r="A3353" t="s">
        <v>5619</v>
      </c>
      <c r="B3353">
        <v>87</v>
      </c>
      <c r="C3353">
        <v>30000000</v>
      </c>
      <c r="D3353" t="s">
        <v>2425</v>
      </c>
      <c r="E3353" t="s">
        <v>5620</v>
      </c>
      <c r="F3353" t="s">
        <v>12</v>
      </c>
      <c r="G3353" t="s">
        <v>13</v>
      </c>
      <c r="H3353">
        <v>2200000</v>
      </c>
      <c r="I3353">
        <v>5.4</v>
      </c>
    </row>
    <row r="3354" spans="1:9">
      <c r="A3354" t="s">
        <v>3963</v>
      </c>
      <c r="B3354">
        <v>117</v>
      </c>
      <c r="C3354">
        <v>20966644</v>
      </c>
      <c r="D3354" t="s">
        <v>73</v>
      </c>
      <c r="E3354" t="s">
        <v>5621</v>
      </c>
      <c r="F3354" t="s">
        <v>12</v>
      </c>
      <c r="G3354" t="s">
        <v>20</v>
      </c>
      <c r="H3354">
        <v>3000000</v>
      </c>
      <c r="I3354">
        <v>7.4</v>
      </c>
    </row>
    <row r="3355" spans="1:9">
      <c r="A3355" t="s">
        <v>4609</v>
      </c>
      <c r="B3355">
        <v>85</v>
      </c>
      <c r="C3355">
        <v>64423650</v>
      </c>
      <c r="D3355" t="s">
        <v>1446</v>
      </c>
      <c r="E3355" t="s">
        <v>5622</v>
      </c>
      <c r="F3355" t="s">
        <v>12</v>
      </c>
      <c r="G3355" t="s">
        <v>13</v>
      </c>
      <c r="H3355">
        <v>3000000</v>
      </c>
      <c r="I3355">
        <v>5.7</v>
      </c>
    </row>
    <row r="3356" spans="1:9">
      <c r="A3356" t="s">
        <v>901</v>
      </c>
      <c r="B3356">
        <v>110</v>
      </c>
      <c r="C3356">
        <v>48056940</v>
      </c>
      <c r="D3356" t="s">
        <v>2076</v>
      </c>
      <c r="E3356" t="s">
        <v>5623</v>
      </c>
      <c r="F3356" t="s">
        <v>12</v>
      </c>
      <c r="G3356" t="s">
        <v>13</v>
      </c>
      <c r="H3356">
        <v>3000000</v>
      </c>
      <c r="I3356">
        <v>6.8</v>
      </c>
    </row>
    <row r="3357" spans="1:9">
      <c r="A3357" t="s">
        <v>4132</v>
      </c>
      <c r="B3357">
        <v>113</v>
      </c>
      <c r="C3357">
        <v>19184015</v>
      </c>
      <c r="D3357" t="s">
        <v>5624</v>
      </c>
      <c r="E3357" t="s">
        <v>5625</v>
      </c>
      <c r="F3357" t="s">
        <v>12</v>
      </c>
      <c r="G3357" t="s">
        <v>13</v>
      </c>
      <c r="H3357">
        <v>3000000</v>
      </c>
      <c r="I3357">
        <v>5.4</v>
      </c>
    </row>
    <row r="3358" spans="1:9">
      <c r="A3358" t="s">
        <v>2342</v>
      </c>
      <c r="B3358">
        <v>98</v>
      </c>
      <c r="C3358">
        <v>24629916</v>
      </c>
      <c r="D3358" t="s">
        <v>4394</v>
      </c>
      <c r="E3358" t="s">
        <v>5626</v>
      </c>
      <c r="F3358" t="s">
        <v>12</v>
      </c>
      <c r="G3358" t="s">
        <v>13</v>
      </c>
      <c r="H3358">
        <v>3000000</v>
      </c>
      <c r="I3358">
        <v>5.0999999999999996</v>
      </c>
    </row>
    <row r="3359" spans="1:9">
      <c r="A3359" t="s">
        <v>5627</v>
      </c>
      <c r="B3359">
        <v>86</v>
      </c>
      <c r="C3359">
        <v>19472057</v>
      </c>
      <c r="D3359" t="s">
        <v>2188</v>
      </c>
      <c r="E3359" t="s">
        <v>5628</v>
      </c>
      <c r="F3359" t="s">
        <v>12</v>
      </c>
      <c r="G3359" t="s">
        <v>13</v>
      </c>
      <c r="H3359">
        <v>3000000</v>
      </c>
      <c r="I3359">
        <v>5.9</v>
      </c>
    </row>
    <row r="3360" spans="1:9">
      <c r="A3360" t="s">
        <v>2927</v>
      </c>
      <c r="B3360">
        <v>161</v>
      </c>
      <c r="C3360">
        <v>27200000</v>
      </c>
      <c r="D3360" t="s">
        <v>1111</v>
      </c>
      <c r="E3360" t="s">
        <v>5629</v>
      </c>
      <c r="F3360" t="s">
        <v>12</v>
      </c>
      <c r="G3360" t="s">
        <v>20</v>
      </c>
      <c r="H3360">
        <v>3000000</v>
      </c>
      <c r="I3360">
        <v>8.1999999999999993</v>
      </c>
    </row>
    <row r="3361" spans="1:9">
      <c r="A3361" t="s">
        <v>1801</v>
      </c>
      <c r="B3361">
        <v>100</v>
      </c>
      <c r="C3361">
        <v>15369573</v>
      </c>
      <c r="D3361" t="s">
        <v>630</v>
      </c>
      <c r="E3361" t="s">
        <v>5630</v>
      </c>
      <c r="F3361" t="s">
        <v>12</v>
      </c>
      <c r="G3361" t="s">
        <v>13</v>
      </c>
      <c r="H3361">
        <v>3000000</v>
      </c>
      <c r="I3361">
        <v>5.3</v>
      </c>
    </row>
    <row r="3362" spans="1:9">
      <c r="A3362" t="s">
        <v>5631</v>
      </c>
      <c r="B3362">
        <v>91</v>
      </c>
      <c r="C3362">
        <v>15935068</v>
      </c>
      <c r="D3362" t="s">
        <v>3132</v>
      </c>
      <c r="E3362" t="s">
        <v>5632</v>
      </c>
      <c r="F3362" t="s">
        <v>12</v>
      </c>
      <c r="G3362" t="s">
        <v>13</v>
      </c>
      <c r="H3362">
        <v>2500000</v>
      </c>
      <c r="I3362">
        <v>4.3</v>
      </c>
    </row>
    <row r="3363" spans="1:9">
      <c r="A3363" t="s">
        <v>518</v>
      </c>
      <c r="B3363">
        <v>100</v>
      </c>
      <c r="C3363">
        <v>11694528</v>
      </c>
      <c r="D3363" t="s">
        <v>5633</v>
      </c>
      <c r="E3363" t="s">
        <v>5634</v>
      </c>
      <c r="F3363" t="s">
        <v>12</v>
      </c>
      <c r="G3363" t="s">
        <v>13</v>
      </c>
      <c r="H3363">
        <v>3000000</v>
      </c>
      <c r="I3363">
        <v>7.2</v>
      </c>
    </row>
    <row r="3364" spans="1:9">
      <c r="A3364" t="s">
        <v>5635</v>
      </c>
      <c r="B3364">
        <v>84</v>
      </c>
      <c r="C3364">
        <v>10017041</v>
      </c>
      <c r="D3364" t="s">
        <v>583</v>
      </c>
      <c r="E3364" t="s">
        <v>5636</v>
      </c>
      <c r="F3364" t="s">
        <v>12</v>
      </c>
      <c r="G3364" t="s">
        <v>13</v>
      </c>
      <c r="H3364">
        <v>3000000</v>
      </c>
      <c r="I3364">
        <v>5.9</v>
      </c>
    </row>
    <row r="3365" spans="1:9">
      <c r="A3365" t="s">
        <v>5637</v>
      </c>
      <c r="B3365">
        <v>99</v>
      </c>
      <c r="C3365">
        <v>7059537</v>
      </c>
      <c r="D3365" t="s">
        <v>669</v>
      </c>
      <c r="E3365" t="s">
        <v>5638</v>
      </c>
      <c r="F3365" t="s">
        <v>12</v>
      </c>
      <c r="G3365" t="s">
        <v>13</v>
      </c>
      <c r="H3365">
        <v>3000000</v>
      </c>
      <c r="I3365">
        <v>3</v>
      </c>
    </row>
    <row r="3366" spans="1:9">
      <c r="A3366" t="s">
        <v>2951</v>
      </c>
      <c r="B3366">
        <v>109</v>
      </c>
      <c r="C3366">
        <v>8114507</v>
      </c>
      <c r="D3366" t="s">
        <v>73</v>
      </c>
      <c r="E3366" t="s">
        <v>5639</v>
      </c>
      <c r="F3366" t="s">
        <v>12</v>
      </c>
      <c r="G3366" t="s">
        <v>13</v>
      </c>
      <c r="H3366">
        <v>3000000</v>
      </c>
      <c r="I3366">
        <v>7.9</v>
      </c>
    </row>
    <row r="3367" spans="1:9">
      <c r="A3367" t="s">
        <v>5640</v>
      </c>
      <c r="B3367">
        <v>95</v>
      </c>
      <c r="C3367">
        <v>7888703</v>
      </c>
      <c r="D3367" t="s">
        <v>935</v>
      </c>
      <c r="E3367" t="s">
        <v>5641</v>
      </c>
      <c r="F3367" t="s">
        <v>12</v>
      </c>
      <c r="G3367" t="s">
        <v>13</v>
      </c>
      <c r="H3367">
        <v>3000000</v>
      </c>
      <c r="I3367">
        <v>3.2</v>
      </c>
    </row>
    <row r="3368" spans="1:9">
      <c r="A3368" t="s">
        <v>5642</v>
      </c>
      <c r="B3368">
        <v>97</v>
      </c>
      <c r="C3368">
        <v>7282851</v>
      </c>
      <c r="D3368" t="s">
        <v>1441</v>
      </c>
      <c r="E3368" t="s">
        <v>5643</v>
      </c>
      <c r="F3368" t="s">
        <v>12</v>
      </c>
      <c r="G3368" t="s">
        <v>13</v>
      </c>
      <c r="H3368">
        <v>3000000</v>
      </c>
      <c r="I3368">
        <v>6.5</v>
      </c>
    </row>
    <row r="3369" spans="1:9">
      <c r="A3369" t="s">
        <v>5644</v>
      </c>
      <c r="B3369">
        <v>90</v>
      </c>
      <c r="C3369">
        <v>5844929</v>
      </c>
      <c r="D3369" t="s">
        <v>851</v>
      </c>
      <c r="E3369" t="s">
        <v>5645</v>
      </c>
      <c r="F3369" t="s">
        <v>12</v>
      </c>
      <c r="G3369" t="s">
        <v>13</v>
      </c>
      <c r="H3369">
        <v>3000000</v>
      </c>
      <c r="I3369">
        <v>7</v>
      </c>
    </row>
    <row r="3370" spans="1:9">
      <c r="A3370" t="s">
        <v>5646</v>
      </c>
      <c r="B3370">
        <v>96</v>
      </c>
      <c r="C3370">
        <v>4170647</v>
      </c>
      <c r="D3370" t="s">
        <v>851</v>
      </c>
      <c r="E3370" t="s">
        <v>5647</v>
      </c>
      <c r="F3370" t="s">
        <v>12</v>
      </c>
      <c r="G3370" t="s">
        <v>20</v>
      </c>
      <c r="H3370">
        <v>1900000</v>
      </c>
      <c r="I3370">
        <v>6.9</v>
      </c>
    </row>
    <row r="3371" spans="1:9">
      <c r="A3371" t="s">
        <v>5648</v>
      </c>
      <c r="B3371">
        <v>82</v>
      </c>
      <c r="C3371">
        <v>4142507</v>
      </c>
      <c r="D3371" t="s">
        <v>560</v>
      </c>
      <c r="E3371" t="s">
        <v>5649</v>
      </c>
      <c r="F3371" t="s">
        <v>12</v>
      </c>
      <c r="G3371" t="s">
        <v>13</v>
      </c>
      <c r="H3371">
        <v>3000000</v>
      </c>
      <c r="I3371">
        <v>4.4000000000000004</v>
      </c>
    </row>
    <row r="3372" spans="1:9">
      <c r="A3372" t="s">
        <v>3300</v>
      </c>
      <c r="B3372">
        <v>109</v>
      </c>
      <c r="C3372">
        <v>4109095</v>
      </c>
      <c r="D3372" t="s">
        <v>5650</v>
      </c>
      <c r="E3372" t="s">
        <v>5651</v>
      </c>
      <c r="F3372" t="s">
        <v>12</v>
      </c>
      <c r="G3372" t="s">
        <v>13</v>
      </c>
      <c r="H3372">
        <v>3000000</v>
      </c>
      <c r="I3372">
        <v>6</v>
      </c>
    </row>
    <row r="3373" spans="1:9">
      <c r="A3373" t="s">
        <v>5652</v>
      </c>
      <c r="B3373">
        <v>98</v>
      </c>
      <c r="C3373">
        <v>3902679</v>
      </c>
      <c r="D3373" t="s">
        <v>2425</v>
      </c>
      <c r="E3373" t="s">
        <v>5653</v>
      </c>
      <c r="F3373" t="s">
        <v>12</v>
      </c>
      <c r="G3373" t="s">
        <v>13</v>
      </c>
      <c r="H3373">
        <v>3000000</v>
      </c>
      <c r="I3373">
        <v>5.3</v>
      </c>
    </row>
    <row r="3374" spans="1:9">
      <c r="A3374" t="s">
        <v>5654</v>
      </c>
      <c r="B3374">
        <v>95</v>
      </c>
      <c r="C3374">
        <v>3559990</v>
      </c>
      <c r="D3374" t="s">
        <v>335</v>
      </c>
      <c r="E3374" t="s">
        <v>5655</v>
      </c>
      <c r="F3374" t="s">
        <v>12</v>
      </c>
      <c r="G3374" t="s">
        <v>13</v>
      </c>
      <c r="H3374">
        <v>3000000</v>
      </c>
      <c r="I3374">
        <v>5.3</v>
      </c>
    </row>
    <row r="3375" spans="1:9">
      <c r="A3375" t="s">
        <v>5656</v>
      </c>
      <c r="B3375">
        <v>104</v>
      </c>
      <c r="C3375">
        <v>3287435</v>
      </c>
      <c r="D3375" t="s">
        <v>1140</v>
      </c>
      <c r="E3375" t="s">
        <v>5657</v>
      </c>
      <c r="F3375" t="s">
        <v>12</v>
      </c>
      <c r="G3375" t="s">
        <v>13</v>
      </c>
      <c r="H3375">
        <v>4500000</v>
      </c>
      <c r="I3375">
        <v>7.1</v>
      </c>
    </row>
    <row r="3376" spans="1:9">
      <c r="A3376" t="s">
        <v>5658</v>
      </c>
      <c r="B3376">
        <v>87</v>
      </c>
      <c r="C3376">
        <v>3071947</v>
      </c>
      <c r="D3376" t="s">
        <v>1969</v>
      </c>
      <c r="E3376" t="s">
        <v>5659</v>
      </c>
      <c r="F3376" t="s">
        <v>12</v>
      </c>
      <c r="G3376" t="s">
        <v>13</v>
      </c>
      <c r="H3376">
        <v>3500000</v>
      </c>
      <c r="I3376">
        <v>5.4</v>
      </c>
    </row>
    <row r="3377" spans="1:9">
      <c r="A3377" t="s">
        <v>5660</v>
      </c>
      <c r="B3377">
        <v>108</v>
      </c>
      <c r="C3377">
        <v>2961991</v>
      </c>
      <c r="D3377" t="s">
        <v>515</v>
      </c>
      <c r="E3377" t="s">
        <v>5661</v>
      </c>
      <c r="F3377" t="s">
        <v>12</v>
      </c>
      <c r="G3377" t="s">
        <v>13</v>
      </c>
      <c r="H3377">
        <v>3300000</v>
      </c>
      <c r="I3377">
        <v>6.9</v>
      </c>
    </row>
    <row r="3378" spans="1:9">
      <c r="A3378" t="s">
        <v>268</v>
      </c>
      <c r="B3378">
        <v>94</v>
      </c>
      <c r="C3378">
        <v>2912363</v>
      </c>
      <c r="D3378" t="s">
        <v>654</v>
      </c>
      <c r="E3378" t="s">
        <v>5662</v>
      </c>
      <c r="F3378" t="s">
        <v>5663</v>
      </c>
      <c r="G3378" t="s">
        <v>20</v>
      </c>
      <c r="H3378">
        <v>3000000</v>
      </c>
      <c r="I3378">
        <v>7.3</v>
      </c>
    </row>
    <row r="3379" spans="1:9">
      <c r="A3379" t="s">
        <v>5664</v>
      </c>
      <c r="B3379">
        <v>134</v>
      </c>
      <c r="C3379">
        <v>3000000</v>
      </c>
      <c r="D3379" t="s">
        <v>851</v>
      </c>
      <c r="E3379" t="s">
        <v>5665</v>
      </c>
      <c r="F3379" t="s">
        <v>12</v>
      </c>
      <c r="G3379" t="s">
        <v>13</v>
      </c>
      <c r="H3379">
        <v>3000000</v>
      </c>
      <c r="I3379">
        <v>7.8</v>
      </c>
    </row>
    <row r="3380" spans="1:9">
      <c r="A3380" t="s">
        <v>3242</v>
      </c>
      <c r="B3380">
        <v>89</v>
      </c>
      <c r="C3380">
        <v>2223990</v>
      </c>
      <c r="D3380" t="s">
        <v>5284</v>
      </c>
      <c r="E3380" t="s">
        <v>5666</v>
      </c>
      <c r="F3380" t="s">
        <v>12</v>
      </c>
      <c r="G3380" t="s">
        <v>13</v>
      </c>
      <c r="H3380">
        <v>3000000</v>
      </c>
      <c r="I3380">
        <v>6.6</v>
      </c>
    </row>
    <row r="3381" spans="1:9">
      <c r="A3381" t="s">
        <v>2338</v>
      </c>
      <c r="B3381">
        <v>102</v>
      </c>
      <c r="C3381">
        <v>1821983</v>
      </c>
      <c r="D3381" t="s">
        <v>5667</v>
      </c>
      <c r="E3381" t="s">
        <v>5668</v>
      </c>
      <c r="F3381" t="s">
        <v>12</v>
      </c>
      <c r="G3381" t="s">
        <v>13</v>
      </c>
      <c r="H3381">
        <v>3000000</v>
      </c>
      <c r="I3381">
        <v>5.4</v>
      </c>
    </row>
    <row r="3382" spans="1:9">
      <c r="A3382" t="s">
        <v>4497</v>
      </c>
      <c r="B3382">
        <v>120</v>
      </c>
      <c r="C3382">
        <v>2181290</v>
      </c>
      <c r="D3382" t="s">
        <v>650</v>
      </c>
      <c r="E3382" t="s">
        <v>5669</v>
      </c>
      <c r="F3382" t="s">
        <v>4392</v>
      </c>
      <c r="G3382" t="s">
        <v>2265</v>
      </c>
      <c r="H3382">
        <v>3000000</v>
      </c>
      <c r="I3382">
        <v>8.4</v>
      </c>
    </row>
    <row r="3383" spans="1:9">
      <c r="A3383" t="s">
        <v>5670</v>
      </c>
      <c r="B3383">
        <v>110</v>
      </c>
      <c r="C3383">
        <v>2848578</v>
      </c>
      <c r="D3383" t="s">
        <v>2343</v>
      </c>
      <c r="E3383" t="s">
        <v>5671</v>
      </c>
      <c r="F3383" t="s">
        <v>12</v>
      </c>
      <c r="G3383" t="s">
        <v>13</v>
      </c>
      <c r="H3383">
        <v>3500000</v>
      </c>
      <c r="I3383">
        <v>6.3</v>
      </c>
    </row>
    <row r="3384" spans="1:9">
      <c r="A3384" t="s">
        <v>5672</v>
      </c>
      <c r="B3384">
        <v>86</v>
      </c>
      <c r="C3384">
        <v>703002</v>
      </c>
      <c r="D3384" t="s">
        <v>576</v>
      </c>
      <c r="E3384" t="s">
        <v>5673</v>
      </c>
      <c r="F3384" t="s">
        <v>12</v>
      </c>
      <c r="G3384" t="s">
        <v>92</v>
      </c>
      <c r="H3384">
        <v>3000000</v>
      </c>
      <c r="I3384">
        <v>6.1</v>
      </c>
    </row>
    <row r="3385" spans="1:9">
      <c r="A3385" t="s">
        <v>5674</v>
      </c>
      <c r="B3385">
        <v>101</v>
      </c>
      <c r="C3385">
        <v>3105269</v>
      </c>
      <c r="D3385" t="s">
        <v>728</v>
      </c>
      <c r="E3385" t="s">
        <v>5675</v>
      </c>
      <c r="F3385" t="s">
        <v>12</v>
      </c>
      <c r="G3385" t="s">
        <v>3617</v>
      </c>
      <c r="H3385">
        <v>3000000</v>
      </c>
      <c r="I3385">
        <v>5</v>
      </c>
    </row>
    <row r="3386" spans="1:9">
      <c r="A3386" t="s">
        <v>5676</v>
      </c>
      <c r="B3386">
        <v>87</v>
      </c>
      <c r="C3386">
        <v>418268</v>
      </c>
      <c r="D3386" t="s">
        <v>560</v>
      </c>
      <c r="E3386" t="s">
        <v>5677</v>
      </c>
      <c r="F3386" t="s">
        <v>12</v>
      </c>
      <c r="G3386" t="s">
        <v>13</v>
      </c>
      <c r="H3386">
        <v>3000000</v>
      </c>
      <c r="I3386">
        <v>5.3</v>
      </c>
    </row>
    <row r="3387" spans="1:9">
      <c r="A3387" t="s">
        <v>5678</v>
      </c>
      <c r="B3387">
        <v>93</v>
      </c>
      <c r="C3387">
        <v>200803</v>
      </c>
      <c r="D3387" t="s">
        <v>669</v>
      </c>
      <c r="E3387" t="s">
        <v>5679</v>
      </c>
      <c r="F3387" t="s">
        <v>12</v>
      </c>
      <c r="G3387" t="s">
        <v>13</v>
      </c>
      <c r="H3387">
        <v>3000000</v>
      </c>
      <c r="I3387">
        <v>5.3</v>
      </c>
    </row>
    <row r="3388" spans="1:9">
      <c r="A3388" t="s">
        <v>4511</v>
      </c>
      <c r="B3388">
        <v>98</v>
      </c>
      <c r="C3388">
        <v>95016</v>
      </c>
      <c r="D3388" t="s">
        <v>1497</v>
      </c>
      <c r="E3388" t="s">
        <v>5680</v>
      </c>
      <c r="F3388" t="s">
        <v>3673</v>
      </c>
      <c r="G3388" t="s">
        <v>251</v>
      </c>
      <c r="H3388">
        <v>2700000</v>
      </c>
      <c r="I3388">
        <v>7.4</v>
      </c>
    </row>
    <row r="3389" spans="1:9">
      <c r="A3389" t="s">
        <v>5681</v>
      </c>
      <c r="B3389">
        <v>100</v>
      </c>
      <c r="C3389">
        <v>73678</v>
      </c>
      <c r="D3389" t="s">
        <v>666</v>
      </c>
      <c r="E3389" t="s">
        <v>5682</v>
      </c>
      <c r="F3389" t="s">
        <v>12</v>
      </c>
      <c r="G3389" t="s">
        <v>13</v>
      </c>
      <c r="H3389">
        <v>3000000</v>
      </c>
      <c r="I3389">
        <v>5.9</v>
      </c>
    </row>
    <row r="3390" spans="1:9">
      <c r="A3390" t="s">
        <v>5683</v>
      </c>
      <c r="B3390">
        <v>88</v>
      </c>
      <c r="C3390">
        <v>143000</v>
      </c>
      <c r="D3390" t="s">
        <v>2188</v>
      </c>
      <c r="E3390" t="s">
        <v>5684</v>
      </c>
      <c r="F3390" t="s">
        <v>12</v>
      </c>
      <c r="G3390" t="s">
        <v>13</v>
      </c>
      <c r="H3390">
        <v>5000000</v>
      </c>
      <c r="I3390">
        <v>4.0999999999999996</v>
      </c>
    </row>
    <row r="3391" spans="1:9">
      <c r="A3391" t="s">
        <v>5685</v>
      </c>
      <c r="B3391">
        <v>97</v>
      </c>
      <c r="C3391">
        <v>39852</v>
      </c>
      <c r="D3391" t="s">
        <v>851</v>
      </c>
      <c r="E3391" t="s">
        <v>5686</v>
      </c>
      <c r="F3391" t="s">
        <v>12</v>
      </c>
      <c r="G3391" t="s">
        <v>13</v>
      </c>
      <c r="H3391">
        <v>3000000</v>
      </c>
      <c r="I3391">
        <v>6.7</v>
      </c>
    </row>
    <row r="3392" spans="1:9">
      <c r="A3392" t="s">
        <v>3824</v>
      </c>
      <c r="B3392">
        <v>122</v>
      </c>
      <c r="C3392">
        <v>22000</v>
      </c>
      <c r="D3392" t="s">
        <v>902</v>
      </c>
      <c r="E3392" t="s">
        <v>5687</v>
      </c>
      <c r="F3392" t="s">
        <v>12</v>
      </c>
      <c r="G3392" t="s">
        <v>251</v>
      </c>
      <c r="H3392">
        <v>3000000</v>
      </c>
      <c r="I3392">
        <v>5.8</v>
      </c>
    </row>
    <row r="3393" spans="1:9">
      <c r="A3393" t="s">
        <v>5688</v>
      </c>
      <c r="B3393">
        <v>96</v>
      </c>
      <c r="C3393">
        <v>5005</v>
      </c>
      <c r="D3393" t="s">
        <v>1140</v>
      </c>
      <c r="E3393" t="s">
        <v>5689</v>
      </c>
      <c r="F3393" t="s">
        <v>12</v>
      </c>
      <c r="G3393" t="s">
        <v>13</v>
      </c>
      <c r="H3393">
        <v>3000000</v>
      </c>
      <c r="I3393">
        <v>5.9</v>
      </c>
    </row>
    <row r="3394" spans="1:9">
      <c r="A3394" t="s">
        <v>1466</v>
      </c>
      <c r="B3394">
        <v>113</v>
      </c>
      <c r="C3394">
        <v>5595428</v>
      </c>
      <c r="D3394" t="s">
        <v>1140</v>
      </c>
      <c r="E3394" t="s">
        <v>5690</v>
      </c>
      <c r="F3394" t="s">
        <v>5113</v>
      </c>
      <c r="G3394" t="s">
        <v>5114</v>
      </c>
      <c r="H3394">
        <v>2900000</v>
      </c>
      <c r="I3394">
        <v>8</v>
      </c>
    </row>
    <row r="3395" spans="1:9">
      <c r="A3395" t="s">
        <v>5691</v>
      </c>
      <c r="B3395">
        <v>105</v>
      </c>
      <c r="C3395">
        <v>3123749</v>
      </c>
      <c r="D3395" t="s">
        <v>560</v>
      </c>
      <c r="E3395" t="s">
        <v>5692</v>
      </c>
      <c r="F3395" t="s">
        <v>12</v>
      </c>
      <c r="G3395" t="s">
        <v>13</v>
      </c>
      <c r="H3395">
        <v>1500000</v>
      </c>
      <c r="I3395">
        <v>6.5</v>
      </c>
    </row>
    <row r="3396" spans="1:9">
      <c r="A3396" t="s">
        <v>5693</v>
      </c>
      <c r="B3396">
        <v>93</v>
      </c>
      <c r="C3396">
        <v>100675</v>
      </c>
      <c r="D3396" t="s">
        <v>2903</v>
      </c>
      <c r="E3396" t="s">
        <v>5694</v>
      </c>
      <c r="F3396" t="s">
        <v>12</v>
      </c>
      <c r="G3396" t="s">
        <v>13</v>
      </c>
      <c r="H3396">
        <v>3000000</v>
      </c>
      <c r="I3396">
        <v>6.4</v>
      </c>
    </row>
    <row r="3397" spans="1:9">
      <c r="A3397" t="s">
        <v>2443</v>
      </c>
      <c r="B3397">
        <v>89</v>
      </c>
      <c r="C3397">
        <v>3645438</v>
      </c>
      <c r="D3397" t="s">
        <v>2108</v>
      </c>
      <c r="E3397" t="s">
        <v>5695</v>
      </c>
      <c r="F3397" t="s">
        <v>966</v>
      </c>
      <c r="G3397" t="s">
        <v>646</v>
      </c>
      <c r="H3397">
        <v>2200000</v>
      </c>
      <c r="I3397">
        <v>6.8</v>
      </c>
    </row>
    <row r="3398" spans="1:9">
      <c r="A3398" t="s">
        <v>4126</v>
      </c>
      <c r="B3398">
        <v>116</v>
      </c>
      <c r="C3398">
        <v>22201636</v>
      </c>
      <c r="D3398" t="s">
        <v>1842</v>
      </c>
      <c r="E3398" t="s">
        <v>5696</v>
      </c>
      <c r="F3398" t="s">
        <v>12</v>
      </c>
      <c r="G3398" t="s">
        <v>13</v>
      </c>
      <c r="H3398">
        <v>8000000</v>
      </c>
      <c r="I3398">
        <v>7.4</v>
      </c>
    </row>
    <row r="3399" spans="1:9">
      <c r="A3399" t="s">
        <v>5697</v>
      </c>
      <c r="B3399">
        <v>120</v>
      </c>
      <c r="C3399">
        <v>25000000</v>
      </c>
      <c r="D3399" t="s">
        <v>3851</v>
      </c>
      <c r="E3399" t="s">
        <v>5698</v>
      </c>
      <c r="F3399" t="s">
        <v>12</v>
      </c>
      <c r="G3399" t="s">
        <v>13</v>
      </c>
      <c r="H3399">
        <v>2883848</v>
      </c>
      <c r="I3399">
        <v>8.3000000000000007</v>
      </c>
    </row>
    <row r="3400" spans="1:9">
      <c r="A3400" t="s">
        <v>5699</v>
      </c>
      <c r="B3400">
        <v>88</v>
      </c>
      <c r="C3400">
        <v>19170001</v>
      </c>
      <c r="D3400" t="s">
        <v>2108</v>
      </c>
      <c r="E3400" t="s">
        <v>5700</v>
      </c>
      <c r="F3400" t="s">
        <v>12</v>
      </c>
      <c r="G3400" t="s">
        <v>13</v>
      </c>
      <c r="H3400">
        <v>2800000</v>
      </c>
      <c r="I3400">
        <v>5.3</v>
      </c>
    </row>
    <row r="3401" spans="1:9">
      <c r="A3401" t="s">
        <v>5538</v>
      </c>
      <c r="B3401">
        <v>102</v>
      </c>
      <c r="C3401">
        <v>22202612</v>
      </c>
      <c r="D3401" t="s">
        <v>3147</v>
      </c>
      <c r="E3401" t="s">
        <v>5701</v>
      </c>
      <c r="F3401" t="s">
        <v>12</v>
      </c>
      <c r="G3401" t="s">
        <v>13</v>
      </c>
      <c r="H3401">
        <v>2800000</v>
      </c>
      <c r="I3401">
        <v>8.1</v>
      </c>
    </row>
    <row r="3402" spans="1:9">
      <c r="A3402" t="s">
        <v>3303</v>
      </c>
      <c r="B3402">
        <v>106</v>
      </c>
      <c r="C3402">
        <v>86300000</v>
      </c>
      <c r="D3402" t="s">
        <v>669</v>
      </c>
      <c r="E3402" t="s">
        <v>5702</v>
      </c>
      <c r="F3402" t="s">
        <v>12</v>
      </c>
      <c r="G3402" t="s">
        <v>13</v>
      </c>
      <c r="H3402">
        <v>2800000</v>
      </c>
      <c r="I3402">
        <v>8</v>
      </c>
    </row>
    <row r="3403" spans="1:9">
      <c r="A3403" t="s">
        <v>3709</v>
      </c>
      <c r="B3403">
        <v>95</v>
      </c>
      <c r="C3403">
        <v>952620</v>
      </c>
      <c r="D3403" t="s">
        <v>2108</v>
      </c>
      <c r="E3403" t="s">
        <v>5703</v>
      </c>
      <c r="F3403" t="s">
        <v>12</v>
      </c>
      <c r="G3403" t="s">
        <v>13</v>
      </c>
      <c r="H3403">
        <v>2000000</v>
      </c>
      <c r="I3403">
        <v>5.7</v>
      </c>
    </row>
    <row r="3404" spans="1:9">
      <c r="A3404" t="s">
        <v>5704</v>
      </c>
      <c r="B3404">
        <v>113</v>
      </c>
      <c r="C3404">
        <v>9054736</v>
      </c>
      <c r="D3404" t="s">
        <v>1140</v>
      </c>
      <c r="E3404" t="s">
        <v>5705</v>
      </c>
      <c r="F3404" t="s">
        <v>12</v>
      </c>
      <c r="G3404" t="s">
        <v>13</v>
      </c>
      <c r="H3404">
        <v>2700000</v>
      </c>
      <c r="I3404">
        <v>7.1</v>
      </c>
    </row>
    <row r="3405" spans="1:9">
      <c r="A3405" t="s">
        <v>3303</v>
      </c>
      <c r="B3405">
        <v>93</v>
      </c>
      <c r="C3405">
        <v>119500000</v>
      </c>
      <c r="D3405" t="s">
        <v>2166</v>
      </c>
      <c r="E3405" t="s">
        <v>5706</v>
      </c>
      <c r="F3405" t="s">
        <v>12</v>
      </c>
      <c r="G3405" t="s">
        <v>13</v>
      </c>
      <c r="H3405">
        <v>2600000</v>
      </c>
      <c r="I3405">
        <v>7.8</v>
      </c>
    </row>
    <row r="3406" spans="1:9">
      <c r="A3406" t="s">
        <v>5707</v>
      </c>
      <c r="B3406">
        <v>97</v>
      </c>
      <c r="C3406">
        <v>32600000</v>
      </c>
      <c r="D3406" t="s">
        <v>2188</v>
      </c>
      <c r="E3406" t="s">
        <v>5708</v>
      </c>
      <c r="F3406" t="s">
        <v>12</v>
      </c>
      <c r="G3406" t="s">
        <v>13</v>
      </c>
      <c r="H3406">
        <v>1800000</v>
      </c>
      <c r="I3406">
        <v>5.9</v>
      </c>
    </row>
    <row r="3407" spans="1:9">
      <c r="A3407" t="s">
        <v>3963</v>
      </c>
      <c r="B3407">
        <v>140</v>
      </c>
      <c r="C3407">
        <v>3130592</v>
      </c>
      <c r="D3407" t="s">
        <v>73</v>
      </c>
      <c r="E3407" t="s">
        <v>5709</v>
      </c>
      <c r="F3407" t="s">
        <v>12</v>
      </c>
      <c r="G3407" t="s">
        <v>20</v>
      </c>
      <c r="H3407">
        <v>2600000</v>
      </c>
      <c r="I3407">
        <v>7.8</v>
      </c>
    </row>
    <row r="3408" spans="1:9">
      <c r="A3408" t="s">
        <v>5710</v>
      </c>
      <c r="B3408">
        <v>86</v>
      </c>
      <c r="C3408">
        <v>475000</v>
      </c>
      <c r="D3408" t="s">
        <v>1310</v>
      </c>
      <c r="E3408" t="s">
        <v>5711</v>
      </c>
      <c r="F3408" t="s">
        <v>12</v>
      </c>
      <c r="G3408" t="s">
        <v>13</v>
      </c>
      <c r="H3408">
        <v>2800000</v>
      </c>
      <c r="I3408">
        <v>6</v>
      </c>
    </row>
    <row r="3409" spans="1:9">
      <c r="A3409" t="s">
        <v>5712</v>
      </c>
      <c r="B3409">
        <v>66</v>
      </c>
      <c r="C3409">
        <v>38108</v>
      </c>
      <c r="D3409" t="s">
        <v>1427</v>
      </c>
      <c r="E3409" t="s">
        <v>5713</v>
      </c>
      <c r="F3409" t="s">
        <v>931</v>
      </c>
      <c r="G3409" t="s">
        <v>1199</v>
      </c>
      <c r="H3409">
        <v>2600000</v>
      </c>
      <c r="I3409">
        <v>7.2</v>
      </c>
    </row>
    <row r="3410" spans="1:9">
      <c r="A3410" t="s">
        <v>5351</v>
      </c>
      <c r="B3410">
        <v>86</v>
      </c>
      <c r="C3410">
        <v>40041683</v>
      </c>
      <c r="D3410" t="s">
        <v>935</v>
      </c>
      <c r="E3410" t="s">
        <v>5714</v>
      </c>
      <c r="F3410" t="s">
        <v>12</v>
      </c>
      <c r="G3410" t="s">
        <v>13</v>
      </c>
      <c r="H3410">
        <v>2500000</v>
      </c>
      <c r="I3410">
        <v>5.0999999999999996</v>
      </c>
    </row>
    <row r="3411" spans="1:9">
      <c r="A3411" t="s">
        <v>5715</v>
      </c>
      <c r="B3411">
        <v>87</v>
      </c>
      <c r="C3411">
        <v>33349949</v>
      </c>
      <c r="D3411" t="s">
        <v>2903</v>
      </c>
      <c r="E3411" t="s">
        <v>5716</v>
      </c>
      <c r="F3411" t="s">
        <v>12</v>
      </c>
      <c r="G3411" t="s">
        <v>13</v>
      </c>
      <c r="H3411">
        <v>2500000</v>
      </c>
      <c r="I3411">
        <v>5.0999999999999996</v>
      </c>
    </row>
    <row r="3412" spans="1:9">
      <c r="A3412" t="s">
        <v>2737</v>
      </c>
      <c r="B3412">
        <v>149</v>
      </c>
      <c r="C3412">
        <v>25809813</v>
      </c>
      <c r="D3412" t="s">
        <v>2872</v>
      </c>
      <c r="E3412" t="s">
        <v>5717</v>
      </c>
      <c r="F3412" t="s">
        <v>12</v>
      </c>
      <c r="G3412" t="s">
        <v>13</v>
      </c>
      <c r="H3412">
        <v>26000000</v>
      </c>
      <c r="I3412">
        <v>6.9</v>
      </c>
    </row>
    <row r="3413" spans="1:9">
      <c r="A3413" t="s">
        <v>5718</v>
      </c>
      <c r="B3413">
        <v>98</v>
      </c>
      <c r="C3413">
        <v>14400000</v>
      </c>
      <c r="D3413" t="s">
        <v>2311</v>
      </c>
      <c r="E3413" t="s">
        <v>5719</v>
      </c>
      <c r="F3413" t="s">
        <v>12</v>
      </c>
      <c r="G3413" t="s">
        <v>13</v>
      </c>
      <c r="H3413">
        <v>2500000</v>
      </c>
      <c r="I3413">
        <v>4.5999999999999996</v>
      </c>
    </row>
    <row r="3414" spans="1:9">
      <c r="A3414" t="s">
        <v>5720</v>
      </c>
      <c r="B3414">
        <v>75</v>
      </c>
      <c r="C3414">
        <v>32230907</v>
      </c>
      <c r="D3414" t="s">
        <v>5284</v>
      </c>
      <c r="E3414" t="s">
        <v>5721</v>
      </c>
      <c r="F3414" t="s">
        <v>12</v>
      </c>
      <c r="G3414" t="s">
        <v>13</v>
      </c>
      <c r="H3414">
        <v>2500000</v>
      </c>
      <c r="I3414">
        <v>6.7</v>
      </c>
    </row>
    <row r="3415" spans="1:9">
      <c r="A3415" t="s">
        <v>1995</v>
      </c>
      <c r="B3415">
        <v>104</v>
      </c>
      <c r="C3415">
        <v>6401336</v>
      </c>
      <c r="D3415" t="s">
        <v>1140</v>
      </c>
      <c r="E3415" t="s">
        <v>5722</v>
      </c>
      <c r="F3415" t="s">
        <v>12</v>
      </c>
      <c r="G3415" t="s">
        <v>13</v>
      </c>
      <c r="H3415">
        <v>2500000</v>
      </c>
      <c r="I3415">
        <v>7.1</v>
      </c>
    </row>
    <row r="3416" spans="1:9">
      <c r="A3416" t="s">
        <v>5209</v>
      </c>
      <c r="B3416">
        <v>102</v>
      </c>
      <c r="C3416">
        <v>26781723</v>
      </c>
      <c r="D3416" t="s">
        <v>474</v>
      </c>
      <c r="E3416" t="s">
        <v>5723</v>
      </c>
      <c r="F3416" t="s">
        <v>12</v>
      </c>
      <c r="G3416" t="s">
        <v>13</v>
      </c>
      <c r="H3416">
        <v>2500000</v>
      </c>
      <c r="I3416">
        <v>7.6</v>
      </c>
    </row>
    <row r="3417" spans="1:9">
      <c r="A3417" t="s">
        <v>2951</v>
      </c>
      <c r="B3417">
        <v>105</v>
      </c>
      <c r="C3417">
        <v>5400000</v>
      </c>
      <c r="D3417" t="s">
        <v>73</v>
      </c>
      <c r="E3417" t="s">
        <v>5724</v>
      </c>
      <c r="F3417" t="s">
        <v>12</v>
      </c>
      <c r="G3417" t="s">
        <v>13</v>
      </c>
      <c r="H3417">
        <v>2500000</v>
      </c>
      <c r="I3417">
        <v>8.1</v>
      </c>
    </row>
    <row r="3418" spans="1:9">
      <c r="A3418" t="s">
        <v>5725</v>
      </c>
      <c r="B3418">
        <v>107</v>
      </c>
      <c r="C3418">
        <v>1282084</v>
      </c>
      <c r="D3418" t="s">
        <v>1140</v>
      </c>
      <c r="E3418" t="s">
        <v>5726</v>
      </c>
      <c r="F3418" t="s">
        <v>12</v>
      </c>
      <c r="G3418" t="s">
        <v>13</v>
      </c>
      <c r="H3418">
        <v>2500000</v>
      </c>
      <c r="I3418">
        <v>7</v>
      </c>
    </row>
    <row r="3419" spans="1:9">
      <c r="A3419" t="s">
        <v>4451</v>
      </c>
      <c r="B3419">
        <v>89</v>
      </c>
      <c r="C3419">
        <v>3325638</v>
      </c>
      <c r="D3419" t="s">
        <v>5727</v>
      </c>
      <c r="E3419" t="s">
        <v>5728</v>
      </c>
      <c r="F3419" t="s">
        <v>12</v>
      </c>
      <c r="G3419" t="s">
        <v>13</v>
      </c>
      <c r="H3419">
        <v>2500000</v>
      </c>
      <c r="I3419">
        <v>7.1</v>
      </c>
    </row>
    <row r="3420" spans="1:9">
      <c r="A3420" t="s">
        <v>5729</v>
      </c>
      <c r="B3420">
        <v>106</v>
      </c>
      <c r="C3420">
        <v>395592</v>
      </c>
      <c r="D3420" t="s">
        <v>73</v>
      </c>
      <c r="E3420" t="s">
        <v>5730</v>
      </c>
      <c r="F3420" t="s">
        <v>12</v>
      </c>
      <c r="G3420" t="s">
        <v>1199</v>
      </c>
      <c r="H3420">
        <v>2000000</v>
      </c>
      <c r="I3420">
        <v>7.6</v>
      </c>
    </row>
    <row r="3421" spans="1:9">
      <c r="A3421" t="s">
        <v>5731</v>
      </c>
      <c r="B3421">
        <v>95</v>
      </c>
      <c r="C3421">
        <v>6851969</v>
      </c>
      <c r="D3421" t="s">
        <v>474</v>
      </c>
      <c r="E3421" t="s">
        <v>5732</v>
      </c>
      <c r="F3421" t="s">
        <v>12</v>
      </c>
      <c r="G3421" t="s">
        <v>13</v>
      </c>
      <c r="H3421">
        <v>2500000</v>
      </c>
      <c r="I3421">
        <v>7.1</v>
      </c>
    </row>
    <row r="3422" spans="1:9">
      <c r="A3422" t="s">
        <v>5375</v>
      </c>
      <c r="B3422">
        <v>34</v>
      </c>
      <c r="C3422">
        <v>333658</v>
      </c>
      <c r="D3422" t="s">
        <v>5733</v>
      </c>
      <c r="E3422" t="s">
        <v>5734</v>
      </c>
      <c r="F3422" t="s">
        <v>12</v>
      </c>
      <c r="G3422" t="s">
        <v>13</v>
      </c>
      <c r="H3422">
        <v>34000</v>
      </c>
      <c r="I3422">
        <v>7.1</v>
      </c>
    </row>
    <row r="3423" spans="1:9">
      <c r="A3423" t="s">
        <v>1246</v>
      </c>
      <c r="B3423">
        <v>101</v>
      </c>
      <c r="C3423">
        <v>12995673</v>
      </c>
      <c r="D3423" t="s">
        <v>5735</v>
      </c>
      <c r="E3423" t="s">
        <v>5736</v>
      </c>
      <c r="F3423" t="s">
        <v>12</v>
      </c>
      <c r="G3423" t="s">
        <v>13</v>
      </c>
      <c r="H3423">
        <v>2500000</v>
      </c>
      <c r="I3423">
        <v>7.7</v>
      </c>
    </row>
    <row r="3424" spans="1:9">
      <c r="A3424" t="s">
        <v>5737</v>
      </c>
      <c r="B3424">
        <v>112</v>
      </c>
      <c r="C3424">
        <v>173783</v>
      </c>
      <c r="D3424" t="s">
        <v>2903</v>
      </c>
      <c r="E3424" t="s">
        <v>5738</v>
      </c>
      <c r="F3424" t="s">
        <v>12</v>
      </c>
      <c r="G3424" t="s">
        <v>13</v>
      </c>
      <c r="H3424">
        <v>2500000</v>
      </c>
      <c r="I3424">
        <v>7.6</v>
      </c>
    </row>
    <row r="3425" spans="1:9">
      <c r="A3425" t="s">
        <v>5739</v>
      </c>
      <c r="B3425">
        <v>100</v>
      </c>
      <c r="C3425">
        <v>118666</v>
      </c>
      <c r="D3425" t="s">
        <v>1140</v>
      </c>
      <c r="E3425" t="s">
        <v>5740</v>
      </c>
      <c r="F3425" t="s">
        <v>12</v>
      </c>
      <c r="G3425" t="s">
        <v>13</v>
      </c>
      <c r="H3425">
        <v>2500000</v>
      </c>
      <c r="I3425">
        <v>6.6</v>
      </c>
    </row>
    <row r="3426" spans="1:9">
      <c r="A3426" t="s">
        <v>5741</v>
      </c>
      <c r="B3426">
        <v>100</v>
      </c>
      <c r="C3426">
        <v>71904</v>
      </c>
      <c r="D3426" t="s">
        <v>1317</v>
      </c>
      <c r="E3426" t="s">
        <v>5742</v>
      </c>
      <c r="F3426" t="s">
        <v>12</v>
      </c>
      <c r="G3426" t="s">
        <v>13</v>
      </c>
      <c r="H3426">
        <v>2500000</v>
      </c>
      <c r="I3426">
        <v>5.7</v>
      </c>
    </row>
    <row r="3427" spans="1:9">
      <c r="A3427" t="s">
        <v>5743</v>
      </c>
      <c r="B3427">
        <v>80</v>
      </c>
      <c r="C3427">
        <v>99851</v>
      </c>
      <c r="D3427" t="s">
        <v>2903</v>
      </c>
      <c r="E3427" t="s">
        <v>5744</v>
      </c>
      <c r="F3427" t="s">
        <v>12</v>
      </c>
      <c r="G3427" t="s">
        <v>13</v>
      </c>
      <c r="H3427">
        <v>2500000</v>
      </c>
      <c r="I3427">
        <v>7.1</v>
      </c>
    </row>
    <row r="3428" spans="1:9">
      <c r="A3428" t="s">
        <v>5745</v>
      </c>
      <c r="B3428">
        <v>106</v>
      </c>
      <c r="C3428">
        <v>115504</v>
      </c>
      <c r="D3428" t="s">
        <v>474</v>
      </c>
      <c r="E3428" t="s">
        <v>5746</v>
      </c>
      <c r="F3428" t="s">
        <v>12</v>
      </c>
      <c r="G3428" t="s">
        <v>20</v>
      </c>
      <c r="H3428">
        <v>14000000</v>
      </c>
      <c r="I3428">
        <v>6.2</v>
      </c>
    </row>
    <row r="3429" spans="1:9">
      <c r="A3429" t="s">
        <v>4187</v>
      </c>
      <c r="B3429">
        <v>103</v>
      </c>
      <c r="C3429">
        <v>5725</v>
      </c>
      <c r="D3429" t="s">
        <v>2188</v>
      </c>
      <c r="E3429" t="s">
        <v>5747</v>
      </c>
      <c r="F3429" t="s">
        <v>3673</v>
      </c>
      <c r="G3429" t="s">
        <v>251</v>
      </c>
      <c r="H3429">
        <v>8400000</v>
      </c>
      <c r="I3429">
        <v>6.1</v>
      </c>
    </row>
    <row r="3430" spans="1:9">
      <c r="A3430" t="s">
        <v>5748</v>
      </c>
      <c r="B3430">
        <v>90</v>
      </c>
      <c r="C3430">
        <v>75727</v>
      </c>
      <c r="D3430" t="s">
        <v>5006</v>
      </c>
      <c r="E3430" t="s">
        <v>5749</v>
      </c>
      <c r="F3430" t="s">
        <v>931</v>
      </c>
      <c r="G3430" t="s">
        <v>13</v>
      </c>
      <c r="H3430">
        <v>2500000</v>
      </c>
      <c r="I3430">
        <v>5.9</v>
      </c>
    </row>
    <row r="3431" spans="1:9">
      <c r="A3431" t="s">
        <v>215</v>
      </c>
      <c r="B3431">
        <v>96</v>
      </c>
      <c r="C3431">
        <v>322157</v>
      </c>
      <c r="D3431" t="s">
        <v>2963</v>
      </c>
      <c r="E3431" t="s">
        <v>5750</v>
      </c>
      <c r="F3431" t="s">
        <v>12</v>
      </c>
      <c r="G3431" t="s">
        <v>13</v>
      </c>
      <c r="H3431">
        <v>2500000</v>
      </c>
      <c r="I3431">
        <v>6.8</v>
      </c>
    </row>
    <row r="3432" spans="1:9">
      <c r="A3432" t="s">
        <v>1685</v>
      </c>
      <c r="B3432">
        <v>120</v>
      </c>
      <c r="C3432">
        <v>5731103</v>
      </c>
      <c r="D3432" t="s">
        <v>2142</v>
      </c>
      <c r="E3432" t="s">
        <v>5751</v>
      </c>
      <c r="F3432" t="s">
        <v>12</v>
      </c>
      <c r="G3432" t="s">
        <v>13</v>
      </c>
      <c r="H3432">
        <v>2400000</v>
      </c>
      <c r="I3432">
        <v>6.8</v>
      </c>
    </row>
    <row r="3433" spans="1:9">
      <c r="A3433" t="s">
        <v>5752</v>
      </c>
      <c r="B3433">
        <v>101</v>
      </c>
      <c r="C3433">
        <v>978908</v>
      </c>
      <c r="D3433" t="s">
        <v>2021</v>
      </c>
      <c r="E3433" t="s">
        <v>5753</v>
      </c>
      <c r="F3433" t="s">
        <v>12</v>
      </c>
      <c r="G3433" t="s">
        <v>5754</v>
      </c>
      <c r="H3433">
        <v>2400000</v>
      </c>
      <c r="I3433">
        <v>5.0999999999999996</v>
      </c>
    </row>
    <row r="3434" spans="1:9">
      <c r="A3434" t="s">
        <v>5755</v>
      </c>
      <c r="B3434">
        <v>101</v>
      </c>
      <c r="C3434">
        <v>327919</v>
      </c>
      <c r="D3434" t="s">
        <v>654</v>
      </c>
      <c r="E3434" t="s">
        <v>5756</v>
      </c>
      <c r="F3434" t="s">
        <v>12</v>
      </c>
      <c r="G3434" t="s">
        <v>20</v>
      </c>
      <c r="H3434">
        <v>1500000</v>
      </c>
      <c r="I3434">
        <v>7.7</v>
      </c>
    </row>
    <row r="3435" spans="1:9">
      <c r="A3435" t="s">
        <v>5757</v>
      </c>
      <c r="B3435">
        <v>105</v>
      </c>
      <c r="C3435">
        <v>178739</v>
      </c>
      <c r="D3435" t="s">
        <v>5434</v>
      </c>
      <c r="E3435" t="s">
        <v>5758</v>
      </c>
      <c r="F3435" t="s">
        <v>12</v>
      </c>
      <c r="G3435" t="s">
        <v>13</v>
      </c>
      <c r="H3435">
        <v>2450000</v>
      </c>
      <c r="I3435">
        <v>3.9</v>
      </c>
    </row>
    <row r="3436" spans="1:9">
      <c r="A3436" t="s">
        <v>923</v>
      </c>
      <c r="B3436">
        <v>120</v>
      </c>
      <c r="C3436">
        <v>76400000</v>
      </c>
      <c r="D3436" t="s">
        <v>924</v>
      </c>
      <c r="E3436" t="s">
        <v>5759</v>
      </c>
      <c r="F3436" t="s">
        <v>12</v>
      </c>
      <c r="G3436" t="s">
        <v>13</v>
      </c>
      <c r="H3436">
        <v>2280000</v>
      </c>
      <c r="I3436">
        <v>7.8</v>
      </c>
    </row>
    <row r="3437" spans="1:9">
      <c r="A3437" t="s">
        <v>2316</v>
      </c>
      <c r="B3437">
        <v>91</v>
      </c>
      <c r="C3437">
        <v>36200000</v>
      </c>
      <c r="D3437" t="s">
        <v>2188</v>
      </c>
      <c r="E3437" t="s">
        <v>5760</v>
      </c>
      <c r="F3437" t="s">
        <v>12</v>
      </c>
      <c r="G3437" t="s">
        <v>13</v>
      </c>
      <c r="H3437">
        <v>4000000</v>
      </c>
      <c r="I3437">
        <v>5.7</v>
      </c>
    </row>
    <row r="3438" spans="1:9">
      <c r="A3438" t="s">
        <v>5761</v>
      </c>
      <c r="B3438">
        <v>92</v>
      </c>
      <c r="C3438">
        <v>21300000</v>
      </c>
      <c r="D3438" t="s">
        <v>1010</v>
      </c>
      <c r="E3438" t="s">
        <v>5762</v>
      </c>
      <c r="F3438" t="s">
        <v>12</v>
      </c>
      <c r="G3438" t="s">
        <v>13</v>
      </c>
      <c r="H3438">
        <v>2200000</v>
      </c>
      <c r="I3438">
        <v>4.7</v>
      </c>
    </row>
    <row r="3439" spans="1:9">
      <c r="A3439" t="s">
        <v>5763</v>
      </c>
      <c r="B3439">
        <v>117</v>
      </c>
      <c r="C3439">
        <v>379643</v>
      </c>
      <c r="D3439" t="s">
        <v>1140</v>
      </c>
      <c r="E3439" t="s">
        <v>5764</v>
      </c>
      <c r="F3439" t="s">
        <v>12</v>
      </c>
      <c r="G3439" t="s">
        <v>13</v>
      </c>
      <c r="H3439">
        <v>2200000</v>
      </c>
      <c r="I3439">
        <v>5.9</v>
      </c>
    </row>
    <row r="3440" spans="1:9">
      <c r="A3440" t="s">
        <v>5765</v>
      </c>
      <c r="B3440">
        <v>120</v>
      </c>
      <c r="C3440">
        <v>12985267</v>
      </c>
      <c r="D3440" t="s">
        <v>1140</v>
      </c>
      <c r="E3440" t="s">
        <v>5766</v>
      </c>
      <c r="F3440" t="s">
        <v>12</v>
      </c>
      <c r="G3440" t="s">
        <v>13</v>
      </c>
      <c r="H3440">
        <v>2300000</v>
      </c>
      <c r="I3440">
        <v>5.9</v>
      </c>
    </row>
    <row r="3441" spans="1:9">
      <c r="A3441" t="s">
        <v>5767</v>
      </c>
      <c r="B3441">
        <v>172</v>
      </c>
      <c r="C3441">
        <v>23650000</v>
      </c>
      <c r="D3441" t="s">
        <v>2392</v>
      </c>
      <c r="E3441" t="s">
        <v>5768</v>
      </c>
      <c r="F3441" t="s">
        <v>12</v>
      </c>
      <c r="G3441" t="s">
        <v>13</v>
      </c>
      <c r="H3441">
        <v>2100000</v>
      </c>
      <c r="I3441">
        <v>8.1</v>
      </c>
    </row>
    <row r="3442" spans="1:9">
      <c r="A3442" t="s">
        <v>5769</v>
      </c>
      <c r="B3442">
        <v>89</v>
      </c>
      <c r="C3442">
        <v>313436</v>
      </c>
      <c r="D3442" t="s">
        <v>851</v>
      </c>
      <c r="E3442" t="s">
        <v>5770</v>
      </c>
      <c r="F3442" t="s">
        <v>5275</v>
      </c>
      <c r="G3442" t="s">
        <v>5276</v>
      </c>
      <c r="H3442">
        <v>15500000</v>
      </c>
      <c r="I3442">
        <v>7.6</v>
      </c>
    </row>
    <row r="3443" spans="1:9">
      <c r="A3443" t="s">
        <v>5771</v>
      </c>
      <c r="B3443">
        <v>125</v>
      </c>
      <c r="C3443">
        <v>3330</v>
      </c>
      <c r="D3443" t="s">
        <v>654</v>
      </c>
      <c r="E3443" t="s">
        <v>5772</v>
      </c>
      <c r="F3443" t="s">
        <v>12</v>
      </c>
      <c r="G3443" t="s">
        <v>13</v>
      </c>
      <c r="H3443">
        <v>2100000</v>
      </c>
      <c r="I3443">
        <v>7.2</v>
      </c>
    </row>
    <row r="3444" spans="1:9">
      <c r="A3444" t="s">
        <v>4833</v>
      </c>
      <c r="B3444">
        <v>115</v>
      </c>
      <c r="C3444">
        <v>24800000</v>
      </c>
      <c r="D3444" t="s">
        <v>18</v>
      </c>
      <c r="E3444" t="s">
        <v>5773</v>
      </c>
      <c r="F3444" t="s">
        <v>12</v>
      </c>
      <c r="G3444" t="s">
        <v>20</v>
      </c>
      <c r="H3444">
        <v>2000000</v>
      </c>
      <c r="I3444">
        <v>7.5</v>
      </c>
    </row>
    <row r="3445" spans="1:9">
      <c r="A3445" t="s">
        <v>5774</v>
      </c>
      <c r="B3445">
        <v>96</v>
      </c>
      <c r="C3445">
        <v>792966</v>
      </c>
      <c r="D3445" t="s">
        <v>5775</v>
      </c>
      <c r="E3445" t="s">
        <v>5776</v>
      </c>
      <c r="F3445" t="s">
        <v>12</v>
      </c>
      <c r="G3445" t="s">
        <v>13</v>
      </c>
      <c r="H3445">
        <v>2300000</v>
      </c>
      <c r="I3445">
        <v>5.0999999999999996</v>
      </c>
    </row>
    <row r="3446" spans="1:9">
      <c r="A3446" t="s">
        <v>5777</v>
      </c>
      <c r="B3446">
        <v>100</v>
      </c>
      <c r="C3446">
        <v>14673301</v>
      </c>
      <c r="D3446" t="s">
        <v>2076</v>
      </c>
      <c r="E3446" t="s">
        <v>5778</v>
      </c>
      <c r="F3446" t="s">
        <v>12</v>
      </c>
      <c r="G3446" t="s">
        <v>13</v>
      </c>
      <c r="H3446">
        <v>2000000</v>
      </c>
      <c r="I3446">
        <v>6.9</v>
      </c>
    </row>
    <row r="3447" spans="1:9">
      <c r="A3447" t="s">
        <v>276</v>
      </c>
      <c r="B3447">
        <v>87</v>
      </c>
      <c r="C3447">
        <v>9003011</v>
      </c>
      <c r="D3447" t="s">
        <v>78</v>
      </c>
      <c r="E3447" t="s">
        <v>5779</v>
      </c>
      <c r="F3447" t="s">
        <v>12</v>
      </c>
      <c r="G3447" t="s">
        <v>123</v>
      </c>
      <c r="H3447">
        <v>2000000</v>
      </c>
      <c r="I3447">
        <v>7.6</v>
      </c>
    </row>
    <row r="3448" spans="1:9">
      <c r="A3448" t="s">
        <v>5780</v>
      </c>
      <c r="B3448">
        <v>102</v>
      </c>
      <c r="C3448">
        <v>11546543</v>
      </c>
      <c r="D3448" t="s">
        <v>728</v>
      </c>
      <c r="E3448" t="s">
        <v>5781</v>
      </c>
      <c r="F3448" t="s">
        <v>2373</v>
      </c>
      <c r="G3448" t="s">
        <v>1289</v>
      </c>
      <c r="H3448">
        <v>2000000</v>
      </c>
      <c r="I3448">
        <v>7.6</v>
      </c>
    </row>
    <row r="3449" spans="1:9">
      <c r="A3449" t="s">
        <v>2739</v>
      </c>
      <c r="B3449">
        <v>118</v>
      </c>
      <c r="C3449">
        <v>11533945</v>
      </c>
      <c r="D3449" t="s">
        <v>4697</v>
      </c>
      <c r="E3449" t="s">
        <v>5782</v>
      </c>
      <c r="F3449" t="s">
        <v>12</v>
      </c>
      <c r="G3449" t="s">
        <v>13</v>
      </c>
      <c r="H3449">
        <v>2000000</v>
      </c>
      <c r="I3449">
        <v>7.6</v>
      </c>
    </row>
    <row r="3450" spans="1:9">
      <c r="A3450" t="s">
        <v>5783</v>
      </c>
      <c r="B3450">
        <v>86</v>
      </c>
      <c r="C3450">
        <v>12555230</v>
      </c>
      <c r="D3450" t="s">
        <v>2021</v>
      </c>
      <c r="E3450" t="s">
        <v>5784</v>
      </c>
      <c r="F3450" t="s">
        <v>12</v>
      </c>
      <c r="G3450" t="s">
        <v>646</v>
      </c>
      <c r="H3450">
        <v>2000000</v>
      </c>
      <c r="I3450">
        <v>5.3</v>
      </c>
    </row>
    <row r="3451" spans="1:9">
      <c r="A3451" t="s">
        <v>606</v>
      </c>
      <c r="B3451">
        <v>137</v>
      </c>
      <c r="C3451">
        <v>11284657</v>
      </c>
      <c r="D3451" t="s">
        <v>1360</v>
      </c>
      <c r="E3451" t="s">
        <v>5785</v>
      </c>
      <c r="F3451" t="s">
        <v>3673</v>
      </c>
      <c r="G3451" t="s">
        <v>251</v>
      </c>
      <c r="H3451">
        <v>2000000</v>
      </c>
      <c r="I3451">
        <v>8.5</v>
      </c>
    </row>
    <row r="3452" spans="1:9">
      <c r="A3452" t="s">
        <v>5786</v>
      </c>
      <c r="B3452">
        <v>129</v>
      </c>
      <c r="C3452">
        <v>34522221</v>
      </c>
      <c r="D3452" t="s">
        <v>1140</v>
      </c>
      <c r="E3452" t="s">
        <v>5787</v>
      </c>
      <c r="F3452" t="s">
        <v>12</v>
      </c>
      <c r="G3452" t="s">
        <v>13</v>
      </c>
      <c r="H3452">
        <v>2000000</v>
      </c>
      <c r="I3452">
        <v>7</v>
      </c>
    </row>
    <row r="3453" spans="1:9">
      <c r="A3453" t="s">
        <v>5788</v>
      </c>
      <c r="B3453">
        <v>80</v>
      </c>
      <c r="C3453">
        <v>7002255</v>
      </c>
      <c r="D3453" t="s">
        <v>5789</v>
      </c>
      <c r="E3453" t="s">
        <v>5790</v>
      </c>
      <c r="F3453" t="s">
        <v>966</v>
      </c>
      <c r="G3453" t="s">
        <v>646</v>
      </c>
      <c r="H3453">
        <v>9500000</v>
      </c>
      <c r="I3453">
        <v>7.8</v>
      </c>
    </row>
    <row r="3454" spans="1:9">
      <c r="A3454" t="s">
        <v>5791</v>
      </c>
      <c r="B3454">
        <v>89</v>
      </c>
      <c r="C3454">
        <v>6719300</v>
      </c>
      <c r="D3454" t="s">
        <v>851</v>
      </c>
      <c r="E3454" t="s">
        <v>5792</v>
      </c>
      <c r="F3454" t="s">
        <v>12</v>
      </c>
      <c r="G3454" t="s">
        <v>92</v>
      </c>
      <c r="H3454">
        <v>2000000</v>
      </c>
      <c r="I3454">
        <v>7.2</v>
      </c>
    </row>
    <row r="3455" spans="1:9">
      <c r="A3455" t="s">
        <v>2951</v>
      </c>
      <c r="B3455">
        <v>80</v>
      </c>
      <c r="C3455">
        <v>5792822</v>
      </c>
      <c r="D3455" t="s">
        <v>73</v>
      </c>
      <c r="E3455" t="s">
        <v>5793</v>
      </c>
      <c r="F3455" t="s">
        <v>12</v>
      </c>
      <c r="G3455" t="s">
        <v>13</v>
      </c>
      <c r="H3455">
        <v>2700000</v>
      </c>
      <c r="I3455">
        <v>8</v>
      </c>
    </row>
    <row r="3456" spans="1:9">
      <c r="A3456" t="s">
        <v>376</v>
      </c>
      <c r="B3456">
        <v>115</v>
      </c>
      <c r="C3456">
        <v>5383834</v>
      </c>
      <c r="D3456" t="s">
        <v>1360</v>
      </c>
      <c r="E3456" t="s">
        <v>5794</v>
      </c>
      <c r="F3456" t="s">
        <v>931</v>
      </c>
      <c r="G3456" t="s">
        <v>3617</v>
      </c>
      <c r="H3456">
        <v>2000000</v>
      </c>
      <c r="I3456">
        <v>8.1</v>
      </c>
    </row>
    <row r="3457" spans="1:9">
      <c r="A3457" t="s">
        <v>2026</v>
      </c>
      <c r="B3457">
        <v>100</v>
      </c>
      <c r="C3457">
        <v>4599680</v>
      </c>
      <c r="D3457" t="s">
        <v>1140</v>
      </c>
      <c r="E3457" t="s">
        <v>5795</v>
      </c>
      <c r="F3457" t="s">
        <v>12</v>
      </c>
      <c r="G3457" t="s">
        <v>13</v>
      </c>
      <c r="H3457">
        <v>1500000</v>
      </c>
      <c r="I3457">
        <v>6.8</v>
      </c>
    </row>
    <row r="3458" spans="1:9">
      <c r="A3458" t="s">
        <v>5796</v>
      </c>
      <c r="B3458">
        <v>100</v>
      </c>
      <c r="C3458">
        <v>6531491</v>
      </c>
      <c r="D3458" t="s">
        <v>1140</v>
      </c>
      <c r="E3458" t="s">
        <v>5797</v>
      </c>
      <c r="F3458" t="s">
        <v>12</v>
      </c>
      <c r="G3458" t="s">
        <v>13</v>
      </c>
      <c r="H3458">
        <v>2000000</v>
      </c>
      <c r="I3458">
        <v>7.2</v>
      </c>
    </row>
    <row r="3459" spans="1:9">
      <c r="A3459" t="s">
        <v>5798</v>
      </c>
      <c r="B3459">
        <v>91</v>
      </c>
      <c r="C3459">
        <v>3885134</v>
      </c>
      <c r="D3459" t="s">
        <v>851</v>
      </c>
      <c r="E3459" t="s">
        <v>5799</v>
      </c>
      <c r="F3459" t="s">
        <v>12</v>
      </c>
      <c r="G3459" t="s">
        <v>13</v>
      </c>
      <c r="H3459">
        <v>2000000</v>
      </c>
      <c r="I3459">
        <v>7.4</v>
      </c>
    </row>
    <row r="3460" spans="1:9">
      <c r="A3460" t="s">
        <v>5800</v>
      </c>
      <c r="B3460">
        <v>96</v>
      </c>
      <c r="C3460">
        <v>3590010</v>
      </c>
      <c r="D3460" t="s">
        <v>2546</v>
      </c>
      <c r="E3460" t="s">
        <v>5801</v>
      </c>
      <c r="F3460" t="s">
        <v>12</v>
      </c>
      <c r="G3460" t="s">
        <v>20</v>
      </c>
      <c r="H3460">
        <v>2000000</v>
      </c>
      <c r="I3460">
        <v>6.1</v>
      </c>
    </row>
    <row r="3461" spans="1:9">
      <c r="A3461" t="s">
        <v>167</v>
      </c>
      <c r="B3461">
        <v>116</v>
      </c>
      <c r="C3461">
        <v>3335839</v>
      </c>
      <c r="D3461" t="s">
        <v>149</v>
      </c>
      <c r="E3461" t="s">
        <v>5802</v>
      </c>
      <c r="F3461" t="s">
        <v>12</v>
      </c>
      <c r="G3461" t="s">
        <v>13</v>
      </c>
      <c r="H3461">
        <v>2000000</v>
      </c>
      <c r="I3461">
        <v>7</v>
      </c>
    </row>
    <row r="3462" spans="1:9">
      <c r="A3462" t="s">
        <v>2232</v>
      </c>
      <c r="B3462">
        <v>97</v>
      </c>
      <c r="C3462">
        <v>2557668</v>
      </c>
      <c r="D3462" t="s">
        <v>723</v>
      </c>
      <c r="E3462" t="s">
        <v>5803</v>
      </c>
      <c r="F3462" t="s">
        <v>12</v>
      </c>
      <c r="G3462" t="s">
        <v>13</v>
      </c>
      <c r="H3462">
        <v>2000000</v>
      </c>
      <c r="I3462">
        <v>5.3</v>
      </c>
    </row>
    <row r="3463" spans="1:9">
      <c r="A3463" t="s">
        <v>509</v>
      </c>
      <c r="B3463">
        <v>101</v>
      </c>
      <c r="C3463">
        <v>2506446</v>
      </c>
      <c r="D3463" t="s">
        <v>560</v>
      </c>
      <c r="E3463" t="s">
        <v>5804</v>
      </c>
      <c r="F3463" t="s">
        <v>12</v>
      </c>
      <c r="G3463" t="s">
        <v>13</v>
      </c>
      <c r="H3463">
        <v>2000000</v>
      </c>
      <c r="I3463">
        <v>4.7</v>
      </c>
    </row>
    <row r="3464" spans="1:9">
      <c r="A3464" t="s">
        <v>5805</v>
      </c>
      <c r="B3464">
        <v>98</v>
      </c>
      <c r="C3464">
        <v>7369373</v>
      </c>
      <c r="D3464" t="s">
        <v>1010</v>
      </c>
      <c r="E3464" t="s">
        <v>5806</v>
      </c>
      <c r="F3464" t="s">
        <v>12</v>
      </c>
      <c r="G3464" t="s">
        <v>20</v>
      </c>
      <c r="H3464">
        <v>2000000</v>
      </c>
      <c r="I3464">
        <v>5.7</v>
      </c>
    </row>
    <row r="3465" spans="1:9">
      <c r="A3465" t="s">
        <v>5213</v>
      </c>
      <c r="B3465">
        <v>101</v>
      </c>
      <c r="C3465">
        <v>1984378</v>
      </c>
      <c r="D3465" t="s">
        <v>474</v>
      </c>
      <c r="E3465" t="s">
        <v>5807</v>
      </c>
      <c r="F3465" t="s">
        <v>12</v>
      </c>
      <c r="G3465" t="s">
        <v>13</v>
      </c>
      <c r="H3465">
        <v>2000000</v>
      </c>
      <c r="I3465">
        <v>6.5</v>
      </c>
    </row>
    <row r="3466" spans="1:9">
      <c r="A3466" t="s">
        <v>5808</v>
      </c>
      <c r="B3466">
        <v>90</v>
      </c>
      <c r="C3466">
        <v>2283276</v>
      </c>
      <c r="D3466" t="s">
        <v>5809</v>
      </c>
      <c r="E3466" t="s">
        <v>5810</v>
      </c>
      <c r="F3466" t="s">
        <v>5811</v>
      </c>
      <c r="G3466" t="s">
        <v>5812</v>
      </c>
      <c r="H3466">
        <v>1500000</v>
      </c>
      <c r="I3466">
        <v>8</v>
      </c>
    </row>
    <row r="3467" spans="1:9">
      <c r="A3467" t="s">
        <v>5813</v>
      </c>
      <c r="B3467">
        <v>120</v>
      </c>
      <c r="C3467">
        <v>1098224</v>
      </c>
      <c r="D3467" t="s">
        <v>316</v>
      </c>
      <c r="E3467" t="s">
        <v>5814</v>
      </c>
      <c r="F3467" t="s">
        <v>12</v>
      </c>
      <c r="G3467" t="s">
        <v>13</v>
      </c>
      <c r="H3467">
        <v>2000000</v>
      </c>
      <c r="I3467">
        <v>3.3</v>
      </c>
    </row>
    <row r="3468" spans="1:9">
      <c r="A3468" t="s">
        <v>5590</v>
      </c>
      <c r="B3468">
        <v>102</v>
      </c>
      <c r="C3468">
        <v>1430185</v>
      </c>
      <c r="D3468" t="s">
        <v>5815</v>
      </c>
      <c r="E3468" t="s">
        <v>5816</v>
      </c>
      <c r="F3468" t="s">
        <v>12</v>
      </c>
      <c r="G3468" t="s">
        <v>13</v>
      </c>
      <c r="H3468">
        <v>2000000</v>
      </c>
      <c r="I3468">
        <v>8.3000000000000007</v>
      </c>
    </row>
    <row r="3469" spans="1:9">
      <c r="A3469" t="s">
        <v>5817</v>
      </c>
      <c r="B3469">
        <v>102</v>
      </c>
      <c r="C3469">
        <v>1477002</v>
      </c>
      <c r="D3469" t="s">
        <v>73</v>
      </c>
      <c r="E3469" t="s">
        <v>5818</v>
      </c>
      <c r="F3469" t="s">
        <v>12</v>
      </c>
      <c r="G3469" t="s">
        <v>13</v>
      </c>
      <c r="H3469">
        <v>2000000</v>
      </c>
      <c r="I3469">
        <v>6.9</v>
      </c>
    </row>
    <row r="3470" spans="1:9">
      <c r="A3470" t="s">
        <v>5819</v>
      </c>
      <c r="B3470">
        <v>100</v>
      </c>
      <c r="C3470">
        <v>1134049</v>
      </c>
      <c r="D3470" t="s">
        <v>5820</v>
      </c>
      <c r="E3470" t="s">
        <v>5821</v>
      </c>
      <c r="F3470" t="s">
        <v>12</v>
      </c>
      <c r="G3470" t="s">
        <v>20</v>
      </c>
      <c r="H3470">
        <v>2000000</v>
      </c>
      <c r="I3470">
        <v>8.1</v>
      </c>
    </row>
    <row r="3471" spans="1:9">
      <c r="A3471" t="s">
        <v>5390</v>
      </c>
      <c r="B3471">
        <v>89</v>
      </c>
      <c r="C3471">
        <v>653621</v>
      </c>
      <c r="D3471" t="s">
        <v>5822</v>
      </c>
      <c r="E3471" t="s">
        <v>5823</v>
      </c>
      <c r="F3471" t="s">
        <v>12</v>
      </c>
      <c r="G3471" t="s">
        <v>13</v>
      </c>
      <c r="H3471">
        <v>2000000</v>
      </c>
      <c r="I3471">
        <v>6.8</v>
      </c>
    </row>
    <row r="3472" spans="1:9">
      <c r="A3472" t="s">
        <v>5824</v>
      </c>
      <c r="B3472">
        <v>86</v>
      </c>
      <c r="C3472">
        <v>535249</v>
      </c>
      <c r="D3472" t="s">
        <v>669</v>
      </c>
      <c r="E3472" t="s">
        <v>5825</v>
      </c>
      <c r="F3472" t="s">
        <v>12</v>
      </c>
      <c r="G3472" t="s">
        <v>13</v>
      </c>
      <c r="H3472">
        <v>3400000</v>
      </c>
      <c r="I3472">
        <v>4.5999999999999996</v>
      </c>
    </row>
    <row r="3473" spans="1:9">
      <c r="A3473" t="s">
        <v>5826</v>
      </c>
      <c r="B3473">
        <v>96</v>
      </c>
      <c r="C3473">
        <v>371081</v>
      </c>
      <c r="D3473" t="s">
        <v>851</v>
      </c>
      <c r="E3473" t="s">
        <v>5827</v>
      </c>
      <c r="F3473" t="s">
        <v>12</v>
      </c>
      <c r="G3473" t="s">
        <v>13</v>
      </c>
      <c r="H3473">
        <v>6000000</v>
      </c>
      <c r="I3473">
        <v>7</v>
      </c>
    </row>
    <row r="3474" spans="1:9">
      <c r="A3474" t="s">
        <v>5828</v>
      </c>
      <c r="B3474">
        <v>91</v>
      </c>
      <c r="C3474">
        <v>124494</v>
      </c>
      <c r="D3474" t="s">
        <v>5829</v>
      </c>
      <c r="E3474" t="s">
        <v>5830</v>
      </c>
      <c r="F3474" t="s">
        <v>12</v>
      </c>
      <c r="G3474" t="s">
        <v>13</v>
      </c>
      <c r="H3474">
        <v>2000000</v>
      </c>
      <c r="I3474">
        <v>6.7</v>
      </c>
    </row>
    <row r="3475" spans="1:9">
      <c r="A3475" t="s">
        <v>5831</v>
      </c>
      <c r="B3475">
        <v>85</v>
      </c>
      <c r="C3475">
        <v>100669</v>
      </c>
      <c r="D3475" t="s">
        <v>851</v>
      </c>
      <c r="E3475" t="s">
        <v>5832</v>
      </c>
      <c r="F3475" t="s">
        <v>12</v>
      </c>
      <c r="G3475" t="s">
        <v>13</v>
      </c>
      <c r="H3475">
        <v>3800000</v>
      </c>
      <c r="I3475">
        <v>5.8</v>
      </c>
    </row>
    <row r="3476" spans="1:9">
      <c r="A3476" t="s">
        <v>139</v>
      </c>
      <c r="B3476">
        <v>129</v>
      </c>
      <c r="C3476">
        <v>186354</v>
      </c>
      <c r="D3476" t="s">
        <v>1140</v>
      </c>
      <c r="E3476" t="s">
        <v>5833</v>
      </c>
      <c r="F3476" t="s">
        <v>12</v>
      </c>
      <c r="G3476" t="s">
        <v>13</v>
      </c>
      <c r="H3476">
        <v>13500000</v>
      </c>
      <c r="I3476">
        <v>4.5</v>
      </c>
    </row>
    <row r="3477" spans="1:9">
      <c r="A3477" t="s">
        <v>5834</v>
      </c>
      <c r="B3477">
        <v>95</v>
      </c>
      <c r="C3477">
        <v>17580</v>
      </c>
      <c r="D3477" t="s">
        <v>1140</v>
      </c>
      <c r="E3477" t="s">
        <v>5835</v>
      </c>
      <c r="F3477" t="s">
        <v>12</v>
      </c>
      <c r="G3477" t="s">
        <v>13</v>
      </c>
      <c r="H3477">
        <v>1500000</v>
      </c>
      <c r="I3477">
        <v>6.2</v>
      </c>
    </row>
    <row r="3478" spans="1:9">
      <c r="A3478" t="s">
        <v>5836</v>
      </c>
      <c r="B3478">
        <v>92</v>
      </c>
      <c r="C3478">
        <v>12667</v>
      </c>
      <c r="D3478" t="s">
        <v>73</v>
      </c>
      <c r="E3478" t="s">
        <v>5837</v>
      </c>
      <c r="F3478" t="s">
        <v>12</v>
      </c>
      <c r="G3478" t="s">
        <v>20</v>
      </c>
      <c r="H3478">
        <v>14000</v>
      </c>
      <c r="I3478">
        <v>6.6</v>
      </c>
    </row>
    <row r="3479" spans="1:9">
      <c r="A3479" t="s">
        <v>5838</v>
      </c>
      <c r="B3479">
        <v>96</v>
      </c>
      <c r="C3479">
        <v>198407</v>
      </c>
      <c r="D3479" t="s">
        <v>1140</v>
      </c>
      <c r="E3479" t="s">
        <v>5839</v>
      </c>
      <c r="F3479" t="s">
        <v>12</v>
      </c>
      <c r="G3479" t="s">
        <v>13</v>
      </c>
      <c r="H3479">
        <v>2000000</v>
      </c>
      <c r="I3479">
        <v>6.6</v>
      </c>
    </row>
    <row r="3480" spans="1:9">
      <c r="A3480" t="s">
        <v>5840</v>
      </c>
      <c r="B3480">
        <v>119</v>
      </c>
      <c r="C3480">
        <v>4958</v>
      </c>
      <c r="D3480" t="s">
        <v>4721</v>
      </c>
      <c r="E3480" t="s">
        <v>5841</v>
      </c>
      <c r="F3480" t="s">
        <v>12</v>
      </c>
      <c r="G3480" t="s">
        <v>2655</v>
      </c>
      <c r="H3480">
        <v>2000000</v>
      </c>
      <c r="I3480">
        <v>7.8</v>
      </c>
    </row>
    <row r="3481" spans="1:9">
      <c r="A3481" t="s">
        <v>5842</v>
      </c>
      <c r="B3481">
        <v>92</v>
      </c>
      <c r="C3481">
        <v>7927</v>
      </c>
      <c r="D3481" t="s">
        <v>5843</v>
      </c>
      <c r="E3481" t="s">
        <v>5844</v>
      </c>
      <c r="F3481" t="s">
        <v>12</v>
      </c>
      <c r="G3481" t="s">
        <v>13</v>
      </c>
      <c r="H3481">
        <v>2300000</v>
      </c>
      <c r="I3481">
        <v>7.7</v>
      </c>
    </row>
    <row r="3482" spans="1:9">
      <c r="A3482" t="s">
        <v>5845</v>
      </c>
      <c r="B3482">
        <v>106</v>
      </c>
      <c r="C3482">
        <v>2436</v>
      </c>
      <c r="D3482" t="s">
        <v>5846</v>
      </c>
      <c r="E3482" t="s">
        <v>5847</v>
      </c>
      <c r="F3482" t="s">
        <v>12</v>
      </c>
      <c r="G3482" t="s">
        <v>13</v>
      </c>
      <c r="H3482">
        <v>2000000</v>
      </c>
      <c r="I3482">
        <v>5.7</v>
      </c>
    </row>
    <row r="3483" spans="1:9">
      <c r="A3483" t="s">
        <v>5848</v>
      </c>
      <c r="B3483">
        <v>99</v>
      </c>
      <c r="C3483">
        <v>4600000</v>
      </c>
      <c r="D3483" t="s">
        <v>654</v>
      </c>
      <c r="E3483" t="s">
        <v>5849</v>
      </c>
      <c r="F3483" t="s">
        <v>12</v>
      </c>
      <c r="G3483" t="s">
        <v>13</v>
      </c>
      <c r="H3483">
        <v>1900000</v>
      </c>
      <c r="I3483">
        <v>7.1</v>
      </c>
    </row>
    <row r="3484" spans="1:9">
      <c r="A3484" t="s">
        <v>4318</v>
      </c>
      <c r="B3484">
        <v>103</v>
      </c>
      <c r="C3484">
        <v>1420578</v>
      </c>
      <c r="D3484" t="s">
        <v>1765</v>
      </c>
      <c r="E3484" t="s">
        <v>5850</v>
      </c>
      <c r="F3484" t="s">
        <v>12</v>
      </c>
      <c r="G3484" t="s">
        <v>13</v>
      </c>
      <c r="H3484">
        <v>1900000</v>
      </c>
      <c r="I3484">
        <v>6.4</v>
      </c>
    </row>
    <row r="3485" spans="1:9">
      <c r="A3485" t="s">
        <v>5851</v>
      </c>
      <c r="B3485">
        <v>95</v>
      </c>
      <c r="C3485">
        <v>1028658</v>
      </c>
      <c r="D3485" t="s">
        <v>650</v>
      </c>
      <c r="E3485" t="s">
        <v>5852</v>
      </c>
      <c r="F3485" t="s">
        <v>12</v>
      </c>
      <c r="G3485" t="s">
        <v>1199</v>
      </c>
      <c r="H3485">
        <v>3000000</v>
      </c>
      <c r="I3485">
        <v>7</v>
      </c>
    </row>
    <row r="3486" spans="1:9">
      <c r="A3486" t="s">
        <v>5853</v>
      </c>
      <c r="B3486">
        <v>95</v>
      </c>
      <c r="C3486">
        <v>18435</v>
      </c>
      <c r="D3486" t="s">
        <v>1140</v>
      </c>
      <c r="E3486" t="s">
        <v>5854</v>
      </c>
      <c r="F3486" t="s">
        <v>966</v>
      </c>
      <c r="G3486" t="s">
        <v>646</v>
      </c>
      <c r="H3486">
        <v>1400000</v>
      </c>
      <c r="I3486">
        <v>5.8</v>
      </c>
    </row>
    <row r="3487" spans="1:9">
      <c r="A3487" t="s">
        <v>4028</v>
      </c>
      <c r="B3487">
        <v>90</v>
      </c>
      <c r="C3487">
        <v>2957978</v>
      </c>
      <c r="D3487" t="s">
        <v>5855</v>
      </c>
      <c r="E3487" t="s">
        <v>5856</v>
      </c>
      <c r="F3487" t="s">
        <v>12</v>
      </c>
      <c r="G3487" t="s">
        <v>20</v>
      </c>
      <c r="H3487">
        <v>1000000</v>
      </c>
      <c r="I3487">
        <v>7.8</v>
      </c>
    </row>
    <row r="3488" spans="1:9">
      <c r="A3488" t="s">
        <v>5857</v>
      </c>
      <c r="B3488">
        <v>89</v>
      </c>
      <c r="C3488">
        <v>444044</v>
      </c>
      <c r="D3488" t="s">
        <v>1140</v>
      </c>
      <c r="E3488" t="s">
        <v>5858</v>
      </c>
      <c r="F3488" t="s">
        <v>12</v>
      </c>
      <c r="G3488" t="s">
        <v>13</v>
      </c>
      <c r="H3488">
        <v>1900000</v>
      </c>
      <c r="I3488">
        <v>7.2</v>
      </c>
    </row>
    <row r="3489" spans="1:9">
      <c r="A3489" t="s">
        <v>5859</v>
      </c>
      <c r="B3489">
        <v>87</v>
      </c>
      <c r="C3489">
        <v>40990055</v>
      </c>
      <c r="D3489" t="s">
        <v>1467</v>
      </c>
      <c r="E3489" t="s">
        <v>5860</v>
      </c>
      <c r="F3489" t="s">
        <v>12</v>
      </c>
      <c r="G3489" t="s">
        <v>646</v>
      </c>
      <c r="H3489">
        <v>1800000</v>
      </c>
      <c r="I3489">
        <v>5.6</v>
      </c>
    </row>
    <row r="3490" spans="1:9">
      <c r="A3490" t="s">
        <v>5861</v>
      </c>
      <c r="B3490">
        <v>118</v>
      </c>
      <c r="C3490">
        <v>5709616</v>
      </c>
      <c r="D3490" t="s">
        <v>73</v>
      </c>
      <c r="E3490" t="s">
        <v>5862</v>
      </c>
      <c r="F3490" t="s">
        <v>931</v>
      </c>
      <c r="G3490" t="s">
        <v>3617</v>
      </c>
      <c r="H3490">
        <v>1800000</v>
      </c>
      <c r="I3490">
        <v>6.8</v>
      </c>
    </row>
    <row r="3491" spans="1:9">
      <c r="A3491" t="s">
        <v>5863</v>
      </c>
      <c r="B3491">
        <v>93</v>
      </c>
      <c r="C3491">
        <v>12784397</v>
      </c>
      <c r="D3491" t="s">
        <v>1765</v>
      </c>
      <c r="E3491" t="s">
        <v>5864</v>
      </c>
      <c r="F3491" t="s">
        <v>12</v>
      </c>
      <c r="G3491" t="s">
        <v>13</v>
      </c>
      <c r="H3491">
        <v>1800000</v>
      </c>
      <c r="I3491">
        <v>7.3</v>
      </c>
    </row>
    <row r="3492" spans="1:9">
      <c r="A3492" t="s">
        <v>5865</v>
      </c>
      <c r="B3492">
        <v>109</v>
      </c>
      <c r="C3492">
        <v>3050934</v>
      </c>
      <c r="D3492" t="s">
        <v>2042</v>
      </c>
      <c r="E3492" t="s">
        <v>5866</v>
      </c>
      <c r="F3492" t="s">
        <v>12</v>
      </c>
      <c r="G3492" t="s">
        <v>13</v>
      </c>
      <c r="H3492">
        <v>1800000</v>
      </c>
      <c r="I3492">
        <v>7.3</v>
      </c>
    </row>
    <row r="3493" spans="1:9">
      <c r="A3493" t="s">
        <v>4680</v>
      </c>
      <c r="B3493">
        <v>90</v>
      </c>
      <c r="C3493">
        <v>638476</v>
      </c>
      <c r="D3493" t="s">
        <v>5284</v>
      </c>
      <c r="E3493" t="s">
        <v>5867</v>
      </c>
      <c r="F3493" t="s">
        <v>12</v>
      </c>
      <c r="G3493" t="s">
        <v>13</v>
      </c>
      <c r="H3493">
        <v>1500000</v>
      </c>
      <c r="I3493">
        <v>6.6</v>
      </c>
    </row>
    <row r="3494" spans="1:9">
      <c r="A3494" t="s">
        <v>5868</v>
      </c>
      <c r="B3494">
        <v>108</v>
      </c>
      <c r="C3494">
        <v>505295</v>
      </c>
      <c r="D3494" t="s">
        <v>2309</v>
      </c>
      <c r="E3494" t="s">
        <v>5869</v>
      </c>
      <c r="F3494" t="s">
        <v>5870</v>
      </c>
      <c r="G3494" t="s">
        <v>123</v>
      </c>
      <c r="H3494">
        <v>1800000</v>
      </c>
      <c r="I3494">
        <v>7.5</v>
      </c>
    </row>
    <row r="3495" spans="1:9">
      <c r="A3495" t="s">
        <v>619</v>
      </c>
      <c r="B3495">
        <v>81</v>
      </c>
      <c r="C3495">
        <v>7267324</v>
      </c>
      <c r="D3495" t="s">
        <v>654</v>
      </c>
      <c r="E3495" t="s">
        <v>5871</v>
      </c>
      <c r="F3495" t="s">
        <v>3673</v>
      </c>
      <c r="G3495" t="s">
        <v>251</v>
      </c>
      <c r="H3495">
        <v>3500000</v>
      </c>
      <c r="I3495">
        <v>7.8</v>
      </c>
    </row>
    <row r="3496" spans="1:9">
      <c r="A3496" t="s">
        <v>5872</v>
      </c>
      <c r="B3496">
        <v>93</v>
      </c>
      <c r="C3496">
        <v>145540</v>
      </c>
      <c r="D3496" t="s">
        <v>4934</v>
      </c>
      <c r="E3496" t="s">
        <v>5873</v>
      </c>
      <c r="F3496" t="s">
        <v>12</v>
      </c>
      <c r="G3496" t="s">
        <v>13</v>
      </c>
      <c r="H3496">
        <v>500000</v>
      </c>
      <c r="I3496">
        <v>6.7</v>
      </c>
    </row>
    <row r="3497" spans="1:9">
      <c r="A3497" t="s">
        <v>4244</v>
      </c>
      <c r="B3497">
        <v>138</v>
      </c>
      <c r="C3497">
        <v>35918429</v>
      </c>
      <c r="D3497" t="s">
        <v>654</v>
      </c>
      <c r="E3497" t="s">
        <v>5874</v>
      </c>
      <c r="F3497" t="s">
        <v>12</v>
      </c>
      <c r="G3497" t="s">
        <v>13</v>
      </c>
      <c r="H3497">
        <v>1700000</v>
      </c>
      <c r="I3497">
        <v>7.5</v>
      </c>
    </row>
    <row r="3498" spans="1:9">
      <c r="A3498" t="s">
        <v>5875</v>
      </c>
      <c r="B3498">
        <v>105</v>
      </c>
      <c r="C3498">
        <v>92401</v>
      </c>
      <c r="D3498" t="s">
        <v>2188</v>
      </c>
      <c r="E3498" t="s">
        <v>5876</v>
      </c>
      <c r="F3498" t="s">
        <v>12</v>
      </c>
      <c r="G3498" t="s">
        <v>13</v>
      </c>
      <c r="H3498">
        <v>2000000</v>
      </c>
      <c r="I3498">
        <v>6.3</v>
      </c>
    </row>
    <row r="3499" spans="1:9">
      <c r="A3499" t="s">
        <v>5877</v>
      </c>
      <c r="B3499">
        <v>98</v>
      </c>
      <c r="C3499">
        <v>1943649</v>
      </c>
      <c r="D3499" t="s">
        <v>1424</v>
      </c>
      <c r="E3499" t="s">
        <v>5878</v>
      </c>
      <c r="F3499" t="s">
        <v>12</v>
      </c>
      <c r="G3499" t="s">
        <v>13</v>
      </c>
      <c r="H3499">
        <v>1700000</v>
      </c>
      <c r="I3499">
        <v>6.3</v>
      </c>
    </row>
    <row r="3500" spans="1:9">
      <c r="A3500" t="s">
        <v>5879</v>
      </c>
      <c r="B3500">
        <v>86</v>
      </c>
      <c r="C3500">
        <v>992238</v>
      </c>
      <c r="D3500" t="s">
        <v>73</v>
      </c>
      <c r="E3500" t="s">
        <v>5880</v>
      </c>
      <c r="F3500" t="s">
        <v>12</v>
      </c>
      <c r="G3500" t="s">
        <v>20</v>
      </c>
      <c r="H3500">
        <v>1700000</v>
      </c>
      <c r="I3500">
        <v>6.8</v>
      </c>
    </row>
    <row r="3501" spans="1:9">
      <c r="A3501" t="s">
        <v>5881</v>
      </c>
      <c r="B3501">
        <v>104</v>
      </c>
      <c r="C3501">
        <v>4231500</v>
      </c>
      <c r="D3501" t="s">
        <v>73</v>
      </c>
      <c r="E3501" t="s">
        <v>5882</v>
      </c>
      <c r="F3501" t="s">
        <v>4588</v>
      </c>
      <c r="G3501" t="s">
        <v>2272</v>
      </c>
      <c r="H3501">
        <v>1000000</v>
      </c>
      <c r="I3501">
        <v>7.8</v>
      </c>
    </row>
    <row r="3502" spans="1:9">
      <c r="A3502" t="s">
        <v>5883</v>
      </c>
      <c r="B3502">
        <v>100</v>
      </c>
      <c r="C3502">
        <v>396035</v>
      </c>
      <c r="D3502" t="s">
        <v>73</v>
      </c>
      <c r="E3502" t="s">
        <v>5884</v>
      </c>
      <c r="F3502" t="s">
        <v>12</v>
      </c>
      <c r="G3502" t="s">
        <v>20</v>
      </c>
      <c r="H3502">
        <v>1000000</v>
      </c>
      <c r="I3502">
        <v>6.9</v>
      </c>
    </row>
    <row r="3503" spans="1:9">
      <c r="A3503" t="s">
        <v>5885</v>
      </c>
      <c r="B3503">
        <v>84</v>
      </c>
      <c r="C3503">
        <v>6026908</v>
      </c>
      <c r="D3503" t="s">
        <v>851</v>
      </c>
      <c r="E3503" t="s">
        <v>5886</v>
      </c>
      <c r="F3503" t="s">
        <v>12</v>
      </c>
      <c r="G3503" t="s">
        <v>13</v>
      </c>
      <c r="H3503">
        <v>2000000</v>
      </c>
      <c r="I3503">
        <v>4.3</v>
      </c>
    </row>
    <row r="3504" spans="1:9">
      <c r="A3504" t="s">
        <v>5887</v>
      </c>
      <c r="B3504">
        <v>95</v>
      </c>
      <c r="C3504">
        <v>1060591</v>
      </c>
      <c r="D3504" t="s">
        <v>474</v>
      </c>
      <c r="E3504" t="s">
        <v>5888</v>
      </c>
      <c r="F3504" t="s">
        <v>5889</v>
      </c>
      <c r="G3504" t="s">
        <v>646</v>
      </c>
      <c r="H3504">
        <v>1300000</v>
      </c>
      <c r="I3504">
        <v>7.2</v>
      </c>
    </row>
    <row r="3505" spans="1:9">
      <c r="A3505" t="s">
        <v>5890</v>
      </c>
      <c r="B3505">
        <v>90</v>
      </c>
      <c r="C3505">
        <v>155972</v>
      </c>
      <c r="D3505" t="s">
        <v>474</v>
      </c>
      <c r="E3505" t="s">
        <v>5891</v>
      </c>
      <c r="F3505" t="s">
        <v>5811</v>
      </c>
      <c r="G3505" t="s">
        <v>5812</v>
      </c>
      <c r="H3505">
        <v>1500000</v>
      </c>
      <c r="I3505">
        <v>7.3</v>
      </c>
    </row>
    <row r="3506" spans="1:9">
      <c r="A3506" t="s">
        <v>5892</v>
      </c>
      <c r="B3506">
        <v>123</v>
      </c>
      <c r="C3506">
        <v>26893</v>
      </c>
      <c r="D3506" t="s">
        <v>4501</v>
      </c>
      <c r="E3506" t="s">
        <v>5893</v>
      </c>
      <c r="F3506" t="s">
        <v>966</v>
      </c>
      <c r="G3506" t="s">
        <v>646</v>
      </c>
      <c r="H3506">
        <v>1600000</v>
      </c>
      <c r="I3506">
        <v>7.2</v>
      </c>
    </row>
    <row r="3507" spans="1:9">
      <c r="A3507" t="s">
        <v>5894</v>
      </c>
      <c r="B3507">
        <v>111</v>
      </c>
      <c r="C3507">
        <v>2580</v>
      </c>
      <c r="D3507" t="s">
        <v>2625</v>
      </c>
      <c r="E3507" t="s">
        <v>5895</v>
      </c>
      <c r="F3507" t="s">
        <v>12</v>
      </c>
      <c r="G3507" t="s">
        <v>13</v>
      </c>
      <c r="H3507">
        <v>1650000</v>
      </c>
      <c r="I3507">
        <v>5.4</v>
      </c>
    </row>
    <row r="3508" spans="1:9">
      <c r="A3508" t="s">
        <v>5896</v>
      </c>
      <c r="B3508">
        <v>108</v>
      </c>
      <c r="C3508">
        <v>19067631</v>
      </c>
      <c r="D3508" t="s">
        <v>474</v>
      </c>
      <c r="E3508" t="s">
        <v>5897</v>
      </c>
      <c r="F3508" t="s">
        <v>12</v>
      </c>
      <c r="G3508" t="s">
        <v>13</v>
      </c>
      <c r="H3508">
        <v>2000000</v>
      </c>
      <c r="I3508">
        <v>7.1</v>
      </c>
    </row>
    <row r="3509" spans="1:9">
      <c r="A3509" t="s">
        <v>5898</v>
      </c>
      <c r="B3509">
        <v>92</v>
      </c>
      <c r="C3509">
        <v>11806119</v>
      </c>
      <c r="D3509" t="s">
        <v>2335</v>
      </c>
      <c r="E3509" t="s">
        <v>5899</v>
      </c>
      <c r="F3509" t="s">
        <v>12</v>
      </c>
      <c r="G3509" t="s">
        <v>13</v>
      </c>
      <c r="H3509">
        <v>1100000</v>
      </c>
      <c r="I3509">
        <v>6.8</v>
      </c>
    </row>
    <row r="3510" spans="1:9">
      <c r="A3510" t="s">
        <v>5900</v>
      </c>
      <c r="B3510">
        <v>91</v>
      </c>
      <c r="C3510">
        <v>7417210</v>
      </c>
      <c r="D3510" t="s">
        <v>1140</v>
      </c>
      <c r="E3510" t="s">
        <v>5901</v>
      </c>
      <c r="F3510" t="s">
        <v>12</v>
      </c>
      <c r="G3510" t="s">
        <v>13</v>
      </c>
      <c r="H3510">
        <v>1500000</v>
      </c>
      <c r="I3510">
        <v>7</v>
      </c>
    </row>
    <row r="3511" spans="1:9">
      <c r="A3511" t="s">
        <v>4754</v>
      </c>
      <c r="B3511">
        <v>88</v>
      </c>
      <c r="C3511">
        <v>7362100</v>
      </c>
      <c r="D3511" t="s">
        <v>851</v>
      </c>
      <c r="E3511" t="s">
        <v>5902</v>
      </c>
      <c r="F3511" t="s">
        <v>12</v>
      </c>
      <c r="G3511" t="s">
        <v>13</v>
      </c>
      <c r="H3511">
        <v>1500000</v>
      </c>
      <c r="I3511">
        <v>7.4</v>
      </c>
    </row>
    <row r="3512" spans="1:9">
      <c r="A3512" t="s">
        <v>3042</v>
      </c>
      <c r="B3512">
        <v>97</v>
      </c>
      <c r="C3512">
        <v>7022940</v>
      </c>
      <c r="D3512" t="s">
        <v>474</v>
      </c>
      <c r="E3512" t="s">
        <v>5903</v>
      </c>
      <c r="F3512" t="s">
        <v>12</v>
      </c>
      <c r="G3512" t="s">
        <v>13</v>
      </c>
      <c r="H3512">
        <v>1000000</v>
      </c>
      <c r="I3512">
        <v>6.7</v>
      </c>
    </row>
    <row r="3513" spans="1:9">
      <c r="A3513" t="s">
        <v>3204</v>
      </c>
      <c r="B3513">
        <v>103</v>
      </c>
      <c r="C3513">
        <v>5132222</v>
      </c>
      <c r="D3513" t="s">
        <v>1280</v>
      </c>
      <c r="E3513" t="s">
        <v>5904</v>
      </c>
      <c r="F3513" t="s">
        <v>12</v>
      </c>
      <c r="G3513" t="s">
        <v>92</v>
      </c>
      <c r="H3513">
        <v>2000000</v>
      </c>
      <c r="I3513">
        <v>7.2</v>
      </c>
    </row>
    <row r="3514" spans="1:9">
      <c r="A3514" t="s">
        <v>4775</v>
      </c>
      <c r="B3514">
        <v>110</v>
      </c>
      <c r="C3514">
        <v>2365931</v>
      </c>
      <c r="D3514" t="s">
        <v>1042</v>
      </c>
      <c r="E3514" t="s">
        <v>5905</v>
      </c>
      <c r="F3514" t="s">
        <v>12</v>
      </c>
      <c r="G3514" t="s">
        <v>13</v>
      </c>
      <c r="H3514">
        <v>1500000</v>
      </c>
      <c r="I3514">
        <v>7.5</v>
      </c>
    </row>
    <row r="3515" spans="1:9">
      <c r="A3515" t="s">
        <v>112</v>
      </c>
      <c r="B3515">
        <v>103</v>
      </c>
      <c r="C3515">
        <v>53991137</v>
      </c>
      <c r="D3515" t="s">
        <v>894</v>
      </c>
      <c r="E3515" t="s">
        <v>5906</v>
      </c>
      <c r="F3515" t="s">
        <v>12</v>
      </c>
      <c r="G3515" t="s">
        <v>13</v>
      </c>
      <c r="H3515">
        <v>1500000</v>
      </c>
      <c r="I3515">
        <v>6.8</v>
      </c>
    </row>
    <row r="3516" spans="1:9">
      <c r="A3516" t="s">
        <v>5907</v>
      </c>
      <c r="B3516">
        <v>114</v>
      </c>
      <c r="C3516">
        <v>1221261</v>
      </c>
      <c r="D3516" t="s">
        <v>723</v>
      </c>
      <c r="E3516" t="s">
        <v>5908</v>
      </c>
      <c r="F3516" t="s">
        <v>931</v>
      </c>
      <c r="G3516" t="s">
        <v>5572</v>
      </c>
      <c r="H3516">
        <v>1500000</v>
      </c>
      <c r="I3516">
        <v>7.9</v>
      </c>
    </row>
    <row r="3517" spans="1:9">
      <c r="A3517" t="s">
        <v>5909</v>
      </c>
      <c r="B3517">
        <v>112</v>
      </c>
      <c r="C3517">
        <v>712294</v>
      </c>
      <c r="D3517" t="s">
        <v>1140</v>
      </c>
      <c r="E3517" t="s">
        <v>5910</v>
      </c>
      <c r="F3517" t="s">
        <v>12</v>
      </c>
      <c r="G3517" t="s">
        <v>13</v>
      </c>
      <c r="H3517">
        <v>1500000</v>
      </c>
      <c r="I3517">
        <v>6.7</v>
      </c>
    </row>
    <row r="3518" spans="1:9">
      <c r="A3518" t="s">
        <v>5911</v>
      </c>
      <c r="B3518">
        <v>104</v>
      </c>
      <c r="C3518">
        <v>3447339</v>
      </c>
      <c r="D3518" t="s">
        <v>560</v>
      </c>
      <c r="E3518" t="s">
        <v>5912</v>
      </c>
      <c r="F3518" t="s">
        <v>12</v>
      </c>
      <c r="G3518" t="s">
        <v>13</v>
      </c>
      <c r="H3518">
        <v>1500000</v>
      </c>
      <c r="I3518">
        <v>5.8</v>
      </c>
    </row>
    <row r="3519" spans="1:9">
      <c r="A3519" t="s">
        <v>5490</v>
      </c>
      <c r="B3519">
        <v>99</v>
      </c>
      <c r="C3519">
        <v>418953</v>
      </c>
      <c r="D3519" t="s">
        <v>723</v>
      </c>
      <c r="E3519" t="s">
        <v>5913</v>
      </c>
      <c r="F3519" t="s">
        <v>12</v>
      </c>
      <c r="G3519" t="s">
        <v>646</v>
      </c>
      <c r="H3519">
        <v>1500000</v>
      </c>
      <c r="I3519">
        <v>6.5</v>
      </c>
    </row>
    <row r="3520" spans="1:9">
      <c r="A3520" t="s">
        <v>5914</v>
      </c>
      <c r="B3520">
        <v>98</v>
      </c>
      <c r="C3520">
        <v>406035</v>
      </c>
      <c r="D3520" t="s">
        <v>1140</v>
      </c>
      <c r="E3520" t="s">
        <v>5915</v>
      </c>
      <c r="F3520" t="s">
        <v>12</v>
      </c>
      <c r="G3520" t="s">
        <v>13</v>
      </c>
      <c r="H3520">
        <v>1500000</v>
      </c>
      <c r="I3520">
        <v>7.2</v>
      </c>
    </row>
    <row r="3521" spans="1:9">
      <c r="A3521" t="s">
        <v>4162</v>
      </c>
      <c r="B3521">
        <v>100</v>
      </c>
      <c r="C3521">
        <v>373967</v>
      </c>
      <c r="D3521" t="s">
        <v>2076</v>
      </c>
      <c r="E3521" t="s">
        <v>5916</v>
      </c>
      <c r="F3521" t="s">
        <v>12</v>
      </c>
      <c r="G3521" t="s">
        <v>13</v>
      </c>
      <c r="H3521">
        <v>1500000</v>
      </c>
      <c r="I3521">
        <v>6.5</v>
      </c>
    </row>
    <row r="3522" spans="1:9">
      <c r="A3522" t="s">
        <v>5917</v>
      </c>
      <c r="B3522">
        <v>80</v>
      </c>
      <c r="C3522">
        <v>194568</v>
      </c>
      <c r="D3522" t="s">
        <v>560</v>
      </c>
      <c r="E3522" t="s">
        <v>5918</v>
      </c>
      <c r="F3522" t="s">
        <v>12</v>
      </c>
      <c r="G3522" t="s">
        <v>13</v>
      </c>
      <c r="H3522">
        <v>1500000</v>
      </c>
      <c r="I3522">
        <v>6.2</v>
      </c>
    </row>
    <row r="3523" spans="1:9">
      <c r="A3523" t="s">
        <v>5919</v>
      </c>
      <c r="B3523">
        <v>87</v>
      </c>
      <c r="C3523">
        <v>163245</v>
      </c>
      <c r="D3523" t="s">
        <v>1317</v>
      </c>
      <c r="E3523" t="s">
        <v>5920</v>
      </c>
      <c r="F3523" t="s">
        <v>12</v>
      </c>
      <c r="G3523" t="s">
        <v>13</v>
      </c>
      <c r="H3523">
        <v>1500000</v>
      </c>
      <c r="I3523">
        <v>8.6</v>
      </c>
    </row>
    <row r="3524" spans="1:9">
      <c r="A3524" t="s">
        <v>5921</v>
      </c>
      <c r="B3524">
        <v>91</v>
      </c>
      <c r="C3524">
        <v>119841</v>
      </c>
      <c r="D3524" t="s">
        <v>1140</v>
      </c>
      <c r="E3524" t="s">
        <v>5922</v>
      </c>
      <c r="F3524" t="s">
        <v>12</v>
      </c>
      <c r="G3524" t="s">
        <v>13</v>
      </c>
      <c r="H3524">
        <v>1500000</v>
      </c>
      <c r="I3524">
        <v>6.5</v>
      </c>
    </row>
    <row r="3525" spans="1:9">
      <c r="A3525" t="s">
        <v>5923</v>
      </c>
      <c r="B3525">
        <v>84</v>
      </c>
      <c r="C3525">
        <v>173066</v>
      </c>
      <c r="D3525" t="s">
        <v>935</v>
      </c>
      <c r="E3525" t="s">
        <v>5924</v>
      </c>
      <c r="F3525" t="s">
        <v>12</v>
      </c>
      <c r="G3525" t="s">
        <v>13</v>
      </c>
      <c r="H3525">
        <v>1500000</v>
      </c>
      <c r="I3525">
        <v>6.3</v>
      </c>
    </row>
    <row r="3526" spans="1:9">
      <c r="A3526" t="s">
        <v>4312</v>
      </c>
      <c r="B3526">
        <v>90</v>
      </c>
      <c r="C3526">
        <v>92362</v>
      </c>
      <c r="D3526" t="s">
        <v>851</v>
      </c>
      <c r="E3526" t="s">
        <v>5925</v>
      </c>
      <c r="F3526" t="s">
        <v>12</v>
      </c>
      <c r="G3526" t="s">
        <v>13</v>
      </c>
      <c r="H3526">
        <v>1500000</v>
      </c>
      <c r="I3526">
        <v>4.3</v>
      </c>
    </row>
    <row r="3527" spans="1:9">
      <c r="A3527" t="s">
        <v>5926</v>
      </c>
      <c r="B3527">
        <v>98</v>
      </c>
      <c r="C3527">
        <v>105943</v>
      </c>
      <c r="D3527" t="s">
        <v>669</v>
      </c>
      <c r="E3527" t="s">
        <v>5927</v>
      </c>
      <c r="F3527" t="s">
        <v>12</v>
      </c>
      <c r="G3527" t="s">
        <v>13</v>
      </c>
      <c r="H3527">
        <v>1500000</v>
      </c>
      <c r="I3527">
        <v>6.1</v>
      </c>
    </row>
    <row r="3528" spans="1:9">
      <c r="A3528" t="s">
        <v>4890</v>
      </c>
      <c r="B3528">
        <v>124</v>
      </c>
      <c r="C3528">
        <v>183490</v>
      </c>
      <c r="D3528" t="s">
        <v>1135</v>
      </c>
      <c r="E3528" t="s">
        <v>5928</v>
      </c>
      <c r="F3528" t="s">
        <v>12</v>
      </c>
      <c r="G3528" t="s">
        <v>13</v>
      </c>
      <c r="H3528">
        <v>1700000</v>
      </c>
      <c r="I3528">
        <v>5.8</v>
      </c>
    </row>
    <row r="3529" spans="1:9">
      <c r="A3529" t="s">
        <v>5929</v>
      </c>
      <c r="B3529">
        <v>95</v>
      </c>
      <c r="C3529">
        <v>3478</v>
      </c>
      <c r="D3529" t="s">
        <v>2425</v>
      </c>
      <c r="E3529" t="s">
        <v>5930</v>
      </c>
      <c r="F3529" t="s">
        <v>12</v>
      </c>
      <c r="G3529" t="s">
        <v>92</v>
      </c>
      <c r="H3529">
        <v>1500000</v>
      </c>
      <c r="I3529">
        <v>6.7</v>
      </c>
    </row>
    <row r="3530" spans="1:9">
      <c r="A3530" t="s">
        <v>5931</v>
      </c>
      <c r="B3530">
        <v>90</v>
      </c>
      <c r="C3530">
        <v>52166</v>
      </c>
      <c r="D3530" t="s">
        <v>1140</v>
      </c>
      <c r="E3530" t="s">
        <v>5932</v>
      </c>
      <c r="F3530" t="s">
        <v>12</v>
      </c>
      <c r="G3530" t="s">
        <v>13</v>
      </c>
      <c r="H3530">
        <v>2000000</v>
      </c>
      <c r="I3530">
        <v>6.7</v>
      </c>
    </row>
    <row r="3531" spans="1:9">
      <c r="A3531" t="s">
        <v>4034</v>
      </c>
      <c r="B3531">
        <v>101</v>
      </c>
      <c r="C3531">
        <v>1163508</v>
      </c>
      <c r="D3531" t="s">
        <v>297</v>
      </c>
      <c r="E3531" t="s">
        <v>5933</v>
      </c>
      <c r="F3531" t="s">
        <v>12</v>
      </c>
      <c r="G3531" t="s">
        <v>13</v>
      </c>
      <c r="H3531">
        <v>2500000</v>
      </c>
      <c r="I3531">
        <v>5.0999999999999996</v>
      </c>
    </row>
    <row r="3532" spans="1:9">
      <c r="A3532" t="s">
        <v>5934</v>
      </c>
      <c r="B3532">
        <v>83</v>
      </c>
      <c r="C3532">
        <v>184925485</v>
      </c>
      <c r="D3532" t="s">
        <v>1987</v>
      </c>
      <c r="E3532" t="s">
        <v>5935</v>
      </c>
      <c r="F3532" t="s">
        <v>12</v>
      </c>
      <c r="G3532" t="s">
        <v>13</v>
      </c>
      <c r="H3532">
        <v>2000000</v>
      </c>
      <c r="I3532">
        <v>7.7</v>
      </c>
    </row>
    <row r="3533" spans="1:9">
      <c r="A3533" t="s">
        <v>5936</v>
      </c>
      <c r="B3533">
        <v>106</v>
      </c>
      <c r="C3533">
        <v>304124</v>
      </c>
      <c r="D3533" t="s">
        <v>1140</v>
      </c>
      <c r="E3533" t="s">
        <v>5937</v>
      </c>
      <c r="F3533" t="s">
        <v>931</v>
      </c>
      <c r="G3533" t="s">
        <v>5572</v>
      </c>
      <c r="H3533">
        <v>1400000</v>
      </c>
      <c r="I3533">
        <v>6.7</v>
      </c>
    </row>
    <row r="3534" spans="1:9">
      <c r="A3534" t="s">
        <v>5938</v>
      </c>
      <c r="B3534">
        <v>94</v>
      </c>
      <c r="C3534">
        <v>36830</v>
      </c>
      <c r="D3534" t="s">
        <v>5939</v>
      </c>
      <c r="E3534" t="s">
        <v>5940</v>
      </c>
      <c r="F3534" t="s">
        <v>12</v>
      </c>
      <c r="G3534" t="s">
        <v>20</v>
      </c>
      <c r="H3534">
        <v>1400000</v>
      </c>
      <c r="I3534">
        <v>6.6</v>
      </c>
    </row>
    <row r="3535" spans="1:9">
      <c r="A3535" t="s">
        <v>431</v>
      </c>
      <c r="B3535">
        <v>120</v>
      </c>
      <c r="C3535">
        <v>3650677</v>
      </c>
      <c r="D3535" t="s">
        <v>335</v>
      </c>
      <c r="E3535" t="s">
        <v>5941</v>
      </c>
      <c r="F3535" t="s">
        <v>12</v>
      </c>
      <c r="G3535" t="s">
        <v>20</v>
      </c>
      <c r="H3535">
        <v>960000</v>
      </c>
      <c r="I3535">
        <v>8.1999999999999993</v>
      </c>
    </row>
    <row r="3536" spans="1:9">
      <c r="A3536" t="s">
        <v>4976</v>
      </c>
      <c r="B3536">
        <v>105</v>
      </c>
      <c r="C3536">
        <v>1647780</v>
      </c>
      <c r="D3536" t="s">
        <v>1140</v>
      </c>
      <c r="E3536" t="s">
        <v>5942</v>
      </c>
      <c r="F3536" t="s">
        <v>4868</v>
      </c>
      <c r="G3536" t="s">
        <v>2513</v>
      </c>
      <c r="H3536">
        <v>1300000</v>
      </c>
      <c r="I3536">
        <v>8.1</v>
      </c>
    </row>
    <row r="3537" spans="1:9">
      <c r="A3537" t="s">
        <v>5943</v>
      </c>
      <c r="B3537">
        <v>95</v>
      </c>
      <c r="C3537">
        <v>695229</v>
      </c>
      <c r="D3537" t="s">
        <v>851</v>
      </c>
      <c r="E3537" t="s">
        <v>5944</v>
      </c>
      <c r="F3537" t="s">
        <v>12</v>
      </c>
      <c r="G3537" t="s">
        <v>13</v>
      </c>
      <c r="H3537">
        <v>1300000</v>
      </c>
      <c r="I3537">
        <v>7.2</v>
      </c>
    </row>
    <row r="3538" spans="1:9">
      <c r="A3538" t="s">
        <v>5945</v>
      </c>
      <c r="B3538">
        <v>135</v>
      </c>
      <c r="C3538">
        <v>638951</v>
      </c>
      <c r="D3538" t="s">
        <v>1140</v>
      </c>
      <c r="E3538" t="s">
        <v>5946</v>
      </c>
      <c r="F3538" t="s">
        <v>5947</v>
      </c>
      <c r="G3538" t="s">
        <v>13</v>
      </c>
      <c r="H3538">
        <v>1592000</v>
      </c>
      <c r="I3538">
        <v>7.4</v>
      </c>
    </row>
    <row r="3539" spans="1:9">
      <c r="A3539" t="s">
        <v>5948</v>
      </c>
      <c r="B3539">
        <v>105</v>
      </c>
      <c r="C3539">
        <v>609042</v>
      </c>
      <c r="D3539" t="s">
        <v>1140</v>
      </c>
      <c r="E3539" t="s">
        <v>5949</v>
      </c>
      <c r="F3539" t="s">
        <v>12</v>
      </c>
      <c r="G3539" t="s">
        <v>13</v>
      </c>
      <c r="H3539">
        <v>1300000</v>
      </c>
      <c r="I3539">
        <v>6.5</v>
      </c>
    </row>
    <row r="3540" spans="1:9">
      <c r="A3540" t="s">
        <v>5950</v>
      </c>
      <c r="B3540">
        <v>83</v>
      </c>
      <c r="C3540">
        <v>1521</v>
      </c>
      <c r="D3540" t="s">
        <v>2474</v>
      </c>
      <c r="E3540" t="s">
        <v>5951</v>
      </c>
      <c r="F3540" t="s">
        <v>12</v>
      </c>
      <c r="G3540" t="s">
        <v>92</v>
      </c>
      <c r="H3540">
        <v>1500000</v>
      </c>
      <c r="I3540">
        <v>5.7</v>
      </c>
    </row>
    <row r="3541" spans="1:9">
      <c r="A3541" t="s">
        <v>5952</v>
      </c>
      <c r="B3541">
        <v>87</v>
      </c>
      <c r="C3541">
        <v>19539</v>
      </c>
      <c r="D3541" t="s">
        <v>669</v>
      </c>
      <c r="E3541" t="s">
        <v>5953</v>
      </c>
      <c r="F3541" t="s">
        <v>12</v>
      </c>
      <c r="G3541" t="s">
        <v>13</v>
      </c>
      <c r="H3541">
        <v>1000000</v>
      </c>
      <c r="I3541">
        <v>6.2</v>
      </c>
    </row>
    <row r="3542" spans="1:9">
      <c r="A3542" t="s">
        <v>5954</v>
      </c>
      <c r="B3542">
        <v>97</v>
      </c>
      <c r="C3542">
        <v>100358</v>
      </c>
      <c r="D3542" t="s">
        <v>3591</v>
      </c>
      <c r="E3542" t="s">
        <v>5955</v>
      </c>
      <c r="F3542" t="s">
        <v>12</v>
      </c>
      <c r="G3542" t="s">
        <v>2272</v>
      </c>
      <c r="H3542">
        <v>1500000</v>
      </c>
      <c r="I3542">
        <v>3.3</v>
      </c>
    </row>
    <row r="3543" spans="1:9">
      <c r="A3543" t="s">
        <v>2316</v>
      </c>
      <c r="B3543">
        <v>87</v>
      </c>
      <c r="C3543">
        <v>19100000</v>
      </c>
      <c r="D3543" t="s">
        <v>1010</v>
      </c>
      <c r="E3543" t="s">
        <v>5956</v>
      </c>
      <c r="F3543" t="s">
        <v>12</v>
      </c>
      <c r="G3543" t="s">
        <v>13</v>
      </c>
      <c r="H3543">
        <v>1250000</v>
      </c>
      <c r="I3543">
        <v>6.1</v>
      </c>
    </row>
    <row r="3544" spans="1:9">
      <c r="A3544" t="s">
        <v>5957</v>
      </c>
      <c r="B3544">
        <v>80</v>
      </c>
      <c r="C3544">
        <v>2833383</v>
      </c>
      <c r="D3544" t="s">
        <v>2042</v>
      </c>
      <c r="E3544" t="s">
        <v>5958</v>
      </c>
      <c r="F3544" t="s">
        <v>12</v>
      </c>
      <c r="G3544" t="s">
        <v>13</v>
      </c>
      <c r="H3544">
        <v>427000</v>
      </c>
      <c r="I3544">
        <v>5.7</v>
      </c>
    </row>
    <row r="3545" spans="1:9">
      <c r="A3545" t="s">
        <v>509</v>
      </c>
      <c r="B3545">
        <v>100</v>
      </c>
      <c r="C3545">
        <v>24741700</v>
      </c>
      <c r="D3545" t="s">
        <v>1140</v>
      </c>
      <c r="E3545" t="s">
        <v>5959</v>
      </c>
      <c r="F3545" t="s">
        <v>12</v>
      </c>
      <c r="G3545" t="s">
        <v>13</v>
      </c>
      <c r="H3545">
        <v>1200000</v>
      </c>
      <c r="I3545">
        <v>7.2</v>
      </c>
    </row>
    <row r="3546" spans="1:9">
      <c r="A3546" t="s">
        <v>112</v>
      </c>
      <c r="B3546">
        <v>103</v>
      </c>
      <c r="C3546">
        <v>55153403</v>
      </c>
      <c r="D3546" t="s">
        <v>1010</v>
      </c>
      <c r="E3546" t="s">
        <v>5960</v>
      </c>
      <c r="F3546" t="s">
        <v>12</v>
      </c>
      <c r="G3546" t="s">
        <v>13</v>
      </c>
      <c r="H3546">
        <v>1200000</v>
      </c>
      <c r="I3546">
        <v>7.7</v>
      </c>
    </row>
    <row r="3547" spans="1:9">
      <c r="A3547" t="s">
        <v>1641</v>
      </c>
      <c r="B3547">
        <v>100</v>
      </c>
      <c r="C3547">
        <v>18488314</v>
      </c>
      <c r="D3547" t="s">
        <v>3940</v>
      </c>
      <c r="E3547" t="s">
        <v>5961</v>
      </c>
      <c r="F3547" t="s">
        <v>12</v>
      </c>
      <c r="G3547" t="s">
        <v>13</v>
      </c>
      <c r="H3547">
        <v>1200000</v>
      </c>
      <c r="I3547">
        <v>7.1</v>
      </c>
    </row>
    <row r="3548" spans="1:9">
      <c r="A3548" t="s">
        <v>5962</v>
      </c>
      <c r="B3548">
        <v>89</v>
      </c>
      <c r="C3548">
        <v>11278</v>
      </c>
      <c r="D3548" t="s">
        <v>851</v>
      </c>
      <c r="E3548" t="s">
        <v>5963</v>
      </c>
      <c r="F3548" t="s">
        <v>931</v>
      </c>
      <c r="G3548" t="s">
        <v>3617</v>
      </c>
      <c r="H3548">
        <v>1300000</v>
      </c>
      <c r="I3548">
        <v>7</v>
      </c>
    </row>
    <row r="3549" spans="1:9">
      <c r="A3549" t="s">
        <v>3300</v>
      </c>
      <c r="B3549">
        <v>114</v>
      </c>
      <c r="C3549">
        <v>13876974</v>
      </c>
      <c r="D3549" t="s">
        <v>474</v>
      </c>
      <c r="E3549" t="s">
        <v>5964</v>
      </c>
      <c r="F3549" t="s">
        <v>4588</v>
      </c>
      <c r="G3549" t="s">
        <v>2272</v>
      </c>
      <c r="H3549">
        <v>7000000</v>
      </c>
      <c r="I3549">
        <v>7.4</v>
      </c>
    </row>
    <row r="3550" spans="1:9">
      <c r="A3550" t="s">
        <v>4260</v>
      </c>
      <c r="B3550">
        <v>111</v>
      </c>
      <c r="C3550">
        <v>9180275</v>
      </c>
      <c r="D3550" t="s">
        <v>1140</v>
      </c>
      <c r="E3550" t="s">
        <v>5965</v>
      </c>
      <c r="F3550" t="s">
        <v>12</v>
      </c>
      <c r="G3550" t="s">
        <v>13</v>
      </c>
      <c r="H3550">
        <v>1200000</v>
      </c>
      <c r="I3550">
        <v>7.7</v>
      </c>
    </row>
    <row r="3551" spans="1:9">
      <c r="A3551" t="s">
        <v>5966</v>
      </c>
      <c r="B3551">
        <v>85</v>
      </c>
      <c r="C3551">
        <v>2199853</v>
      </c>
      <c r="D3551" t="s">
        <v>851</v>
      </c>
      <c r="E3551" t="s">
        <v>5967</v>
      </c>
      <c r="F3551" t="s">
        <v>12</v>
      </c>
      <c r="G3551" t="s">
        <v>13</v>
      </c>
      <c r="H3551">
        <v>1200000</v>
      </c>
      <c r="I3551">
        <v>6.6</v>
      </c>
    </row>
    <row r="3552" spans="1:9">
      <c r="A3552" t="s">
        <v>5968</v>
      </c>
      <c r="B3552">
        <v>113</v>
      </c>
      <c r="C3552">
        <v>2859955</v>
      </c>
      <c r="D3552" t="s">
        <v>1267</v>
      </c>
      <c r="E3552" t="s">
        <v>5969</v>
      </c>
      <c r="F3552" t="s">
        <v>12</v>
      </c>
      <c r="G3552" t="s">
        <v>13</v>
      </c>
      <c r="H3552">
        <v>1200000</v>
      </c>
      <c r="I3552">
        <v>6</v>
      </c>
    </row>
    <row r="3553" spans="1:9">
      <c r="A3553" t="s">
        <v>588</v>
      </c>
      <c r="B3553">
        <v>99</v>
      </c>
      <c r="C3553">
        <v>2812029</v>
      </c>
      <c r="D3553" t="s">
        <v>723</v>
      </c>
      <c r="E3553" t="s">
        <v>5970</v>
      </c>
      <c r="F3553" t="s">
        <v>12</v>
      </c>
      <c r="G3553" t="s">
        <v>13</v>
      </c>
      <c r="H3553">
        <v>1200000</v>
      </c>
      <c r="I3553">
        <v>8.4</v>
      </c>
    </row>
    <row r="3554" spans="1:9">
      <c r="A3554" t="s">
        <v>2820</v>
      </c>
      <c r="B3554">
        <v>142</v>
      </c>
      <c r="C3554">
        <v>6100000</v>
      </c>
      <c r="D3554" t="s">
        <v>5098</v>
      </c>
      <c r="E3554" t="s">
        <v>5971</v>
      </c>
      <c r="F3554" t="s">
        <v>3149</v>
      </c>
      <c r="G3554" t="s">
        <v>2822</v>
      </c>
      <c r="H3554">
        <v>1200000</v>
      </c>
      <c r="I3554">
        <v>8.9</v>
      </c>
    </row>
    <row r="3555" spans="1:9">
      <c r="A3555" t="s">
        <v>5972</v>
      </c>
      <c r="B3555">
        <v>112</v>
      </c>
      <c r="C3555">
        <v>375723</v>
      </c>
      <c r="D3555" t="s">
        <v>851</v>
      </c>
      <c r="E3555" t="s">
        <v>5973</v>
      </c>
      <c r="F3555" t="s">
        <v>5113</v>
      </c>
      <c r="G3555" t="s">
        <v>5114</v>
      </c>
      <c r="H3555">
        <v>4000000</v>
      </c>
      <c r="I3555">
        <v>7.9</v>
      </c>
    </row>
    <row r="3556" spans="1:9">
      <c r="A3556" t="s">
        <v>5974</v>
      </c>
      <c r="B3556">
        <v>108</v>
      </c>
      <c r="C3556">
        <v>594904</v>
      </c>
      <c r="D3556" t="s">
        <v>851</v>
      </c>
      <c r="E3556" t="s">
        <v>5975</v>
      </c>
      <c r="F3556" t="s">
        <v>12</v>
      </c>
      <c r="G3556" t="s">
        <v>13</v>
      </c>
      <c r="H3556">
        <v>1200000</v>
      </c>
      <c r="I3556">
        <v>6</v>
      </c>
    </row>
    <row r="3557" spans="1:9">
      <c r="A3557" t="s">
        <v>5976</v>
      </c>
      <c r="B3557">
        <v>88</v>
      </c>
      <c r="C3557">
        <v>58936</v>
      </c>
      <c r="D3557" t="s">
        <v>2485</v>
      </c>
      <c r="E3557" t="s">
        <v>5977</v>
      </c>
      <c r="F3557" t="s">
        <v>12</v>
      </c>
      <c r="G3557" t="s">
        <v>13</v>
      </c>
      <c r="H3557">
        <v>1200000</v>
      </c>
      <c r="I3557">
        <v>6.1</v>
      </c>
    </row>
    <row r="3558" spans="1:9">
      <c r="A3558" t="s">
        <v>5978</v>
      </c>
      <c r="B3558">
        <v>97</v>
      </c>
      <c r="C3558">
        <v>24784</v>
      </c>
      <c r="D3558" t="s">
        <v>2903</v>
      </c>
      <c r="E3558" t="s">
        <v>5979</v>
      </c>
      <c r="F3558" t="s">
        <v>12</v>
      </c>
      <c r="G3558" t="s">
        <v>92</v>
      </c>
      <c r="H3558">
        <v>1200000</v>
      </c>
      <c r="I3558">
        <v>7.4</v>
      </c>
    </row>
    <row r="3559" spans="1:9">
      <c r="A3559" t="s">
        <v>5980</v>
      </c>
      <c r="B3559">
        <v>85</v>
      </c>
      <c r="C3559">
        <v>7826</v>
      </c>
      <c r="D3559" t="s">
        <v>5284</v>
      </c>
      <c r="E3559" t="s">
        <v>5981</v>
      </c>
      <c r="F3559" t="s">
        <v>12</v>
      </c>
      <c r="G3559" t="s">
        <v>13</v>
      </c>
      <c r="H3559">
        <v>1200000</v>
      </c>
      <c r="I3559">
        <v>6.2</v>
      </c>
    </row>
    <row r="3560" spans="1:9">
      <c r="A3560" t="s">
        <v>5982</v>
      </c>
      <c r="B3560">
        <v>110</v>
      </c>
      <c r="C3560">
        <v>3830</v>
      </c>
      <c r="D3560" t="s">
        <v>851</v>
      </c>
      <c r="E3560" t="s">
        <v>5983</v>
      </c>
      <c r="F3560" t="s">
        <v>931</v>
      </c>
      <c r="G3560" t="s">
        <v>13</v>
      </c>
      <c r="H3560">
        <v>1200000</v>
      </c>
      <c r="I3560">
        <v>7.2</v>
      </c>
    </row>
    <row r="3561" spans="1:9">
      <c r="A3561" t="s">
        <v>1208</v>
      </c>
      <c r="B3561">
        <v>91</v>
      </c>
      <c r="C3561">
        <v>2850263</v>
      </c>
      <c r="D3561" t="s">
        <v>5984</v>
      </c>
      <c r="E3561" t="s">
        <v>5985</v>
      </c>
      <c r="F3561" t="s">
        <v>12</v>
      </c>
      <c r="G3561" t="s">
        <v>13</v>
      </c>
      <c r="H3561">
        <v>2600000</v>
      </c>
      <c r="I3561">
        <v>6.2</v>
      </c>
    </row>
    <row r="3562" spans="1:9">
      <c r="A3562" t="s">
        <v>5986</v>
      </c>
      <c r="B3562">
        <v>94</v>
      </c>
      <c r="C3562">
        <v>16101109</v>
      </c>
      <c r="D3562" t="s">
        <v>669</v>
      </c>
      <c r="E3562" t="s">
        <v>5987</v>
      </c>
      <c r="F3562" t="s">
        <v>12</v>
      </c>
      <c r="G3562" t="s">
        <v>13</v>
      </c>
      <c r="H3562">
        <v>3000000</v>
      </c>
      <c r="I3562">
        <v>6.8</v>
      </c>
    </row>
    <row r="3563" spans="1:9">
      <c r="A3563" t="s">
        <v>5755</v>
      </c>
      <c r="B3563">
        <v>90</v>
      </c>
      <c r="C3563">
        <v>6013</v>
      </c>
      <c r="D3563" t="s">
        <v>723</v>
      </c>
      <c r="E3563" t="s">
        <v>5988</v>
      </c>
      <c r="F3563" t="s">
        <v>12</v>
      </c>
      <c r="G3563" t="s">
        <v>20</v>
      </c>
      <c r="H3563">
        <v>695393</v>
      </c>
      <c r="I3563">
        <v>7.7</v>
      </c>
    </row>
    <row r="3564" spans="1:9">
      <c r="A3564" t="s">
        <v>5989</v>
      </c>
      <c r="B3564">
        <v>92</v>
      </c>
      <c r="C3564">
        <v>1400000</v>
      </c>
      <c r="D3564" t="s">
        <v>5990</v>
      </c>
      <c r="E3564" t="s">
        <v>5991</v>
      </c>
      <c r="F3564" t="s">
        <v>12</v>
      </c>
      <c r="G3564" t="s">
        <v>13</v>
      </c>
      <c r="H3564">
        <v>1100000</v>
      </c>
      <c r="I3564">
        <v>5.9</v>
      </c>
    </row>
    <row r="3565" spans="1:9">
      <c r="A3565" t="s">
        <v>5992</v>
      </c>
      <c r="B3565">
        <v>73</v>
      </c>
      <c r="C3565">
        <v>39659</v>
      </c>
      <c r="D3565" t="s">
        <v>5993</v>
      </c>
      <c r="E3565" t="s">
        <v>5994</v>
      </c>
      <c r="F3565" t="s">
        <v>12</v>
      </c>
      <c r="G3565" t="s">
        <v>92</v>
      </c>
      <c r="H3565">
        <v>1600000</v>
      </c>
      <c r="I3565">
        <v>7</v>
      </c>
    </row>
    <row r="3566" spans="1:9">
      <c r="A3566" t="s">
        <v>5995</v>
      </c>
      <c r="B3566">
        <v>110</v>
      </c>
      <c r="C3566">
        <v>56129</v>
      </c>
      <c r="D3566" t="s">
        <v>985</v>
      </c>
      <c r="E3566" t="s">
        <v>5996</v>
      </c>
      <c r="F3566" t="s">
        <v>12</v>
      </c>
      <c r="G3566" t="s">
        <v>92</v>
      </c>
      <c r="H3566">
        <v>1100000</v>
      </c>
      <c r="I3566">
        <v>6.1</v>
      </c>
    </row>
    <row r="3567" spans="1:9">
      <c r="A3567" t="s">
        <v>5997</v>
      </c>
      <c r="B3567">
        <v>102</v>
      </c>
      <c r="C3567">
        <v>4105123</v>
      </c>
      <c r="D3567" t="s">
        <v>113</v>
      </c>
      <c r="E3567" t="s">
        <v>5998</v>
      </c>
      <c r="F3567" t="s">
        <v>5999</v>
      </c>
      <c r="G3567" t="s">
        <v>6000</v>
      </c>
      <c r="H3567">
        <v>1100000</v>
      </c>
      <c r="I3567">
        <v>7.6</v>
      </c>
    </row>
    <row r="3568" spans="1:9">
      <c r="A3568" t="s">
        <v>2051</v>
      </c>
      <c r="B3568">
        <v>145</v>
      </c>
      <c r="C3568">
        <v>117235247</v>
      </c>
      <c r="D3568" t="s">
        <v>1267</v>
      </c>
      <c r="E3568" t="s">
        <v>6001</v>
      </c>
      <c r="F3568" t="s">
        <v>12</v>
      </c>
      <c r="G3568" t="s">
        <v>13</v>
      </c>
      <c r="H3568">
        <v>960000</v>
      </c>
      <c r="I3568">
        <v>8.1</v>
      </c>
    </row>
    <row r="3569" spans="1:9">
      <c r="A3569" t="s">
        <v>6002</v>
      </c>
      <c r="B3569">
        <v>83</v>
      </c>
      <c r="C3569">
        <v>31537320</v>
      </c>
      <c r="D3569" t="s">
        <v>1010</v>
      </c>
      <c r="E3569" t="s">
        <v>6003</v>
      </c>
      <c r="F3569" t="s">
        <v>12</v>
      </c>
      <c r="G3569" t="s">
        <v>13</v>
      </c>
      <c r="H3569">
        <v>1000000</v>
      </c>
      <c r="I3569">
        <v>5.7</v>
      </c>
    </row>
    <row r="3570" spans="1:9">
      <c r="A3570" t="s">
        <v>951</v>
      </c>
      <c r="B3570">
        <v>91</v>
      </c>
      <c r="C3570">
        <v>17986000</v>
      </c>
      <c r="D3570" t="s">
        <v>2108</v>
      </c>
      <c r="E3570" t="s">
        <v>6004</v>
      </c>
      <c r="F3570" t="s">
        <v>12</v>
      </c>
      <c r="G3570" t="s">
        <v>13</v>
      </c>
      <c r="H3570">
        <v>1000000</v>
      </c>
      <c r="I3570">
        <v>6.6</v>
      </c>
    </row>
    <row r="3571" spans="1:9">
      <c r="A3571" t="s">
        <v>4833</v>
      </c>
      <c r="B3571">
        <v>110</v>
      </c>
      <c r="C3571">
        <v>16067035</v>
      </c>
      <c r="D3571" t="s">
        <v>18</v>
      </c>
      <c r="E3571" t="s">
        <v>6005</v>
      </c>
      <c r="F3571" t="s">
        <v>12</v>
      </c>
      <c r="G3571" t="s">
        <v>20</v>
      </c>
      <c r="H3571">
        <v>1100000</v>
      </c>
      <c r="I3571">
        <v>7.3</v>
      </c>
    </row>
    <row r="3572" spans="1:9">
      <c r="A3572" t="s">
        <v>6006</v>
      </c>
      <c r="B3572">
        <v>86</v>
      </c>
      <c r="C3572">
        <v>18112929</v>
      </c>
      <c r="D3572" t="s">
        <v>1427</v>
      </c>
      <c r="E3572" t="s">
        <v>6007</v>
      </c>
      <c r="F3572" t="s">
        <v>12</v>
      </c>
      <c r="G3572" t="s">
        <v>13</v>
      </c>
      <c r="H3572">
        <v>1000000</v>
      </c>
      <c r="I3572">
        <v>5</v>
      </c>
    </row>
    <row r="3573" spans="1:9">
      <c r="A3573" t="s">
        <v>6008</v>
      </c>
      <c r="B3573">
        <v>86</v>
      </c>
      <c r="C3573">
        <v>14564027</v>
      </c>
      <c r="D3573" t="s">
        <v>2425</v>
      </c>
      <c r="E3573" t="s">
        <v>6009</v>
      </c>
      <c r="F3573" t="s">
        <v>12</v>
      </c>
      <c r="G3573" t="s">
        <v>20</v>
      </c>
      <c r="H3573">
        <v>1000000</v>
      </c>
      <c r="I3573">
        <v>7</v>
      </c>
    </row>
    <row r="3574" spans="1:9">
      <c r="A3574" t="s">
        <v>6010</v>
      </c>
      <c r="B3574">
        <v>120</v>
      </c>
      <c r="C3574">
        <v>20773070</v>
      </c>
      <c r="D3574" t="s">
        <v>1140</v>
      </c>
      <c r="E3574" t="s">
        <v>6011</v>
      </c>
      <c r="F3574" t="s">
        <v>12</v>
      </c>
      <c r="G3574" t="s">
        <v>13</v>
      </c>
      <c r="H3574">
        <v>5000000</v>
      </c>
      <c r="I3574">
        <v>3.4</v>
      </c>
    </row>
    <row r="3575" spans="1:9">
      <c r="A3575" t="s">
        <v>2918</v>
      </c>
      <c r="B3575">
        <v>90</v>
      </c>
      <c r="C3575">
        <v>10042266</v>
      </c>
      <c r="D3575" t="s">
        <v>2021</v>
      </c>
      <c r="E3575" t="s">
        <v>6012</v>
      </c>
      <c r="F3575" t="s">
        <v>12</v>
      </c>
      <c r="G3575" t="s">
        <v>13</v>
      </c>
      <c r="H3575">
        <v>1000000</v>
      </c>
      <c r="I3575">
        <v>5.9</v>
      </c>
    </row>
    <row r="3576" spans="1:9">
      <c r="A3576" t="s">
        <v>6013</v>
      </c>
      <c r="B3576">
        <v>99</v>
      </c>
      <c r="C3576">
        <v>10037390</v>
      </c>
      <c r="D3576" t="s">
        <v>1866</v>
      </c>
      <c r="E3576" t="s">
        <v>6014</v>
      </c>
      <c r="F3576" t="s">
        <v>2528</v>
      </c>
      <c r="G3576" t="s">
        <v>992</v>
      </c>
      <c r="H3576">
        <v>1000000000</v>
      </c>
      <c r="I3576">
        <v>6</v>
      </c>
    </row>
    <row r="3577" spans="1:9">
      <c r="A3577" t="s">
        <v>4086</v>
      </c>
      <c r="B3577">
        <v>112</v>
      </c>
      <c r="C3577">
        <v>9701559</v>
      </c>
      <c r="D3577" t="s">
        <v>73</v>
      </c>
      <c r="E3577" t="s">
        <v>6015</v>
      </c>
      <c r="F3577" t="s">
        <v>12</v>
      </c>
      <c r="G3577" t="s">
        <v>13</v>
      </c>
      <c r="H3577">
        <v>3500000</v>
      </c>
      <c r="I3577">
        <v>7.4</v>
      </c>
    </row>
    <row r="3578" spans="1:9">
      <c r="A3578" t="s">
        <v>6016</v>
      </c>
      <c r="B3578">
        <v>103</v>
      </c>
      <c r="C3578">
        <v>9013113</v>
      </c>
      <c r="D3578" t="s">
        <v>1782</v>
      </c>
      <c r="E3578" t="s">
        <v>6017</v>
      </c>
      <c r="F3578" t="s">
        <v>12</v>
      </c>
      <c r="G3578" t="s">
        <v>13</v>
      </c>
      <c r="H3578">
        <v>1000000</v>
      </c>
      <c r="I3578">
        <v>7.4</v>
      </c>
    </row>
    <row r="3579" spans="1:9">
      <c r="A3579" t="s">
        <v>3506</v>
      </c>
      <c r="B3579">
        <v>83</v>
      </c>
      <c r="C3579">
        <v>53245055</v>
      </c>
      <c r="D3579" t="s">
        <v>2108</v>
      </c>
      <c r="E3579" t="s">
        <v>6018</v>
      </c>
      <c r="F3579" t="s">
        <v>12</v>
      </c>
      <c r="G3579" t="s">
        <v>13</v>
      </c>
      <c r="H3579">
        <v>1000000</v>
      </c>
      <c r="I3579">
        <v>4.2</v>
      </c>
    </row>
    <row r="3580" spans="1:9">
      <c r="A3580" t="s">
        <v>6019</v>
      </c>
      <c r="B3580">
        <v>109</v>
      </c>
      <c r="C3580">
        <v>9000000</v>
      </c>
      <c r="D3580" t="s">
        <v>2872</v>
      </c>
      <c r="E3580" t="s">
        <v>6020</v>
      </c>
      <c r="F3580" t="s">
        <v>12</v>
      </c>
      <c r="G3580" t="s">
        <v>13</v>
      </c>
      <c r="H3580">
        <v>900000</v>
      </c>
      <c r="I3580">
        <v>6.2</v>
      </c>
    </row>
    <row r="3581" spans="1:9">
      <c r="A3581" t="s">
        <v>4991</v>
      </c>
      <c r="B3581">
        <v>100</v>
      </c>
      <c r="C3581">
        <v>7186670</v>
      </c>
      <c r="D3581" t="s">
        <v>5328</v>
      </c>
      <c r="E3581" t="s">
        <v>6021</v>
      </c>
      <c r="F3581" t="s">
        <v>12</v>
      </c>
      <c r="G3581" t="s">
        <v>13</v>
      </c>
      <c r="H3581">
        <v>6000000</v>
      </c>
      <c r="I3581">
        <v>5.4</v>
      </c>
    </row>
    <row r="3582" spans="1:9">
      <c r="A3582" t="s">
        <v>6022</v>
      </c>
      <c r="B3582">
        <v>95</v>
      </c>
      <c r="C3582">
        <v>5997134</v>
      </c>
      <c r="D3582" t="s">
        <v>1666</v>
      </c>
      <c r="E3582" t="s">
        <v>6023</v>
      </c>
      <c r="F3582" t="s">
        <v>12</v>
      </c>
      <c r="G3582" t="s">
        <v>13</v>
      </c>
      <c r="H3582">
        <v>1000000</v>
      </c>
      <c r="I3582">
        <v>7.2</v>
      </c>
    </row>
    <row r="3583" spans="1:9">
      <c r="A3583" t="s">
        <v>4162</v>
      </c>
      <c r="B3583">
        <v>104</v>
      </c>
      <c r="C3583">
        <v>3386698</v>
      </c>
      <c r="D3583" t="s">
        <v>474</v>
      </c>
      <c r="E3583" t="s">
        <v>6024</v>
      </c>
      <c r="F3583" t="s">
        <v>12</v>
      </c>
      <c r="G3583" t="s">
        <v>13</v>
      </c>
      <c r="H3583">
        <v>1000000</v>
      </c>
      <c r="I3583">
        <v>6.7</v>
      </c>
    </row>
    <row r="3584" spans="1:9">
      <c r="A3584" t="s">
        <v>6025</v>
      </c>
      <c r="B3584">
        <v>97</v>
      </c>
      <c r="C3584">
        <v>2508841</v>
      </c>
      <c r="D3584" t="s">
        <v>654</v>
      </c>
      <c r="E3584" t="s">
        <v>6026</v>
      </c>
      <c r="F3584" t="s">
        <v>12</v>
      </c>
      <c r="G3584" t="s">
        <v>13</v>
      </c>
      <c r="H3584">
        <v>1000000</v>
      </c>
      <c r="I3584">
        <v>7.2</v>
      </c>
    </row>
    <row r="3585" spans="1:9">
      <c r="A3585" t="s">
        <v>6027</v>
      </c>
      <c r="B3585">
        <v>91</v>
      </c>
      <c r="C3585">
        <v>4946250</v>
      </c>
      <c r="D3585" t="s">
        <v>1358</v>
      </c>
      <c r="E3585" t="s">
        <v>6028</v>
      </c>
      <c r="F3585" t="s">
        <v>12</v>
      </c>
      <c r="G3585" t="s">
        <v>13</v>
      </c>
      <c r="H3585">
        <v>1000000</v>
      </c>
      <c r="I3585">
        <v>7.4</v>
      </c>
    </row>
    <row r="3586" spans="1:9">
      <c r="A3586" t="s">
        <v>5263</v>
      </c>
      <c r="B3586">
        <v>84</v>
      </c>
      <c r="C3586">
        <v>1950218</v>
      </c>
      <c r="D3586" t="s">
        <v>851</v>
      </c>
      <c r="E3586" t="s">
        <v>6029</v>
      </c>
      <c r="F3586" t="s">
        <v>12</v>
      </c>
      <c r="G3586" t="s">
        <v>13</v>
      </c>
      <c r="H3586">
        <v>1000000</v>
      </c>
      <c r="I3586">
        <v>5.6</v>
      </c>
    </row>
    <row r="3587" spans="1:9">
      <c r="A3587" t="s">
        <v>4931</v>
      </c>
      <c r="B3587">
        <v>86</v>
      </c>
      <c r="C3587">
        <v>1277257</v>
      </c>
      <c r="D3587" t="s">
        <v>474</v>
      </c>
      <c r="E3587" t="s">
        <v>6030</v>
      </c>
      <c r="F3587" t="s">
        <v>12</v>
      </c>
      <c r="G3587" t="s">
        <v>20</v>
      </c>
      <c r="H3587">
        <v>1000000</v>
      </c>
      <c r="I3587">
        <v>6.8</v>
      </c>
    </row>
    <row r="3588" spans="1:9">
      <c r="A3588" t="s">
        <v>6031</v>
      </c>
      <c r="B3588">
        <v>92</v>
      </c>
      <c r="C3588">
        <v>1677838</v>
      </c>
      <c r="D3588" t="s">
        <v>2903</v>
      </c>
      <c r="E3588" t="s">
        <v>6032</v>
      </c>
      <c r="F3588" t="s">
        <v>12</v>
      </c>
      <c r="G3588" t="s">
        <v>13</v>
      </c>
      <c r="H3588">
        <v>1000000</v>
      </c>
      <c r="I3588">
        <v>7.7</v>
      </c>
    </row>
    <row r="3589" spans="1:9">
      <c r="A3589" t="s">
        <v>6033</v>
      </c>
      <c r="B3589">
        <v>94</v>
      </c>
      <c r="C3589">
        <v>1744858</v>
      </c>
      <c r="D3589" t="s">
        <v>1497</v>
      </c>
      <c r="E3589" t="s">
        <v>6034</v>
      </c>
      <c r="F3589" t="s">
        <v>12</v>
      </c>
      <c r="G3589" t="s">
        <v>13</v>
      </c>
      <c r="H3589">
        <v>1000000</v>
      </c>
      <c r="I3589">
        <v>7</v>
      </c>
    </row>
    <row r="3590" spans="1:9">
      <c r="A3590" t="s">
        <v>6035</v>
      </c>
      <c r="B3590">
        <v>100</v>
      </c>
      <c r="C3590">
        <v>982214</v>
      </c>
      <c r="D3590" t="s">
        <v>1140</v>
      </c>
      <c r="E3590" t="s">
        <v>6036</v>
      </c>
      <c r="F3590" t="s">
        <v>12</v>
      </c>
      <c r="G3590" t="s">
        <v>13</v>
      </c>
      <c r="H3590">
        <v>1000000</v>
      </c>
      <c r="I3590">
        <v>7.2</v>
      </c>
    </row>
    <row r="3591" spans="1:9">
      <c r="A3591" t="s">
        <v>6037</v>
      </c>
      <c r="B3591">
        <v>119</v>
      </c>
      <c r="C3591">
        <v>798341</v>
      </c>
      <c r="D3591" t="s">
        <v>3668</v>
      </c>
      <c r="E3591" t="s">
        <v>6038</v>
      </c>
      <c r="F3591" t="s">
        <v>12</v>
      </c>
      <c r="G3591" t="s">
        <v>13</v>
      </c>
      <c r="H3591">
        <v>1000000</v>
      </c>
      <c r="I3591">
        <v>7.2</v>
      </c>
    </row>
    <row r="3592" spans="1:9">
      <c r="A3592" t="s">
        <v>6039</v>
      </c>
      <c r="B3592">
        <v>167</v>
      </c>
      <c r="C3592">
        <v>610991</v>
      </c>
      <c r="D3592" t="s">
        <v>73</v>
      </c>
      <c r="E3592" t="s">
        <v>6040</v>
      </c>
      <c r="F3592" t="s">
        <v>4588</v>
      </c>
      <c r="G3592" t="s">
        <v>2272</v>
      </c>
      <c r="H3592">
        <v>1000000</v>
      </c>
      <c r="I3592">
        <v>6.2</v>
      </c>
    </row>
    <row r="3593" spans="1:9">
      <c r="A3593" t="s">
        <v>3373</v>
      </c>
      <c r="B3593">
        <v>92</v>
      </c>
      <c r="C3593">
        <v>582024</v>
      </c>
      <c r="D3593" t="s">
        <v>1818</v>
      </c>
      <c r="E3593" t="s">
        <v>6041</v>
      </c>
      <c r="F3593" t="s">
        <v>12</v>
      </c>
      <c r="G3593" t="s">
        <v>13</v>
      </c>
      <c r="H3593">
        <v>1000000</v>
      </c>
      <c r="I3593">
        <v>6.2</v>
      </c>
    </row>
    <row r="3594" spans="1:9">
      <c r="A3594" t="s">
        <v>1794</v>
      </c>
      <c r="B3594">
        <v>108</v>
      </c>
      <c r="C3594">
        <v>548712</v>
      </c>
      <c r="D3594" t="s">
        <v>73</v>
      </c>
      <c r="E3594" t="s">
        <v>6042</v>
      </c>
      <c r="F3594" t="s">
        <v>12</v>
      </c>
      <c r="G3594" t="s">
        <v>13</v>
      </c>
      <c r="H3594">
        <v>2500000</v>
      </c>
      <c r="I3594">
        <v>6.9</v>
      </c>
    </row>
    <row r="3595" spans="1:9">
      <c r="A3595" t="s">
        <v>6043</v>
      </c>
      <c r="B3595">
        <v>97</v>
      </c>
      <c r="C3595">
        <v>464655</v>
      </c>
      <c r="D3595" t="s">
        <v>851</v>
      </c>
      <c r="E3595" t="s">
        <v>6044</v>
      </c>
      <c r="F3595" t="s">
        <v>12</v>
      </c>
      <c r="G3595" t="s">
        <v>13</v>
      </c>
      <c r="H3595">
        <v>1000000</v>
      </c>
      <c r="I3595">
        <v>7</v>
      </c>
    </row>
    <row r="3596" spans="1:9">
      <c r="A3596" t="s">
        <v>6045</v>
      </c>
      <c r="B3596">
        <v>88</v>
      </c>
      <c r="C3596">
        <v>464126</v>
      </c>
      <c r="D3596" t="s">
        <v>1140</v>
      </c>
      <c r="E3596" t="s">
        <v>6046</v>
      </c>
      <c r="F3596" t="s">
        <v>12</v>
      </c>
      <c r="G3596" t="s">
        <v>13</v>
      </c>
      <c r="H3596">
        <v>1000000</v>
      </c>
      <c r="I3596">
        <v>6.7</v>
      </c>
    </row>
    <row r="3597" spans="1:9">
      <c r="A3597" t="s">
        <v>6047</v>
      </c>
      <c r="B3597">
        <v>100</v>
      </c>
      <c r="C3597">
        <v>428535</v>
      </c>
      <c r="D3597" t="s">
        <v>560</v>
      </c>
      <c r="E3597" t="s">
        <v>6048</v>
      </c>
      <c r="F3597" t="s">
        <v>12</v>
      </c>
      <c r="G3597" t="s">
        <v>13</v>
      </c>
      <c r="H3597">
        <v>1000000</v>
      </c>
      <c r="I3597">
        <v>3.6</v>
      </c>
    </row>
    <row r="3598" spans="1:9">
      <c r="A3598" t="s">
        <v>6049</v>
      </c>
      <c r="B3598">
        <v>88</v>
      </c>
      <c r="C3598">
        <v>104077</v>
      </c>
      <c r="D3598" t="s">
        <v>841</v>
      </c>
      <c r="E3598" t="s">
        <v>6050</v>
      </c>
      <c r="F3598" t="s">
        <v>12</v>
      </c>
      <c r="G3598" t="s">
        <v>13</v>
      </c>
      <c r="H3598">
        <v>1000000</v>
      </c>
      <c r="I3598">
        <v>7.4</v>
      </c>
    </row>
    <row r="3599" spans="1:9">
      <c r="A3599" t="s">
        <v>6051</v>
      </c>
      <c r="B3599">
        <v>79</v>
      </c>
      <c r="C3599">
        <v>279282</v>
      </c>
      <c r="D3599" t="s">
        <v>474</v>
      </c>
      <c r="E3599" t="s">
        <v>6052</v>
      </c>
      <c r="F3599" t="s">
        <v>12</v>
      </c>
      <c r="G3599" t="s">
        <v>13</v>
      </c>
      <c r="H3599">
        <v>1000000</v>
      </c>
      <c r="I3599">
        <v>6.1</v>
      </c>
    </row>
    <row r="3600" spans="1:9">
      <c r="A3600" t="s">
        <v>6053</v>
      </c>
      <c r="B3600">
        <v>96</v>
      </c>
      <c r="C3600">
        <v>484221</v>
      </c>
      <c r="D3600" t="s">
        <v>6054</v>
      </c>
      <c r="E3600" t="s">
        <v>6055</v>
      </c>
      <c r="F3600" t="s">
        <v>5999</v>
      </c>
      <c r="G3600" t="s">
        <v>20</v>
      </c>
      <c r="H3600">
        <v>1000000</v>
      </c>
      <c r="I3600">
        <v>8.1999999999999993</v>
      </c>
    </row>
    <row r="3601" spans="1:9">
      <c r="A3601" t="s">
        <v>6056</v>
      </c>
      <c r="B3601">
        <v>53</v>
      </c>
      <c r="C3601">
        <v>274661</v>
      </c>
      <c r="D3601" t="s">
        <v>6057</v>
      </c>
      <c r="E3601" t="s">
        <v>6058</v>
      </c>
      <c r="F3601" t="s">
        <v>12</v>
      </c>
      <c r="G3601" t="s">
        <v>13</v>
      </c>
      <c r="H3601">
        <v>1000000</v>
      </c>
      <c r="I3601">
        <v>7.7</v>
      </c>
    </row>
    <row r="3602" spans="1:9">
      <c r="A3602" t="s">
        <v>6059</v>
      </c>
      <c r="B3602">
        <v>97</v>
      </c>
      <c r="C3602">
        <v>144431</v>
      </c>
      <c r="D3602" t="s">
        <v>6060</v>
      </c>
      <c r="E3602" t="s">
        <v>6061</v>
      </c>
      <c r="F3602" t="s">
        <v>12</v>
      </c>
      <c r="G3602" t="s">
        <v>20</v>
      </c>
      <c r="H3602">
        <v>1000000</v>
      </c>
      <c r="I3602">
        <v>7.3</v>
      </c>
    </row>
    <row r="3603" spans="1:9">
      <c r="A3603" t="s">
        <v>6062</v>
      </c>
      <c r="B3603">
        <v>91</v>
      </c>
      <c r="C3603">
        <v>287761</v>
      </c>
      <c r="D3603" t="s">
        <v>6063</v>
      </c>
      <c r="E3603" t="s">
        <v>6064</v>
      </c>
      <c r="F3603" t="s">
        <v>12</v>
      </c>
      <c r="G3603" t="s">
        <v>61</v>
      </c>
      <c r="H3603">
        <v>1000000</v>
      </c>
      <c r="I3603">
        <v>7.6</v>
      </c>
    </row>
    <row r="3604" spans="1:9">
      <c r="A3604" t="s">
        <v>6065</v>
      </c>
      <c r="B3604">
        <v>93</v>
      </c>
      <c r="C3604">
        <v>100240</v>
      </c>
      <c r="D3604" t="s">
        <v>2903</v>
      </c>
      <c r="E3604" t="s">
        <v>6066</v>
      </c>
      <c r="F3604" t="s">
        <v>12</v>
      </c>
      <c r="G3604" t="s">
        <v>2513</v>
      </c>
      <c r="H3604">
        <v>1000000</v>
      </c>
      <c r="I3604">
        <v>6.8</v>
      </c>
    </row>
    <row r="3605" spans="1:9">
      <c r="A3605" t="s">
        <v>6067</v>
      </c>
      <c r="B3605">
        <v>112</v>
      </c>
      <c r="C3605">
        <v>96734</v>
      </c>
      <c r="D3605" t="s">
        <v>254</v>
      </c>
      <c r="E3605" t="s">
        <v>6068</v>
      </c>
      <c r="F3605" t="s">
        <v>12</v>
      </c>
      <c r="G3605" t="s">
        <v>13</v>
      </c>
      <c r="H3605">
        <v>1000000</v>
      </c>
      <c r="I3605">
        <v>5.6</v>
      </c>
    </row>
    <row r="3606" spans="1:9">
      <c r="A3606" t="s">
        <v>6069</v>
      </c>
      <c r="B3606">
        <v>160</v>
      </c>
      <c r="C3606">
        <v>49000</v>
      </c>
      <c r="D3606" t="s">
        <v>6070</v>
      </c>
      <c r="E3606" t="s">
        <v>6071</v>
      </c>
      <c r="F3606" t="s">
        <v>4588</v>
      </c>
      <c r="G3606" t="s">
        <v>2272</v>
      </c>
      <c r="H3606">
        <v>1500000</v>
      </c>
      <c r="I3606">
        <v>4.8</v>
      </c>
    </row>
    <row r="3607" spans="1:9">
      <c r="A3607" t="s">
        <v>6072</v>
      </c>
      <c r="B3607">
        <v>95</v>
      </c>
      <c r="C3607">
        <v>100659</v>
      </c>
      <c r="D3607" t="s">
        <v>2108</v>
      </c>
      <c r="E3607" t="s">
        <v>6073</v>
      </c>
      <c r="F3607" t="s">
        <v>12</v>
      </c>
      <c r="G3607" t="s">
        <v>13</v>
      </c>
      <c r="H3607">
        <v>900000</v>
      </c>
      <c r="I3607">
        <v>6.4</v>
      </c>
    </row>
    <row r="3608" spans="1:9">
      <c r="A3608" t="s">
        <v>6074</v>
      </c>
      <c r="B3608">
        <v>93</v>
      </c>
      <c r="C3608">
        <v>48430</v>
      </c>
      <c r="D3608" t="s">
        <v>1969</v>
      </c>
      <c r="E3608" t="s">
        <v>6075</v>
      </c>
      <c r="F3608" t="s">
        <v>12</v>
      </c>
      <c r="G3608" t="s">
        <v>13</v>
      </c>
      <c r="H3608">
        <v>500000</v>
      </c>
      <c r="I3608">
        <v>6.8</v>
      </c>
    </row>
    <row r="3609" spans="1:9">
      <c r="A3609" t="s">
        <v>2008</v>
      </c>
      <c r="B3609">
        <v>88</v>
      </c>
      <c r="C3609">
        <v>21210</v>
      </c>
      <c r="D3609" t="s">
        <v>335</v>
      </c>
      <c r="E3609" t="s">
        <v>6076</v>
      </c>
      <c r="F3609" t="s">
        <v>12</v>
      </c>
      <c r="G3609" t="s">
        <v>13</v>
      </c>
      <c r="H3609">
        <v>1000000</v>
      </c>
      <c r="I3609">
        <v>6.1</v>
      </c>
    </row>
    <row r="3610" spans="1:9">
      <c r="A3610" t="s">
        <v>2469</v>
      </c>
      <c r="B3610">
        <v>82</v>
      </c>
      <c r="C3610">
        <v>12996</v>
      </c>
      <c r="D3610" t="s">
        <v>322</v>
      </c>
      <c r="E3610" t="s">
        <v>6077</v>
      </c>
      <c r="F3610" t="s">
        <v>12</v>
      </c>
      <c r="G3610" t="s">
        <v>13</v>
      </c>
      <c r="H3610">
        <v>1000000</v>
      </c>
      <c r="I3610">
        <v>6</v>
      </c>
    </row>
    <row r="3611" spans="1:9">
      <c r="A3611" t="s">
        <v>6078</v>
      </c>
      <c r="B3611">
        <v>78</v>
      </c>
      <c r="C3611">
        <v>10018</v>
      </c>
      <c r="D3611" t="s">
        <v>723</v>
      </c>
      <c r="E3611" t="s">
        <v>6079</v>
      </c>
      <c r="F3611" t="s">
        <v>12</v>
      </c>
      <c r="G3611" t="s">
        <v>13</v>
      </c>
      <c r="H3611">
        <v>1000000</v>
      </c>
      <c r="I3611">
        <v>6.1</v>
      </c>
    </row>
    <row r="3612" spans="1:9">
      <c r="A3612" t="s">
        <v>6080</v>
      </c>
      <c r="B3612">
        <v>97</v>
      </c>
      <c r="C3612">
        <v>62480</v>
      </c>
      <c r="D3612" t="s">
        <v>620</v>
      </c>
      <c r="E3612" t="s">
        <v>6081</v>
      </c>
      <c r="F3612" t="s">
        <v>12</v>
      </c>
      <c r="G3612" t="s">
        <v>13</v>
      </c>
      <c r="H3612">
        <v>1000000</v>
      </c>
      <c r="I3612">
        <v>5.5</v>
      </c>
    </row>
    <row r="3613" spans="1:9">
      <c r="A3613" t="s">
        <v>6082</v>
      </c>
      <c r="B3613">
        <v>81</v>
      </c>
      <c r="C3613">
        <v>6387</v>
      </c>
      <c r="D3613" t="s">
        <v>766</v>
      </c>
      <c r="E3613" t="s">
        <v>6083</v>
      </c>
      <c r="F3613" t="s">
        <v>12</v>
      </c>
      <c r="G3613" t="s">
        <v>13</v>
      </c>
      <c r="H3613">
        <v>1000000</v>
      </c>
      <c r="I3613">
        <v>6.9</v>
      </c>
    </row>
    <row r="3614" spans="1:9">
      <c r="A3614" t="s">
        <v>3344</v>
      </c>
      <c r="B3614">
        <v>88</v>
      </c>
      <c r="C3614">
        <v>721</v>
      </c>
      <c r="D3614" t="s">
        <v>254</v>
      </c>
      <c r="E3614" t="s">
        <v>6084</v>
      </c>
      <c r="F3614" t="s">
        <v>12</v>
      </c>
      <c r="G3614" t="s">
        <v>251</v>
      </c>
      <c r="H3614">
        <v>1000000</v>
      </c>
      <c r="I3614">
        <v>4.0999999999999996</v>
      </c>
    </row>
    <row r="3615" spans="1:9">
      <c r="A3615" t="s">
        <v>6085</v>
      </c>
      <c r="B3615">
        <v>96</v>
      </c>
      <c r="C3615">
        <v>703</v>
      </c>
      <c r="D3615" t="s">
        <v>851</v>
      </c>
      <c r="E3615" t="s">
        <v>6086</v>
      </c>
      <c r="F3615" t="s">
        <v>12</v>
      </c>
      <c r="G3615" t="s">
        <v>13</v>
      </c>
      <c r="H3615">
        <v>1500000</v>
      </c>
      <c r="I3615">
        <v>5.4</v>
      </c>
    </row>
    <row r="3616" spans="1:9">
      <c r="A3616" t="s">
        <v>6087</v>
      </c>
      <c r="B3616">
        <v>108</v>
      </c>
      <c r="C3616">
        <v>9600000</v>
      </c>
      <c r="D3616" t="s">
        <v>4501</v>
      </c>
      <c r="E3616" t="s">
        <v>6088</v>
      </c>
      <c r="F3616" t="s">
        <v>12</v>
      </c>
      <c r="G3616" t="s">
        <v>13</v>
      </c>
      <c r="H3616">
        <v>910000</v>
      </c>
      <c r="I3616">
        <v>8.1999999999999993</v>
      </c>
    </row>
    <row r="3617" spans="1:9">
      <c r="A3617" t="s">
        <v>6089</v>
      </c>
      <c r="B3617">
        <v>100</v>
      </c>
      <c r="C3617">
        <v>20186</v>
      </c>
      <c r="D3617" t="s">
        <v>669</v>
      </c>
      <c r="E3617" t="s">
        <v>6090</v>
      </c>
      <c r="F3617" t="s">
        <v>12</v>
      </c>
      <c r="G3617" t="s">
        <v>13</v>
      </c>
      <c r="H3617">
        <v>930000</v>
      </c>
      <c r="I3617">
        <v>5.7</v>
      </c>
    </row>
    <row r="3618" spans="1:9">
      <c r="A3618" t="s">
        <v>6091</v>
      </c>
      <c r="B3618">
        <v>113</v>
      </c>
      <c r="C3618">
        <v>1185783</v>
      </c>
      <c r="D3618" t="s">
        <v>1140</v>
      </c>
      <c r="E3618" t="s">
        <v>6092</v>
      </c>
      <c r="F3618" t="s">
        <v>6093</v>
      </c>
      <c r="G3618" t="s">
        <v>2856</v>
      </c>
      <c r="H3618">
        <v>590000</v>
      </c>
      <c r="I3618">
        <v>7.9</v>
      </c>
    </row>
    <row r="3619" spans="1:9">
      <c r="A3619" t="s">
        <v>1187</v>
      </c>
      <c r="B3619">
        <v>104</v>
      </c>
      <c r="C3619">
        <v>1007962</v>
      </c>
      <c r="D3619" t="s">
        <v>723</v>
      </c>
      <c r="E3619" t="s">
        <v>6094</v>
      </c>
      <c r="F3619" t="s">
        <v>12</v>
      </c>
      <c r="G3619" t="s">
        <v>13</v>
      </c>
      <c r="H3619">
        <v>950000</v>
      </c>
      <c r="I3619">
        <v>7.1</v>
      </c>
    </row>
    <row r="3620" spans="1:9">
      <c r="A3620" t="s">
        <v>5966</v>
      </c>
      <c r="B3620">
        <v>91</v>
      </c>
      <c r="C3620">
        <v>381186</v>
      </c>
      <c r="D3620" t="s">
        <v>1360</v>
      </c>
      <c r="E3620" t="s">
        <v>6095</v>
      </c>
      <c r="F3620" t="s">
        <v>12</v>
      </c>
      <c r="G3620" t="s">
        <v>13</v>
      </c>
      <c r="H3620">
        <v>900000</v>
      </c>
      <c r="I3620">
        <v>6.4</v>
      </c>
    </row>
    <row r="3621" spans="1:9">
      <c r="A3621" t="s">
        <v>2326</v>
      </c>
      <c r="B3621">
        <v>85</v>
      </c>
      <c r="C3621">
        <v>16097842</v>
      </c>
      <c r="D3621" t="s">
        <v>2084</v>
      </c>
      <c r="E3621" t="s">
        <v>6096</v>
      </c>
      <c r="F3621" t="s">
        <v>12</v>
      </c>
      <c r="G3621" t="s">
        <v>13</v>
      </c>
      <c r="H3621">
        <v>900000</v>
      </c>
      <c r="I3621">
        <v>7.5</v>
      </c>
    </row>
    <row r="3622" spans="1:9">
      <c r="A3622" t="s">
        <v>6097</v>
      </c>
      <c r="B3622">
        <v>101</v>
      </c>
      <c r="C3622">
        <v>6643</v>
      </c>
      <c r="D3622" t="s">
        <v>6098</v>
      </c>
      <c r="E3622" t="s">
        <v>6099</v>
      </c>
      <c r="F3622" t="s">
        <v>12</v>
      </c>
      <c r="G3622" t="s">
        <v>13</v>
      </c>
      <c r="H3622">
        <v>900000</v>
      </c>
      <c r="I3622">
        <v>6.4</v>
      </c>
    </row>
    <row r="3623" spans="1:9">
      <c r="A3623" t="s">
        <v>3042</v>
      </c>
      <c r="B3623">
        <v>88</v>
      </c>
      <c r="C3623">
        <v>442638</v>
      </c>
      <c r="D3623" t="s">
        <v>1303</v>
      </c>
      <c r="E3623" t="s">
        <v>6100</v>
      </c>
      <c r="F3623" t="s">
        <v>12</v>
      </c>
      <c r="G3623" t="s">
        <v>13</v>
      </c>
      <c r="H3623">
        <v>850000</v>
      </c>
      <c r="I3623">
        <v>7.3</v>
      </c>
    </row>
    <row r="3624" spans="1:9">
      <c r="A3624" t="s">
        <v>6101</v>
      </c>
      <c r="B3624">
        <v>107</v>
      </c>
      <c r="C3624">
        <v>819939</v>
      </c>
      <c r="D3624" t="s">
        <v>474</v>
      </c>
      <c r="E3624" t="s">
        <v>6102</v>
      </c>
      <c r="F3624" t="s">
        <v>12</v>
      </c>
      <c r="G3624" t="s">
        <v>13</v>
      </c>
      <c r="H3624">
        <v>850000</v>
      </c>
      <c r="I3624">
        <v>7.2</v>
      </c>
    </row>
    <row r="3625" spans="1:9">
      <c r="A3625" t="s">
        <v>6103</v>
      </c>
      <c r="B3625">
        <v>88</v>
      </c>
      <c r="C3625">
        <v>1243961</v>
      </c>
      <c r="D3625" t="s">
        <v>669</v>
      </c>
      <c r="E3625" t="s">
        <v>6104</v>
      </c>
      <c r="F3625" t="s">
        <v>12</v>
      </c>
      <c r="G3625" t="s">
        <v>13</v>
      </c>
      <c r="H3625">
        <v>850000</v>
      </c>
      <c r="I3625">
        <v>6</v>
      </c>
    </row>
    <row r="3626" spans="1:9">
      <c r="A3626" t="s">
        <v>6105</v>
      </c>
      <c r="B3626">
        <v>95</v>
      </c>
      <c r="C3626">
        <v>15278</v>
      </c>
      <c r="D3626" t="s">
        <v>6106</v>
      </c>
      <c r="E3626" t="s">
        <v>6107</v>
      </c>
      <c r="F3626" t="s">
        <v>12</v>
      </c>
      <c r="G3626" t="s">
        <v>13</v>
      </c>
      <c r="H3626">
        <v>825000</v>
      </c>
      <c r="I3626">
        <v>5.6</v>
      </c>
    </row>
    <row r="3627" spans="1:9">
      <c r="A3627" t="s">
        <v>6108</v>
      </c>
      <c r="B3627">
        <v>123</v>
      </c>
      <c r="C3627">
        <v>7098492</v>
      </c>
      <c r="D3627" t="s">
        <v>2625</v>
      </c>
      <c r="E3627" t="s">
        <v>6109</v>
      </c>
      <c r="F3627" t="s">
        <v>6110</v>
      </c>
      <c r="G3627" t="s">
        <v>4255</v>
      </c>
      <c r="H3627">
        <v>500000</v>
      </c>
      <c r="I3627">
        <v>8.4</v>
      </c>
    </row>
    <row r="3628" spans="1:9">
      <c r="A3628" t="s">
        <v>5664</v>
      </c>
      <c r="B3628">
        <v>88</v>
      </c>
      <c r="C3628">
        <v>4771000</v>
      </c>
      <c r="D3628" t="s">
        <v>851</v>
      </c>
      <c r="E3628" t="s">
        <v>6111</v>
      </c>
      <c r="F3628" t="s">
        <v>12</v>
      </c>
      <c r="G3628" t="s">
        <v>13</v>
      </c>
      <c r="H3628">
        <v>800000</v>
      </c>
      <c r="I3628">
        <v>7.5</v>
      </c>
    </row>
    <row r="3629" spans="1:9">
      <c r="A3629" t="s">
        <v>5704</v>
      </c>
      <c r="B3629">
        <v>114</v>
      </c>
      <c r="C3629">
        <v>1001437</v>
      </c>
      <c r="D3629" t="s">
        <v>73</v>
      </c>
      <c r="E3629" t="s">
        <v>6112</v>
      </c>
      <c r="F3629" t="s">
        <v>12</v>
      </c>
      <c r="G3629" t="s">
        <v>13</v>
      </c>
      <c r="H3629">
        <v>800000</v>
      </c>
      <c r="I3629">
        <v>7.2</v>
      </c>
    </row>
    <row r="3630" spans="1:9">
      <c r="A3630" t="s">
        <v>4639</v>
      </c>
      <c r="B3630">
        <v>88</v>
      </c>
      <c r="C3630">
        <v>2073984</v>
      </c>
      <c r="D3630" t="s">
        <v>73</v>
      </c>
      <c r="E3630" t="s">
        <v>6113</v>
      </c>
      <c r="F3630" t="s">
        <v>12</v>
      </c>
      <c r="G3630" t="s">
        <v>646</v>
      </c>
      <c r="H3630">
        <v>800000</v>
      </c>
      <c r="I3630">
        <v>7.2</v>
      </c>
    </row>
    <row r="3631" spans="1:9">
      <c r="A3631" t="s">
        <v>1454</v>
      </c>
      <c r="B3631">
        <v>104</v>
      </c>
      <c r="C3631">
        <v>144583</v>
      </c>
      <c r="D3631" t="s">
        <v>1360</v>
      </c>
      <c r="E3631" t="s">
        <v>6114</v>
      </c>
      <c r="F3631" t="s">
        <v>12</v>
      </c>
      <c r="G3631" t="s">
        <v>646</v>
      </c>
      <c r="H3631">
        <v>800000</v>
      </c>
      <c r="I3631">
        <v>6.5</v>
      </c>
    </row>
    <row r="3632" spans="1:9">
      <c r="A3632" t="s">
        <v>6115</v>
      </c>
      <c r="B3632">
        <v>93</v>
      </c>
      <c r="C3632">
        <v>35688</v>
      </c>
      <c r="D3632" t="s">
        <v>669</v>
      </c>
      <c r="E3632" t="s">
        <v>6116</v>
      </c>
      <c r="F3632" t="s">
        <v>12</v>
      </c>
      <c r="G3632" t="s">
        <v>13</v>
      </c>
      <c r="H3632">
        <v>600000</v>
      </c>
      <c r="I3632">
        <v>5.0999999999999996</v>
      </c>
    </row>
    <row r="3633" spans="1:9">
      <c r="A3633" t="s">
        <v>1716</v>
      </c>
      <c r="B3633">
        <v>91</v>
      </c>
      <c r="C3633">
        <v>41709</v>
      </c>
      <c r="D3633" t="s">
        <v>2474</v>
      </c>
      <c r="E3633" t="s">
        <v>6117</v>
      </c>
      <c r="F3633" t="s">
        <v>5275</v>
      </c>
      <c r="G3633" t="s">
        <v>5276</v>
      </c>
      <c r="H3633">
        <v>800000</v>
      </c>
      <c r="I3633">
        <v>6.4</v>
      </c>
    </row>
    <row r="3634" spans="1:9">
      <c r="A3634" t="s">
        <v>6118</v>
      </c>
      <c r="B3634">
        <v>90</v>
      </c>
      <c r="C3634">
        <v>1310270</v>
      </c>
      <c r="D3634" t="s">
        <v>6119</v>
      </c>
      <c r="E3634" t="s">
        <v>6120</v>
      </c>
      <c r="F3634" t="s">
        <v>12</v>
      </c>
      <c r="G3634" t="s">
        <v>13</v>
      </c>
      <c r="H3634">
        <v>780000</v>
      </c>
      <c r="I3634">
        <v>6.8</v>
      </c>
    </row>
    <row r="3635" spans="1:9">
      <c r="A3635" t="s">
        <v>481</v>
      </c>
      <c r="B3635">
        <v>112</v>
      </c>
      <c r="C3635">
        <v>115000000</v>
      </c>
      <c r="D3635" t="s">
        <v>2872</v>
      </c>
      <c r="E3635" t="s">
        <v>6121</v>
      </c>
      <c r="F3635" t="s">
        <v>12</v>
      </c>
      <c r="G3635" t="s">
        <v>13</v>
      </c>
      <c r="H3635">
        <v>777000</v>
      </c>
      <c r="I3635">
        <v>7.5</v>
      </c>
    </row>
    <row r="3636" spans="1:9">
      <c r="A3636" t="s">
        <v>6122</v>
      </c>
      <c r="B3636">
        <v>86</v>
      </c>
      <c r="C3636">
        <v>5518918</v>
      </c>
      <c r="D3636" t="s">
        <v>6123</v>
      </c>
      <c r="E3636" t="s">
        <v>6124</v>
      </c>
      <c r="F3636" t="s">
        <v>12</v>
      </c>
      <c r="G3636" t="s">
        <v>13</v>
      </c>
      <c r="H3636">
        <v>750000</v>
      </c>
      <c r="I3636">
        <v>6.9</v>
      </c>
    </row>
    <row r="3637" spans="1:9">
      <c r="A3637" t="s">
        <v>80</v>
      </c>
      <c r="B3637">
        <v>86</v>
      </c>
      <c r="C3637">
        <v>4007792</v>
      </c>
      <c r="D3637" t="s">
        <v>474</v>
      </c>
      <c r="E3637" t="s">
        <v>6125</v>
      </c>
      <c r="F3637" t="s">
        <v>12</v>
      </c>
      <c r="G3637" t="s">
        <v>13</v>
      </c>
      <c r="H3637">
        <v>750000</v>
      </c>
      <c r="I3637">
        <v>7</v>
      </c>
    </row>
    <row r="3638" spans="1:9">
      <c r="A3638" t="s">
        <v>6126</v>
      </c>
      <c r="B3638">
        <v>95</v>
      </c>
      <c r="C3638">
        <v>26297</v>
      </c>
      <c r="D3638" t="s">
        <v>2228</v>
      </c>
      <c r="E3638" t="s">
        <v>6127</v>
      </c>
      <c r="F3638" t="s">
        <v>12</v>
      </c>
      <c r="G3638" t="s">
        <v>20</v>
      </c>
      <c r="H3638">
        <v>500000</v>
      </c>
      <c r="I3638">
        <v>6.3</v>
      </c>
    </row>
    <row r="3639" spans="1:9">
      <c r="A3639" t="s">
        <v>6072</v>
      </c>
      <c r="B3639">
        <v>101</v>
      </c>
      <c r="C3639">
        <v>77501</v>
      </c>
      <c r="D3639" t="s">
        <v>2108</v>
      </c>
      <c r="E3639" t="s">
        <v>6128</v>
      </c>
      <c r="F3639" t="s">
        <v>12</v>
      </c>
      <c r="G3639" t="s">
        <v>13</v>
      </c>
      <c r="H3639">
        <v>750000</v>
      </c>
      <c r="I3639">
        <v>5.5</v>
      </c>
    </row>
    <row r="3640" spans="1:9">
      <c r="A3640" t="s">
        <v>811</v>
      </c>
      <c r="B3640">
        <v>88</v>
      </c>
      <c r="C3640">
        <v>47329</v>
      </c>
      <c r="D3640" t="s">
        <v>1140</v>
      </c>
      <c r="E3640" t="s">
        <v>6129</v>
      </c>
      <c r="F3640" t="s">
        <v>12</v>
      </c>
      <c r="G3640" t="s">
        <v>13</v>
      </c>
      <c r="H3640">
        <v>750000</v>
      </c>
      <c r="I3640">
        <v>6.6</v>
      </c>
    </row>
    <row r="3641" spans="1:9">
      <c r="A3641" t="s">
        <v>6130</v>
      </c>
      <c r="B3641">
        <v>99</v>
      </c>
      <c r="C3641">
        <v>18378</v>
      </c>
      <c r="D3641" t="s">
        <v>2179</v>
      </c>
      <c r="E3641" t="s">
        <v>6131</v>
      </c>
      <c r="F3641" t="s">
        <v>12</v>
      </c>
      <c r="G3641" t="s">
        <v>20</v>
      </c>
      <c r="H3641">
        <v>900000</v>
      </c>
      <c r="I3641">
        <v>5.2</v>
      </c>
    </row>
    <row r="3642" spans="1:9">
      <c r="A3642" t="s">
        <v>4953</v>
      </c>
      <c r="B3642">
        <v>170</v>
      </c>
      <c r="C3642">
        <v>7830611</v>
      </c>
      <c r="D3642" t="s">
        <v>6132</v>
      </c>
      <c r="E3642" t="s">
        <v>6133</v>
      </c>
      <c r="F3642" t="s">
        <v>12</v>
      </c>
      <c r="G3642" t="s">
        <v>13</v>
      </c>
      <c r="H3642">
        <v>700000</v>
      </c>
      <c r="I3642">
        <v>8.3000000000000007</v>
      </c>
    </row>
    <row r="3643" spans="1:9">
      <c r="A3643" t="s">
        <v>5386</v>
      </c>
      <c r="B3643">
        <v>97</v>
      </c>
      <c r="C3643">
        <v>1141829</v>
      </c>
      <c r="D3643" t="s">
        <v>654</v>
      </c>
      <c r="E3643" t="s">
        <v>6134</v>
      </c>
      <c r="F3643" t="s">
        <v>12</v>
      </c>
      <c r="G3643" t="s">
        <v>13</v>
      </c>
      <c r="H3643">
        <v>700000</v>
      </c>
      <c r="I3643">
        <v>7.2</v>
      </c>
    </row>
    <row r="3644" spans="1:9">
      <c r="A3644" t="s">
        <v>6135</v>
      </c>
      <c r="B3644">
        <v>106</v>
      </c>
      <c r="C3644">
        <v>2694973</v>
      </c>
      <c r="D3644" t="s">
        <v>1140</v>
      </c>
      <c r="E3644" t="s">
        <v>6136</v>
      </c>
      <c r="F3644" t="s">
        <v>12</v>
      </c>
      <c r="G3644" t="s">
        <v>13</v>
      </c>
      <c r="H3644">
        <v>700000</v>
      </c>
      <c r="I3644">
        <v>7.2</v>
      </c>
    </row>
    <row r="3645" spans="1:9">
      <c r="A3645" t="s">
        <v>6137</v>
      </c>
      <c r="B3645">
        <v>107</v>
      </c>
      <c r="C3645">
        <v>10508</v>
      </c>
      <c r="D3645" t="s">
        <v>1140</v>
      </c>
      <c r="E3645" t="s">
        <v>6138</v>
      </c>
      <c r="F3645" t="s">
        <v>12</v>
      </c>
      <c r="G3645" t="s">
        <v>13</v>
      </c>
      <c r="H3645">
        <v>700000</v>
      </c>
      <c r="I3645">
        <v>6.5</v>
      </c>
    </row>
    <row r="3646" spans="1:9">
      <c r="A3646" t="s">
        <v>6139</v>
      </c>
      <c r="B3646">
        <v>84</v>
      </c>
      <c r="C3646">
        <v>2301777</v>
      </c>
      <c r="D3646" t="s">
        <v>669</v>
      </c>
      <c r="E3646" t="s">
        <v>6140</v>
      </c>
      <c r="F3646" t="s">
        <v>12</v>
      </c>
      <c r="G3646" t="s">
        <v>13</v>
      </c>
      <c r="H3646">
        <v>650000</v>
      </c>
      <c r="I3646">
        <v>6.5</v>
      </c>
    </row>
    <row r="3647" spans="1:9">
      <c r="A3647" t="s">
        <v>6141</v>
      </c>
      <c r="B3647">
        <v>81</v>
      </c>
      <c r="C3647">
        <v>3000000</v>
      </c>
      <c r="D3647" t="s">
        <v>3591</v>
      </c>
      <c r="E3647" t="s">
        <v>6142</v>
      </c>
      <c r="F3647" t="s">
        <v>12</v>
      </c>
      <c r="G3647" t="s">
        <v>13</v>
      </c>
      <c r="H3647">
        <v>609000</v>
      </c>
      <c r="I3647">
        <v>7.8</v>
      </c>
    </row>
    <row r="3648" spans="1:9">
      <c r="A3648" t="s">
        <v>6143</v>
      </c>
      <c r="B3648">
        <v>81</v>
      </c>
      <c r="C3648">
        <v>140530114</v>
      </c>
      <c r="D3648" t="s">
        <v>2108</v>
      </c>
      <c r="E3648" t="s">
        <v>6144</v>
      </c>
      <c r="F3648" t="s">
        <v>12</v>
      </c>
      <c r="G3648" t="s">
        <v>13</v>
      </c>
      <c r="H3648">
        <v>60000</v>
      </c>
      <c r="I3648">
        <v>6.4</v>
      </c>
    </row>
    <row r="3649" spans="1:9">
      <c r="A3649" t="s">
        <v>6145</v>
      </c>
      <c r="B3649">
        <v>215</v>
      </c>
      <c r="C3649">
        <v>13300000</v>
      </c>
      <c r="D3649" t="s">
        <v>6146</v>
      </c>
      <c r="E3649" t="s">
        <v>6147</v>
      </c>
      <c r="F3649" t="s">
        <v>12</v>
      </c>
      <c r="G3649" t="s">
        <v>13</v>
      </c>
      <c r="H3649">
        <v>600000</v>
      </c>
      <c r="I3649">
        <v>8.1</v>
      </c>
    </row>
    <row r="3650" spans="1:9">
      <c r="A3650" t="s">
        <v>5765</v>
      </c>
      <c r="B3650">
        <v>106</v>
      </c>
      <c r="C3650">
        <v>171988</v>
      </c>
      <c r="D3650" t="s">
        <v>4721</v>
      </c>
      <c r="E3650" t="s">
        <v>6148</v>
      </c>
      <c r="F3650" t="s">
        <v>12</v>
      </c>
      <c r="G3650" t="s">
        <v>13</v>
      </c>
      <c r="H3650">
        <v>600000</v>
      </c>
      <c r="I3650">
        <v>5.6</v>
      </c>
    </row>
    <row r="3651" spans="1:9">
      <c r="A3651" t="s">
        <v>6149</v>
      </c>
      <c r="B3651">
        <v>103</v>
      </c>
      <c r="C3651">
        <v>23616</v>
      </c>
      <c r="D3651" t="s">
        <v>279</v>
      </c>
      <c r="E3651" t="s">
        <v>6150</v>
      </c>
      <c r="F3651" t="s">
        <v>12</v>
      </c>
      <c r="G3651" t="s">
        <v>13</v>
      </c>
      <c r="H3651">
        <v>600000</v>
      </c>
      <c r="I3651">
        <v>5.6</v>
      </c>
    </row>
    <row r="3652" spans="1:9">
      <c r="A3652" t="s">
        <v>6151</v>
      </c>
      <c r="B3652">
        <v>90</v>
      </c>
      <c r="C3652">
        <v>13493</v>
      </c>
      <c r="D3652" t="s">
        <v>1140</v>
      </c>
      <c r="E3652" t="s">
        <v>6152</v>
      </c>
      <c r="F3652" t="s">
        <v>12</v>
      </c>
      <c r="G3652" t="s">
        <v>13</v>
      </c>
      <c r="H3652">
        <v>600000</v>
      </c>
      <c r="I3652">
        <v>6.6</v>
      </c>
    </row>
    <row r="3653" spans="1:9">
      <c r="A3653" t="s">
        <v>1612</v>
      </c>
      <c r="B3653">
        <v>87</v>
      </c>
      <c r="C3653">
        <v>515005</v>
      </c>
      <c r="D3653" t="s">
        <v>1954</v>
      </c>
      <c r="E3653" t="s">
        <v>6153</v>
      </c>
      <c r="F3653" t="s">
        <v>12</v>
      </c>
      <c r="G3653" t="s">
        <v>20</v>
      </c>
      <c r="H3653">
        <v>560000</v>
      </c>
      <c r="I3653">
        <v>7.7</v>
      </c>
    </row>
    <row r="3654" spans="1:9">
      <c r="A3654" t="s">
        <v>6154</v>
      </c>
      <c r="B3654">
        <v>80</v>
      </c>
      <c r="C3654">
        <v>2245</v>
      </c>
      <c r="D3654" t="s">
        <v>2903</v>
      </c>
      <c r="E3654" t="s">
        <v>6155</v>
      </c>
      <c r="F3654" t="s">
        <v>12</v>
      </c>
      <c r="G3654" t="s">
        <v>13</v>
      </c>
      <c r="H3654">
        <v>560000</v>
      </c>
      <c r="I3654">
        <v>7.2</v>
      </c>
    </row>
    <row r="3655" spans="1:9">
      <c r="A3655" t="s">
        <v>5786</v>
      </c>
      <c r="B3655">
        <v>122</v>
      </c>
      <c r="C3655">
        <v>33451479</v>
      </c>
      <c r="D3655" t="s">
        <v>73</v>
      </c>
      <c r="E3655" t="s">
        <v>6156</v>
      </c>
      <c r="F3655" t="s">
        <v>12</v>
      </c>
      <c r="G3655" t="s">
        <v>13</v>
      </c>
      <c r="H3655">
        <v>500000</v>
      </c>
      <c r="I3655">
        <v>6.5</v>
      </c>
    </row>
    <row r="3656" spans="1:9">
      <c r="A3656" t="s">
        <v>6157</v>
      </c>
      <c r="B3656">
        <v>86</v>
      </c>
      <c r="C3656">
        <v>39552600</v>
      </c>
      <c r="D3656" t="s">
        <v>6158</v>
      </c>
      <c r="E3656" t="s">
        <v>6159</v>
      </c>
      <c r="F3656" t="s">
        <v>12</v>
      </c>
      <c r="G3656" t="s">
        <v>13</v>
      </c>
      <c r="H3656">
        <v>500000</v>
      </c>
      <c r="I3656">
        <v>6.1</v>
      </c>
    </row>
    <row r="3657" spans="1:9">
      <c r="A3657" t="s">
        <v>5783</v>
      </c>
      <c r="B3657">
        <v>79</v>
      </c>
      <c r="C3657">
        <v>30500882</v>
      </c>
      <c r="D3657" t="s">
        <v>6160</v>
      </c>
      <c r="E3657" t="s">
        <v>6161</v>
      </c>
      <c r="F3657" t="s">
        <v>12</v>
      </c>
      <c r="G3657" t="s">
        <v>13</v>
      </c>
      <c r="H3657">
        <v>500000</v>
      </c>
      <c r="I3657">
        <v>5.7</v>
      </c>
    </row>
    <row r="3658" spans="1:9">
      <c r="A3658" t="s">
        <v>6162</v>
      </c>
      <c r="B3658">
        <v>97</v>
      </c>
      <c r="C3658">
        <v>17000000</v>
      </c>
      <c r="D3658" t="s">
        <v>3275</v>
      </c>
      <c r="E3658" t="s">
        <v>6163</v>
      </c>
      <c r="F3658" t="s">
        <v>12</v>
      </c>
      <c r="G3658" t="s">
        <v>13</v>
      </c>
      <c r="H3658">
        <v>500000</v>
      </c>
      <c r="I3658">
        <v>5.9</v>
      </c>
    </row>
    <row r="3659" spans="1:9">
      <c r="A3659" t="s">
        <v>3454</v>
      </c>
      <c r="B3659">
        <v>89</v>
      </c>
      <c r="C3659">
        <v>5739376</v>
      </c>
      <c r="D3659" t="s">
        <v>851</v>
      </c>
      <c r="E3659" t="s">
        <v>6164</v>
      </c>
      <c r="F3659" t="s">
        <v>12</v>
      </c>
      <c r="G3659" t="s">
        <v>13</v>
      </c>
      <c r="H3659">
        <v>500000</v>
      </c>
      <c r="I3659">
        <v>7.7</v>
      </c>
    </row>
    <row r="3660" spans="1:9">
      <c r="A3660" t="s">
        <v>6165</v>
      </c>
      <c r="B3660">
        <v>120</v>
      </c>
      <c r="C3660">
        <v>3773863</v>
      </c>
      <c r="D3660" t="s">
        <v>1140</v>
      </c>
      <c r="E3660" t="s">
        <v>6166</v>
      </c>
      <c r="F3660" t="s">
        <v>12</v>
      </c>
      <c r="G3660" t="s">
        <v>13</v>
      </c>
      <c r="H3660">
        <v>1000000</v>
      </c>
      <c r="I3660">
        <v>7.1</v>
      </c>
    </row>
    <row r="3661" spans="1:9">
      <c r="A3661" t="s">
        <v>6167</v>
      </c>
      <c r="B3661">
        <v>108</v>
      </c>
      <c r="C3661">
        <v>2047570</v>
      </c>
      <c r="D3661" t="s">
        <v>6168</v>
      </c>
      <c r="E3661" t="s">
        <v>6169</v>
      </c>
      <c r="F3661" t="s">
        <v>12</v>
      </c>
      <c r="G3661" t="s">
        <v>13</v>
      </c>
      <c r="H3661">
        <v>500000</v>
      </c>
      <c r="I3661">
        <v>7.6</v>
      </c>
    </row>
    <row r="3662" spans="1:9">
      <c r="A3662" t="s">
        <v>6170</v>
      </c>
      <c r="B3662">
        <v>102</v>
      </c>
      <c r="C3662">
        <v>1250798</v>
      </c>
      <c r="D3662" t="s">
        <v>474</v>
      </c>
      <c r="E3662" t="s">
        <v>6171</v>
      </c>
      <c r="F3662" t="s">
        <v>12</v>
      </c>
      <c r="G3662" t="s">
        <v>13</v>
      </c>
      <c r="H3662">
        <v>500000</v>
      </c>
      <c r="I3662">
        <v>6.4</v>
      </c>
    </row>
    <row r="3663" spans="1:9">
      <c r="A3663" t="s">
        <v>6172</v>
      </c>
      <c r="B3663">
        <v>83</v>
      </c>
      <c r="C3663">
        <v>1127331</v>
      </c>
      <c r="D3663" t="s">
        <v>1140</v>
      </c>
      <c r="E3663" t="s">
        <v>6173</v>
      </c>
      <c r="F3663" t="s">
        <v>3549</v>
      </c>
      <c r="G3663" t="s">
        <v>6174</v>
      </c>
      <c r="H3663">
        <v>46000</v>
      </c>
      <c r="I3663">
        <v>7.4</v>
      </c>
    </row>
    <row r="3664" spans="1:9">
      <c r="A3664" t="s">
        <v>6175</v>
      </c>
      <c r="B3664">
        <v>93</v>
      </c>
      <c r="C3664">
        <v>906666</v>
      </c>
      <c r="D3664" t="s">
        <v>2903</v>
      </c>
      <c r="E3664" t="s">
        <v>6176</v>
      </c>
      <c r="F3664" t="s">
        <v>12</v>
      </c>
      <c r="G3664" t="s">
        <v>13</v>
      </c>
      <c r="H3664">
        <v>500000</v>
      </c>
      <c r="I3664">
        <v>6.8</v>
      </c>
    </row>
    <row r="3665" spans="1:9">
      <c r="A3665" t="s">
        <v>6177</v>
      </c>
      <c r="B3665">
        <v>86</v>
      </c>
      <c r="C3665">
        <v>1114943</v>
      </c>
      <c r="D3665" t="s">
        <v>2042</v>
      </c>
      <c r="E3665" t="s">
        <v>6178</v>
      </c>
      <c r="F3665" t="s">
        <v>12</v>
      </c>
      <c r="G3665" t="s">
        <v>13</v>
      </c>
      <c r="H3665">
        <v>500000</v>
      </c>
      <c r="I3665">
        <v>6.5</v>
      </c>
    </row>
    <row r="3666" spans="1:9">
      <c r="A3666" t="s">
        <v>6170</v>
      </c>
      <c r="B3666">
        <v>101</v>
      </c>
      <c r="C3666">
        <v>1111615</v>
      </c>
      <c r="D3666" t="s">
        <v>4456</v>
      </c>
      <c r="E3666" t="s">
        <v>6179</v>
      </c>
      <c r="F3666" t="s">
        <v>12</v>
      </c>
      <c r="G3666" t="s">
        <v>13</v>
      </c>
      <c r="H3666">
        <v>500000</v>
      </c>
      <c r="I3666">
        <v>6</v>
      </c>
    </row>
    <row r="3667" spans="1:9">
      <c r="A3667" t="s">
        <v>4318</v>
      </c>
      <c r="B3667">
        <v>111</v>
      </c>
      <c r="C3667">
        <v>985341</v>
      </c>
      <c r="D3667" t="s">
        <v>1140</v>
      </c>
      <c r="E3667" t="s">
        <v>6180</v>
      </c>
      <c r="F3667" t="s">
        <v>12</v>
      </c>
      <c r="G3667" t="s">
        <v>13</v>
      </c>
      <c r="H3667">
        <v>500000</v>
      </c>
      <c r="I3667">
        <v>7.3</v>
      </c>
    </row>
    <row r="3668" spans="1:9">
      <c r="A3668" t="s">
        <v>6181</v>
      </c>
      <c r="B3668">
        <v>90</v>
      </c>
      <c r="C3668">
        <v>603943</v>
      </c>
      <c r="D3668" t="s">
        <v>654</v>
      </c>
      <c r="E3668" t="s">
        <v>6182</v>
      </c>
      <c r="F3668" t="s">
        <v>12</v>
      </c>
      <c r="G3668" t="s">
        <v>13</v>
      </c>
      <c r="H3668">
        <v>500000</v>
      </c>
      <c r="I3668">
        <v>7.3</v>
      </c>
    </row>
    <row r="3669" spans="1:9">
      <c r="A3669" t="s">
        <v>5401</v>
      </c>
      <c r="B3669">
        <v>86</v>
      </c>
      <c r="C3669">
        <v>334041</v>
      </c>
      <c r="D3669" t="s">
        <v>4501</v>
      </c>
      <c r="E3669" t="s">
        <v>6183</v>
      </c>
      <c r="F3669" t="s">
        <v>12</v>
      </c>
      <c r="G3669" t="s">
        <v>13</v>
      </c>
      <c r="H3669">
        <v>500000</v>
      </c>
      <c r="I3669">
        <v>6.5</v>
      </c>
    </row>
    <row r="3670" spans="1:9">
      <c r="A3670" t="s">
        <v>6184</v>
      </c>
      <c r="B3670">
        <v>98</v>
      </c>
      <c r="C3670">
        <v>295468</v>
      </c>
      <c r="D3670" t="s">
        <v>560</v>
      </c>
      <c r="E3670" t="s">
        <v>6185</v>
      </c>
      <c r="F3670" t="s">
        <v>12</v>
      </c>
      <c r="G3670" t="s">
        <v>13</v>
      </c>
      <c r="H3670">
        <v>500000</v>
      </c>
      <c r="I3670">
        <v>6</v>
      </c>
    </row>
    <row r="3671" spans="1:9">
      <c r="A3671" t="s">
        <v>6186</v>
      </c>
      <c r="B3671">
        <v>91</v>
      </c>
      <c r="C3671">
        <v>243347</v>
      </c>
      <c r="D3671" t="s">
        <v>723</v>
      </c>
      <c r="E3671" t="s">
        <v>6187</v>
      </c>
      <c r="F3671" t="s">
        <v>12</v>
      </c>
      <c r="G3671" t="s">
        <v>13</v>
      </c>
      <c r="H3671">
        <v>500000</v>
      </c>
      <c r="I3671">
        <v>5.3</v>
      </c>
    </row>
    <row r="3672" spans="1:9">
      <c r="A3672" t="s">
        <v>5943</v>
      </c>
      <c r="B3672">
        <v>91</v>
      </c>
      <c r="C3672">
        <v>154077</v>
      </c>
      <c r="D3672" t="s">
        <v>851</v>
      </c>
      <c r="E3672" t="s">
        <v>6188</v>
      </c>
      <c r="F3672" t="s">
        <v>12</v>
      </c>
      <c r="G3672" t="s">
        <v>13</v>
      </c>
      <c r="H3672">
        <v>500000</v>
      </c>
      <c r="I3672">
        <v>6.6</v>
      </c>
    </row>
    <row r="3673" spans="1:9">
      <c r="A3673" t="s">
        <v>6189</v>
      </c>
      <c r="B3673">
        <v>88</v>
      </c>
      <c r="C3673">
        <v>151389</v>
      </c>
      <c r="D3673" t="s">
        <v>2903</v>
      </c>
      <c r="E3673" t="s">
        <v>6190</v>
      </c>
      <c r="F3673" t="s">
        <v>12</v>
      </c>
      <c r="G3673" t="s">
        <v>13</v>
      </c>
      <c r="H3673">
        <v>500000</v>
      </c>
      <c r="I3673">
        <v>7.1</v>
      </c>
    </row>
    <row r="3674" spans="1:9">
      <c r="A3674" t="s">
        <v>4527</v>
      </c>
      <c r="B3674">
        <v>202</v>
      </c>
      <c r="C3674">
        <v>269061</v>
      </c>
      <c r="D3674" t="s">
        <v>340</v>
      </c>
      <c r="E3674" t="s">
        <v>6191</v>
      </c>
      <c r="F3674" t="s">
        <v>2528</v>
      </c>
      <c r="G3674" t="s">
        <v>992</v>
      </c>
      <c r="H3674">
        <v>2000000</v>
      </c>
      <c r="I3674">
        <v>8.6999999999999993</v>
      </c>
    </row>
    <row r="3675" spans="1:9">
      <c r="A3675" t="s">
        <v>6192</v>
      </c>
      <c r="B3675">
        <v>89</v>
      </c>
      <c r="C3675">
        <v>133778</v>
      </c>
      <c r="D3675" t="s">
        <v>6060</v>
      </c>
      <c r="E3675" t="s">
        <v>6193</v>
      </c>
      <c r="F3675" t="s">
        <v>12</v>
      </c>
      <c r="G3675" t="s">
        <v>13</v>
      </c>
      <c r="H3675">
        <v>500000</v>
      </c>
      <c r="I3675">
        <v>8.4</v>
      </c>
    </row>
    <row r="3676" spans="1:9">
      <c r="A3676" t="s">
        <v>133</v>
      </c>
      <c r="B3676">
        <v>84</v>
      </c>
      <c r="C3676">
        <v>52850</v>
      </c>
      <c r="D3676" t="s">
        <v>669</v>
      </c>
      <c r="E3676" t="s">
        <v>6194</v>
      </c>
      <c r="F3676" t="s">
        <v>12</v>
      </c>
      <c r="G3676" t="s">
        <v>13</v>
      </c>
      <c r="H3676">
        <v>500000</v>
      </c>
      <c r="I3676">
        <v>6.2</v>
      </c>
    </row>
    <row r="3677" spans="1:9">
      <c r="A3677" t="s">
        <v>6195</v>
      </c>
      <c r="B3677">
        <v>82</v>
      </c>
      <c r="C3677">
        <v>98017</v>
      </c>
      <c r="D3677" t="s">
        <v>291</v>
      </c>
      <c r="E3677" t="s">
        <v>6196</v>
      </c>
      <c r="F3677" t="s">
        <v>12</v>
      </c>
      <c r="G3677" t="s">
        <v>646</v>
      </c>
      <c r="H3677">
        <v>500000</v>
      </c>
      <c r="I3677">
        <v>5.8</v>
      </c>
    </row>
    <row r="3678" spans="1:9">
      <c r="A3678" t="s">
        <v>6101</v>
      </c>
      <c r="B3678">
        <v>100</v>
      </c>
      <c r="C3678">
        <v>31937</v>
      </c>
      <c r="D3678" t="s">
        <v>560</v>
      </c>
      <c r="E3678" t="s">
        <v>6197</v>
      </c>
      <c r="F3678" t="s">
        <v>12</v>
      </c>
      <c r="G3678" t="s">
        <v>13</v>
      </c>
      <c r="H3678">
        <v>500000</v>
      </c>
      <c r="I3678">
        <v>5.7</v>
      </c>
    </row>
    <row r="3679" spans="1:9">
      <c r="A3679" t="s">
        <v>6198</v>
      </c>
      <c r="B3679">
        <v>112</v>
      </c>
      <c r="C3679">
        <v>13134</v>
      </c>
      <c r="D3679" t="s">
        <v>1267</v>
      </c>
      <c r="E3679" t="s">
        <v>6199</v>
      </c>
      <c r="F3679" t="s">
        <v>12</v>
      </c>
      <c r="G3679" t="s">
        <v>13</v>
      </c>
      <c r="H3679">
        <v>500000</v>
      </c>
      <c r="I3679">
        <v>6.1</v>
      </c>
    </row>
    <row r="3680" spans="1:9">
      <c r="A3680" t="s">
        <v>6200</v>
      </c>
      <c r="B3680">
        <v>94</v>
      </c>
      <c r="C3680">
        <v>237301</v>
      </c>
      <c r="D3680" t="s">
        <v>902</v>
      </c>
      <c r="E3680" t="s">
        <v>6201</v>
      </c>
      <c r="F3680" t="s">
        <v>12</v>
      </c>
      <c r="G3680" t="s">
        <v>20</v>
      </c>
      <c r="H3680">
        <v>500000</v>
      </c>
      <c r="I3680">
        <v>6.4</v>
      </c>
    </row>
    <row r="3681" spans="1:9">
      <c r="A3681" t="s">
        <v>6202</v>
      </c>
      <c r="B3681">
        <v>91</v>
      </c>
      <c r="C3681">
        <v>12055</v>
      </c>
      <c r="D3681" t="s">
        <v>669</v>
      </c>
      <c r="E3681" t="s">
        <v>6203</v>
      </c>
      <c r="F3681" t="s">
        <v>12</v>
      </c>
      <c r="G3681" t="s">
        <v>13</v>
      </c>
      <c r="H3681">
        <v>500000</v>
      </c>
      <c r="I3681">
        <v>6.5</v>
      </c>
    </row>
    <row r="3682" spans="1:9">
      <c r="A3682" t="s">
        <v>6204</v>
      </c>
      <c r="B3682">
        <v>87</v>
      </c>
      <c r="C3682">
        <v>1332</v>
      </c>
      <c r="D3682" t="s">
        <v>2474</v>
      </c>
      <c r="E3682" t="s">
        <v>6205</v>
      </c>
      <c r="F3682" t="s">
        <v>12</v>
      </c>
      <c r="G3682" t="s">
        <v>13</v>
      </c>
      <c r="H3682">
        <v>500000</v>
      </c>
      <c r="I3682">
        <v>4.5999999999999996</v>
      </c>
    </row>
    <row r="3683" spans="1:9">
      <c r="A3683" t="s">
        <v>6206</v>
      </c>
      <c r="B3683">
        <v>82</v>
      </c>
      <c r="C3683">
        <v>21199</v>
      </c>
      <c r="D3683" t="s">
        <v>6207</v>
      </c>
      <c r="E3683" t="s">
        <v>6208</v>
      </c>
      <c r="F3683" t="s">
        <v>12</v>
      </c>
      <c r="G3683" t="s">
        <v>13</v>
      </c>
      <c r="H3683">
        <v>500000</v>
      </c>
      <c r="I3683">
        <v>6.8</v>
      </c>
    </row>
    <row r="3684" spans="1:9">
      <c r="A3684" t="s">
        <v>6209</v>
      </c>
      <c r="B3684">
        <v>91</v>
      </c>
      <c r="C3684">
        <v>2712293</v>
      </c>
      <c r="D3684" t="s">
        <v>654</v>
      </c>
      <c r="E3684" t="s">
        <v>6210</v>
      </c>
      <c r="F3684" t="s">
        <v>12</v>
      </c>
      <c r="G3684" t="s">
        <v>13</v>
      </c>
      <c r="H3684">
        <v>450000</v>
      </c>
      <c r="I3684">
        <v>5.9</v>
      </c>
    </row>
    <row r="3685" spans="1:9">
      <c r="A3685" t="s">
        <v>384</v>
      </c>
      <c r="B3685">
        <v>107</v>
      </c>
      <c r="C3685">
        <v>768045</v>
      </c>
      <c r="D3685" t="s">
        <v>666</v>
      </c>
      <c r="E3685" t="s">
        <v>6211</v>
      </c>
      <c r="F3685" t="s">
        <v>12</v>
      </c>
      <c r="G3685" t="s">
        <v>20</v>
      </c>
      <c r="H3685">
        <v>2000000</v>
      </c>
      <c r="I3685">
        <v>7.7</v>
      </c>
    </row>
    <row r="3686" spans="1:9">
      <c r="A3686" t="s">
        <v>6212</v>
      </c>
      <c r="B3686">
        <v>84</v>
      </c>
      <c r="C3686">
        <v>379122</v>
      </c>
      <c r="D3686" t="s">
        <v>474</v>
      </c>
      <c r="E3686" t="s">
        <v>6213</v>
      </c>
      <c r="F3686" t="s">
        <v>12</v>
      </c>
      <c r="G3686" t="s">
        <v>20</v>
      </c>
      <c r="H3686">
        <v>450000</v>
      </c>
      <c r="I3686">
        <v>7.1</v>
      </c>
    </row>
    <row r="3687" spans="1:9">
      <c r="A3687" t="s">
        <v>6214</v>
      </c>
      <c r="B3687">
        <v>103</v>
      </c>
      <c r="C3687">
        <v>23000</v>
      </c>
      <c r="D3687" t="s">
        <v>5993</v>
      </c>
      <c r="E3687" t="s">
        <v>6215</v>
      </c>
      <c r="F3687" t="s">
        <v>12</v>
      </c>
      <c r="G3687" t="s">
        <v>13</v>
      </c>
      <c r="H3687">
        <v>500000</v>
      </c>
      <c r="I3687">
        <v>6.2</v>
      </c>
    </row>
    <row r="3688" spans="1:9">
      <c r="A3688" t="s">
        <v>6216</v>
      </c>
      <c r="B3688">
        <v>89</v>
      </c>
      <c r="C3688">
        <v>2300000</v>
      </c>
      <c r="D3688" t="s">
        <v>3591</v>
      </c>
      <c r="E3688" t="s">
        <v>6217</v>
      </c>
      <c r="F3688" t="s">
        <v>12</v>
      </c>
      <c r="G3688" t="s">
        <v>13</v>
      </c>
      <c r="H3688">
        <v>439000</v>
      </c>
      <c r="I3688">
        <v>7.7</v>
      </c>
    </row>
    <row r="3689" spans="1:9">
      <c r="A3689" t="s">
        <v>6218</v>
      </c>
      <c r="B3689">
        <v>98</v>
      </c>
      <c r="C3689">
        <v>2938208</v>
      </c>
      <c r="D3689" t="s">
        <v>474</v>
      </c>
      <c r="E3689" t="s">
        <v>6219</v>
      </c>
      <c r="F3689" t="s">
        <v>12</v>
      </c>
      <c r="G3689" t="s">
        <v>13</v>
      </c>
      <c r="H3689">
        <v>225000</v>
      </c>
      <c r="I3689">
        <v>7.5</v>
      </c>
    </row>
    <row r="3690" spans="1:9">
      <c r="A3690" t="s">
        <v>6220</v>
      </c>
      <c r="B3690">
        <v>133</v>
      </c>
      <c r="C3690">
        <v>9910</v>
      </c>
      <c r="D3690" t="s">
        <v>1906</v>
      </c>
      <c r="E3690" t="s">
        <v>6221</v>
      </c>
      <c r="F3690" t="s">
        <v>6222</v>
      </c>
      <c r="G3690" t="s">
        <v>6223</v>
      </c>
      <c r="H3690">
        <v>25000000</v>
      </c>
      <c r="I3690">
        <v>7.6</v>
      </c>
    </row>
    <row r="3691" spans="1:9">
      <c r="A3691" t="s">
        <v>2571</v>
      </c>
      <c r="B3691">
        <v>92</v>
      </c>
      <c r="C3691">
        <v>44540956</v>
      </c>
      <c r="D3691" t="s">
        <v>669</v>
      </c>
      <c r="E3691" t="s">
        <v>6224</v>
      </c>
      <c r="F3691" t="s">
        <v>12</v>
      </c>
      <c r="G3691" t="s">
        <v>13</v>
      </c>
      <c r="H3691">
        <v>400000</v>
      </c>
      <c r="I3691">
        <v>6.9</v>
      </c>
    </row>
    <row r="3692" spans="1:9">
      <c r="A3692" t="s">
        <v>5392</v>
      </c>
      <c r="B3692">
        <v>90</v>
      </c>
      <c r="C3692">
        <v>258113</v>
      </c>
      <c r="D3692" t="s">
        <v>723</v>
      </c>
      <c r="E3692" t="s">
        <v>6225</v>
      </c>
      <c r="F3692" t="s">
        <v>12</v>
      </c>
      <c r="G3692" t="s">
        <v>13</v>
      </c>
      <c r="H3692">
        <v>1066167</v>
      </c>
      <c r="I3692">
        <v>7.1</v>
      </c>
    </row>
    <row r="3693" spans="1:9">
      <c r="A3693" t="s">
        <v>6226</v>
      </c>
      <c r="B3693">
        <v>84</v>
      </c>
      <c r="C3693">
        <v>107917283</v>
      </c>
      <c r="D3693" t="s">
        <v>2108</v>
      </c>
      <c r="E3693" t="s">
        <v>6227</v>
      </c>
      <c r="F3693" t="s">
        <v>12</v>
      </c>
      <c r="G3693" t="s">
        <v>13</v>
      </c>
      <c r="H3693">
        <v>15000</v>
      </c>
      <c r="I3693">
        <v>6.3</v>
      </c>
    </row>
    <row r="3694" spans="1:9">
      <c r="A3694" t="s">
        <v>937</v>
      </c>
      <c r="B3694">
        <v>91</v>
      </c>
      <c r="C3694">
        <v>1229197</v>
      </c>
      <c r="D3694" t="s">
        <v>1795</v>
      </c>
      <c r="E3694" t="s">
        <v>6228</v>
      </c>
      <c r="F3694" t="s">
        <v>12</v>
      </c>
      <c r="G3694" t="s">
        <v>20</v>
      </c>
      <c r="H3694">
        <v>229575</v>
      </c>
      <c r="I3694">
        <v>8.3000000000000007</v>
      </c>
    </row>
    <row r="3695" spans="1:9">
      <c r="A3695" t="s">
        <v>5325</v>
      </c>
      <c r="B3695">
        <v>90</v>
      </c>
      <c r="C3695">
        <v>1689999</v>
      </c>
      <c r="D3695" t="s">
        <v>1140</v>
      </c>
      <c r="E3695" t="s">
        <v>6229</v>
      </c>
      <c r="F3695" t="s">
        <v>931</v>
      </c>
      <c r="G3695" t="s">
        <v>13</v>
      </c>
      <c r="H3695">
        <v>400000</v>
      </c>
      <c r="I3695">
        <v>7.1</v>
      </c>
    </row>
    <row r="3696" spans="1:9">
      <c r="A3696" t="s">
        <v>6230</v>
      </c>
      <c r="B3696">
        <v>96</v>
      </c>
      <c r="C3696">
        <v>11798</v>
      </c>
      <c r="D3696" t="s">
        <v>6231</v>
      </c>
      <c r="E3696" t="s">
        <v>6232</v>
      </c>
      <c r="F3696" t="s">
        <v>12</v>
      </c>
      <c r="G3696" t="s">
        <v>13</v>
      </c>
      <c r="H3696">
        <v>100000</v>
      </c>
      <c r="I3696">
        <v>4.7</v>
      </c>
    </row>
    <row r="3697" spans="1:9">
      <c r="A3697" t="s">
        <v>6233</v>
      </c>
      <c r="B3697">
        <v>88</v>
      </c>
      <c r="C3697">
        <v>592014</v>
      </c>
      <c r="D3697" t="s">
        <v>6234</v>
      </c>
      <c r="E3697" t="s">
        <v>6235</v>
      </c>
      <c r="F3697" t="s">
        <v>12</v>
      </c>
      <c r="G3697" t="s">
        <v>13</v>
      </c>
      <c r="H3697">
        <v>218</v>
      </c>
      <c r="I3697">
        <v>7.2</v>
      </c>
    </row>
    <row r="3698" spans="1:9">
      <c r="A3698" t="s">
        <v>6236</v>
      </c>
      <c r="B3698">
        <v>92</v>
      </c>
      <c r="C3698">
        <v>425899</v>
      </c>
      <c r="D3698" t="s">
        <v>2903</v>
      </c>
      <c r="E3698" t="s">
        <v>6237</v>
      </c>
      <c r="F3698" t="s">
        <v>12</v>
      </c>
      <c r="G3698" t="s">
        <v>13</v>
      </c>
      <c r="H3698">
        <v>400000</v>
      </c>
      <c r="I3698">
        <v>5.0999999999999996</v>
      </c>
    </row>
    <row r="3699" spans="1:9">
      <c r="A3699" t="s">
        <v>6238</v>
      </c>
      <c r="B3699">
        <v>82</v>
      </c>
      <c r="C3699">
        <v>126387</v>
      </c>
      <c r="D3699" t="s">
        <v>2108</v>
      </c>
      <c r="E3699" t="s">
        <v>6239</v>
      </c>
      <c r="F3699" t="s">
        <v>3149</v>
      </c>
      <c r="G3699" t="s">
        <v>2822</v>
      </c>
      <c r="H3699">
        <v>400000</v>
      </c>
      <c r="I3699">
        <v>6.9</v>
      </c>
    </row>
    <row r="3700" spans="1:9">
      <c r="A3700" t="s">
        <v>2643</v>
      </c>
      <c r="B3700">
        <v>101</v>
      </c>
      <c r="C3700">
        <v>80276912</v>
      </c>
      <c r="D3700" t="s">
        <v>560</v>
      </c>
      <c r="E3700" t="s">
        <v>6240</v>
      </c>
      <c r="F3700" t="s">
        <v>12</v>
      </c>
      <c r="G3700" t="s">
        <v>13</v>
      </c>
      <c r="H3700">
        <v>35000000</v>
      </c>
      <c r="I3700">
        <v>6.1</v>
      </c>
    </row>
    <row r="3701" spans="1:9">
      <c r="A3701" t="s">
        <v>6241</v>
      </c>
      <c r="B3701">
        <v>86</v>
      </c>
      <c r="C3701">
        <v>617172</v>
      </c>
      <c r="D3701" t="s">
        <v>2903</v>
      </c>
      <c r="E3701" t="s">
        <v>6242</v>
      </c>
      <c r="F3701" t="s">
        <v>12</v>
      </c>
      <c r="G3701" t="s">
        <v>13</v>
      </c>
      <c r="H3701">
        <v>375000</v>
      </c>
      <c r="I3701">
        <v>7</v>
      </c>
    </row>
    <row r="3702" spans="1:9">
      <c r="A3702" t="s">
        <v>6243</v>
      </c>
      <c r="B3702">
        <v>100</v>
      </c>
      <c r="C3702">
        <v>2808000</v>
      </c>
      <c r="D3702" t="s">
        <v>5149</v>
      </c>
      <c r="E3702" t="s">
        <v>6244</v>
      </c>
      <c r="F3702" t="s">
        <v>12</v>
      </c>
      <c r="G3702" t="s">
        <v>13</v>
      </c>
      <c r="H3702">
        <v>379000</v>
      </c>
      <c r="I3702">
        <v>6.3</v>
      </c>
    </row>
    <row r="3703" spans="1:9">
      <c r="A3703" t="s">
        <v>6245</v>
      </c>
      <c r="B3703">
        <v>89</v>
      </c>
      <c r="C3703">
        <v>12843</v>
      </c>
      <c r="D3703" t="s">
        <v>2188</v>
      </c>
      <c r="E3703" t="s">
        <v>6246</v>
      </c>
      <c r="F3703" t="s">
        <v>12</v>
      </c>
      <c r="G3703" t="s">
        <v>646</v>
      </c>
      <c r="H3703">
        <v>6000000</v>
      </c>
      <c r="I3703">
        <v>6.1</v>
      </c>
    </row>
    <row r="3704" spans="1:9">
      <c r="A3704" t="s">
        <v>6247</v>
      </c>
      <c r="B3704">
        <v>84</v>
      </c>
      <c r="C3704">
        <v>34151</v>
      </c>
      <c r="D3704" t="s">
        <v>5820</v>
      </c>
      <c r="E3704" t="s">
        <v>6248</v>
      </c>
      <c r="F3704" t="s">
        <v>5811</v>
      </c>
      <c r="G3704" t="s">
        <v>5812</v>
      </c>
      <c r="H3704">
        <v>450000</v>
      </c>
      <c r="I3704">
        <v>7.2</v>
      </c>
    </row>
    <row r="3705" spans="1:9">
      <c r="A3705" t="s">
        <v>6249</v>
      </c>
      <c r="B3705">
        <v>88</v>
      </c>
      <c r="C3705">
        <v>1523883</v>
      </c>
      <c r="D3705" t="s">
        <v>6060</v>
      </c>
      <c r="E3705" t="s">
        <v>6250</v>
      </c>
      <c r="F3705" t="s">
        <v>12</v>
      </c>
      <c r="G3705" t="s">
        <v>13</v>
      </c>
      <c r="H3705">
        <v>1750211</v>
      </c>
      <c r="I3705">
        <v>7.8</v>
      </c>
    </row>
    <row r="3706" spans="1:9">
      <c r="A3706" t="s">
        <v>6251</v>
      </c>
      <c r="B3706">
        <v>90</v>
      </c>
      <c r="C3706">
        <v>4000000</v>
      </c>
      <c r="D3706" t="s">
        <v>254</v>
      </c>
      <c r="E3706" t="s">
        <v>6252</v>
      </c>
      <c r="F3706" t="s">
        <v>12</v>
      </c>
      <c r="G3706" t="s">
        <v>13</v>
      </c>
      <c r="H3706">
        <v>350000</v>
      </c>
      <c r="I3706">
        <v>4.7</v>
      </c>
    </row>
    <row r="3707" spans="1:9">
      <c r="A3707" t="s">
        <v>2792</v>
      </c>
      <c r="B3707">
        <v>102</v>
      </c>
      <c r="C3707">
        <v>1281176</v>
      </c>
      <c r="D3707" t="s">
        <v>851</v>
      </c>
      <c r="E3707" t="s">
        <v>6253</v>
      </c>
      <c r="F3707" t="s">
        <v>12</v>
      </c>
      <c r="G3707" t="s">
        <v>13</v>
      </c>
      <c r="H3707">
        <v>312000</v>
      </c>
      <c r="I3707">
        <v>6.7</v>
      </c>
    </row>
    <row r="3708" spans="1:9">
      <c r="A3708" t="s">
        <v>6254</v>
      </c>
      <c r="B3708">
        <v>98</v>
      </c>
      <c r="C3708">
        <v>16115878</v>
      </c>
      <c r="D3708" t="s">
        <v>6255</v>
      </c>
      <c r="E3708" t="s">
        <v>6256</v>
      </c>
      <c r="F3708" t="s">
        <v>12</v>
      </c>
      <c r="G3708" t="s">
        <v>13</v>
      </c>
      <c r="H3708">
        <v>8000000</v>
      </c>
      <c r="I3708">
        <v>6.6</v>
      </c>
    </row>
    <row r="3709" spans="1:9">
      <c r="A3709" t="s">
        <v>5234</v>
      </c>
      <c r="B3709">
        <v>91</v>
      </c>
      <c r="C3709">
        <v>1652472</v>
      </c>
      <c r="D3709" t="s">
        <v>560</v>
      </c>
      <c r="E3709" t="s">
        <v>6257</v>
      </c>
      <c r="F3709" t="s">
        <v>966</v>
      </c>
      <c r="G3709" t="s">
        <v>646</v>
      </c>
      <c r="H3709">
        <v>300000</v>
      </c>
      <c r="I3709">
        <v>6.9</v>
      </c>
    </row>
    <row r="3710" spans="1:9">
      <c r="A3710" t="s">
        <v>2134</v>
      </c>
      <c r="B3710">
        <v>80</v>
      </c>
      <c r="C3710">
        <v>2360184</v>
      </c>
      <c r="D3710" t="s">
        <v>851</v>
      </c>
      <c r="E3710" t="s">
        <v>6258</v>
      </c>
      <c r="F3710" t="s">
        <v>12</v>
      </c>
      <c r="G3710" t="s">
        <v>13</v>
      </c>
      <c r="H3710">
        <v>300000</v>
      </c>
      <c r="I3710">
        <v>7.1</v>
      </c>
    </row>
    <row r="3711" spans="1:9">
      <c r="A3711" t="s">
        <v>6259</v>
      </c>
      <c r="B3711">
        <v>76</v>
      </c>
      <c r="C3711">
        <v>255352</v>
      </c>
      <c r="D3711" t="s">
        <v>1140</v>
      </c>
      <c r="E3711" t="s">
        <v>6260</v>
      </c>
      <c r="F3711" t="s">
        <v>12</v>
      </c>
      <c r="G3711" t="s">
        <v>13</v>
      </c>
      <c r="H3711">
        <v>300000</v>
      </c>
      <c r="I3711">
        <v>6.7</v>
      </c>
    </row>
    <row r="3712" spans="1:9">
      <c r="A3712" t="s">
        <v>6259</v>
      </c>
      <c r="B3712">
        <v>80</v>
      </c>
      <c r="C3712">
        <v>856942</v>
      </c>
      <c r="D3712" t="s">
        <v>1140</v>
      </c>
      <c r="E3712" t="s">
        <v>6261</v>
      </c>
      <c r="F3712" t="s">
        <v>12</v>
      </c>
      <c r="G3712" t="s">
        <v>13</v>
      </c>
      <c r="H3712">
        <v>200000</v>
      </c>
      <c r="I3712">
        <v>7.1</v>
      </c>
    </row>
    <row r="3713" spans="1:9">
      <c r="A3713" t="s">
        <v>6262</v>
      </c>
      <c r="B3713">
        <v>102</v>
      </c>
      <c r="C3713">
        <v>16892</v>
      </c>
      <c r="D3713" t="s">
        <v>2903</v>
      </c>
      <c r="E3713" t="s">
        <v>6263</v>
      </c>
      <c r="F3713" t="s">
        <v>12</v>
      </c>
      <c r="G3713" t="s">
        <v>2272</v>
      </c>
      <c r="H3713">
        <v>300000</v>
      </c>
      <c r="I3713">
        <v>7.6</v>
      </c>
    </row>
    <row r="3714" spans="1:9">
      <c r="A3714" t="s">
        <v>6264</v>
      </c>
      <c r="B3714">
        <v>95</v>
      </c>
      <c r="C3714">
        <v>12438</v>
      </c>
      <c r="D3714" t="s">
        <v>73</v>
      </c>
      <c r="E3714" t="s">
        <v>6265</v>
      </c>
      <c r="F3714" t="s">
        <v>12</v>
      </c>
      <c r="G3714" t="s">
        <v>13</v>
      </c>
      <c r="H3714">
        <v>160000</v>
      </c>
      <c r="I3714">
        <v>8.1</v>
      </c>
    </row>
    <row r="3715" spans="1:9">
      <c r="A3715" t="s">
        <v>5318</v>
      </c>
      <c r="B3715">
        <v>94</v>
      </c>
      <c r="C3715">
        <v>40542</v>
      </c>
      <c r="D3715" t="s">
        <v>73</v>
      </c>
      <c r="E3715" t="s">
        <v>6266</v>
      </c>
      <c r="F3715" t="s">
        <v>12</v>
      </c>
      <c r="G3715" t="s">
        <v>13</v>
      </c>
      <c r="H3715">
        <v>300000</v>
      </c>
      <c r="I3715">
        <v>5.5</v>
      </c>
    </row>
    <row r="3716" spans="1:9">
      <c r="A3716" t="s">
        <v>6267</v>
      </c>
      <c r="B3716">
        <v>109</v>
      </c>
      <c r="C3716">
        <v>5199</v>
      </c>
      <c r="D3716" t="s">
        <v>1267</v>
      </c>
      <c r="E3716" t="s">
        <v>6268</v>
      </c>
      <c r="F3716" t="s">
        <v>12</v>
      </c>
      <c r="G3716" t="s">
        <v>13</v>
      </c>
      <c r="H3716">
        <v>200000</v>
      </c>
      <c r="I3716">
        <v>6.6</v>
      </c>
    </row>
    <row r="3717" spans="1:9">
      <c r="A3717" t="s">
        <v>6269</v>
      </c>
      <c r="B3717">
        <v>95</v>
      </c>
      <c r="C3717">
        <v>2468</v>
      </c>
      <c r="D3717" t="s">
        <v>6070</v>
      </c>
      <c r="E3717" t="s">
        <v>6270</v>
      </c>
      <c r="F3717" t="s">
        <v>12</v>
      </c>
      <c r="G3717" t="s">
        <v>13</v>
      </c>
      <c r="H3717">
        <v>300000</v>
      </c>
      <c r="I3717">
        <v>4.8</v>
      </c>
    </row>
    <row r="3718" spans="1:9">
      <c r="A3718" t="s">
        <v>6271</v>
      </c>
      <c r="B3718">
        <v>90</v>
      </c>
      <c r="C3718">
        <v>318622</v>
      </c>
      <c r="D3718" t="s">
        <v>1874</v>
      </c>
      <c r="E3718" t="s">
        <v>6272</v>
      </c>
      <c r="F3718" t="s">
        <v>12</v>
      </c>
      <c r="G3718" t="s">
        <v>13</v>
      </c>
      <c r="H3718">
        <v>270000</v>
      </c>
      <c r="I3718">
        <v>6.4</v>
      </c>
    </row>
    <row r="3719" spans="1:9">
      <c r="A3719" t="s">
        <v>2338</v>
      </c>
      <c r="B3719">
        <v>113</v>
      </c>
      <c r="C3719">
        <v>12006514</v>
      </c>
      <c r="D3719" t="s">
        <v>474</v>
      </c>
      <c r="E3719" t="s">
        <v>6273</v>
      </c>
      <c r="F3719" t="s">
        <v>12</v>
      </c>
      <c r="G3719" t="s">
        <v>13</v>
      </c>
      <c r="H3719">
        <v>250000</v>
      </c>
      <c r="I3719">
        <v>7.3</v>
      </c>
    </row>
    <row r="3720" spans="1:9">
      <c r="A3720" t="s">
        <v>4931</v>
      </c>
      <c r="B3720">
        <v>91</v>
      </c>
      <c r="C3720">
        <v>4186931</v>
      </c>
      <c r="D3720" t="s">
        <v>474</v>
      </c>
      <c r="E3720" t="s">
        <v>6274</v>
      </c>
      <c r="F3720" t="s">
        <v>12</v>
      </c>
      <c r="G3720" t="s">
        <v>13</v>
      </c>
      <c r="H3720">
        <v>250000</v>
      </c>
      <c r="I3720">
        <v>6.9</v>
      </c>
    </row>
    <row r="3721" spans="1:9">
      <c r="A3721" t="s">
        <v>133</v>
      </c>
      <c r="B3721">
        <v>98</v>
      </c>
      <c r="C3721">
        <v>3799339</v>
      </c>
      <c r="D3721" t="s">
        <v>4501</v>
      </c>
      <c r="E3721" t="s">
        <v>6275</v>
      </c>
      <c r="F3721" t="s">
        <v>12</v>
      </c>
      <c r="G3721" t="s">
        <v>13</v>
      </c>
      <c r="H3721">
        <v>250000</v>
      </c>
      <c r="I3721">
        <v>7.2</v>
      </c>
    </row>
    <row r="3722" spans="1:9">
      <c r="A3722" t="s">
        <v>6276</v>
      </c>
      <c r="B3722">
        <v>94</v>
      </c>
      <c r="C3722">
        <v>1977544</v>
      </c>
      <c r="D3722" t="s">
        <v>474</v>
      </c>
      <c r="E3722" t="s">
        <v>6277</v>
      </c>
      <c r="F3722" t="s">
        <v>12</v>
      </c>
      <c r="G3722" t="s">
        <v>13</v>
      </c>
      <c r="H3722">
        <v>250000</v>
      </c>
      <c r="I3722">
        <v>6.5</v>
      </c>
    </row>
    <row r="3723" spans="1:9">
      <c r="A3723" t="s">
        <v>2892</v>
      </c>
      <c r="B3723">
        <v>96</v>
      </c>
      <c r="C3723">
        <v>1050600</v>
      </c>
      <c r="D3723" t="s">
        <v>851</v>
      </c>
      <c r="E3723" t="s">
        <v>6278</v>
      </c>
      <c r="F3723" t="s">
        <v>12</v>
      </c>
      <c r="G3723" t="s">
        <v>13</v>
      </c>
      <c r="H3723">
        <v>250000</v>
      </c>
      <c r="I3723">
        <v>6.6</v>
      </c>
    </row>
    <row r="3724" spans="1:9">
      <c r="A3724" t="s">
        <v>6279</v>
      </c>
      <c r="B3724">
        <v>100</v>
      </c>
      <c r="C3724">
        <v>902835</v>
      </c>
      <c r="D3724" t="s">
        <v>474</v>
      </c>
      <c r="E3724" t="s">
        <v>6280</v>
      </c>
      <c r="F3724" t="s">
        <v>12</v>
      </c>
      <c r="G3724" t="s">
        <v>13</v>
      </c>
      <c r="H3724">
        <v>250000</v>
      </c>
      <c r="I3724">
        <v>6.7</v>
      </c>
    </row>
    <row r="3725" spans="1:9">
      <c r="A3725" t="s">
        <v>2788</v>
      </c>
      <c r="B3725">
        <v>90</v>
      </c>
      <c r="C3725">
        <v>489220</v>
      </c>
      <c r="D3725" t="s">
        <v>1670</v>
      </c>
      <c r="E3725" t="s">
        <v>6281</v>
      </c>
      <c r="F3725" t="s">
        <v>12</v>
      </c>
      <c r="G3725" t="s">
        <v>92</v>
      </c>
      <c r="H3725">
        <v>365000</v>
      </c>
      <c r="I3725">
        <v>7.3</v>
      </c>
    </row>
    <row r="3726" spans="1:9">
      <c r="A3726" t="s">
        <v>6282</v>
      </c>
      <c r="B3726">
        <v>76</v>
      </c>
      <c r="C3726">
        <v>212285</v>
      </c>
      <c r="D3726" t="s">
        <v>560</v>
      </c>
      <c r="E3726" t="s">
        <v>6283</v>
      </c>
      <c r="F3726" t="s">
        <v>12</v>
      </c>
      <c r="G3726" t="s">
        <v>123</v>
      </c>
      <c r="H3726">
        <v>250000</v>
      </c>
      <c r="I3726">
        <v>6.4</v>
      </c>
    </row>
    <row r="3727" spans="1:9">
      <c r="A3727" t="s">
        <v>6284</v>
      </c>
      <c r="B3727">
        <v>75</v>
      </c>
      <c r="C3727">
        <v>203134</v>
      </c>
      <c r="D3727" t="s">
        <v>6285</v>
      </c>
      <c r="E3727" t="s">
        <v>6286</v>
      </c>
      <c r="F3727" t="s">
        <v>12</v>
      </c>
      <c r="G3727" t="s">
        <v>13</v>
      </c>
      <c r="H3727">
        <v>250000</v>
      </c>
      <c r="I3727">
        <v>7</v>
      </c>
    </row>
    <row r="3728" spans="1:9">
      <c r="A3728" t="s">
        <v>6177</v>
      </c>
      <c r="B3728">
        <v>78</v>
      </c>
      <c r="C3728">
        <v>191309</v>
      </c>
      <c r="D3728" t="s">
        <v>650</v>
      </c>
      <c r="E3728" t="s">
        <v>6287</v>
      </c>
      <c r="F3728" t="s">
        <v>12</v>
      </c>
      <c r="G3728" t="s">
        <v>13</v>
      </c>
      <c r="H3728">
        <v>150000</v>
      </c>
      <c r="I3728">
        <v>5.5</v>
      </c>
    </row>
    <row r="3729" spans="1:9">
      <c r="A3729" t="s">
        <v>6288</v>
      </c>
      <c r="B3729">
        <v>90</v>
      </c>
      <c r="C3729">
        <v>3388210</v>
      </c>
      <c r="D3729" t="s">
        <v>73</v>
      </c>
      <c r="E3729" t="s">
        <v>6289</v>
      </c>
      <c r="F3729" t="s">
        <v>12</v>
      </c>
      <c r="G3729" t="s">
        <v>13</v>
      </c>
      <c r="H3729">
        <v>250000</v>
      </c>
      <c r="I3729">
        <v>6.7</v>
      </c>
    </row>
    <row r="3730" spans="1:9">
      <c r="A3730" t="s">
        <v>5492</v>
      </c>
      <c r="B3730">
        <v>92</v>
      </c>
      <c r="C3730">
        <v>177840</v>
      </c>
      <c r="D3730" t="s">
        <v>2485</v>
      </c>
      <c r="E3730" t="s">
        <v>6290</v>
      </c>
      <c r="F3730" t="s">
        <v>12</v>
      </c>
      <c r="G3730" t="s">
        <v>20</v>
      </c>
      <c r="H3730">
        <v>250000</v>
      </c>
      <c r="I3730">
        <v>6.1</v>
      </c>
    </row>
    <row r="3731" spans="1:9">
      <c r="A3731" t="s">
        <v>5072</v>
      </c>
      <c r="B3731">
        <v>99</v>
      </c>
      <c r="C3731">
        <v>49494</v>
      </c>
      <c r="D3731" t="s">
        <v>1360</v>
      </c>
      <c r="E3731" t="s">
        <v>6291</v>
      </c>
      <c r="F3731" t="s">
        <v>12</v>
      </c>
      <c r="G3731" t="s">
        <v>13</v>
      </c>
      <c r="H3731">
        <v>250000</v>
      </c>
      <c r="I3731">
        <v>3.9</v>
      </c>
    </row>
    <row r="3732" spans="1:9">
      <c r="A3732" t="s">
        <v>6292</v>
      </c>
      <c r="B3732">
        <v>81</v>
      </c>
      <c r="C3732">
        <v>18195</v>
      </c>
      <c r="D3732" t="s">
        <v>6293</v>
      </c>
      <c r="E3732" t="s">
        <v>6294</v>
      </c>
      <c r="F3732" t="s">
        <v>12</v>
      </c>
      <c r="G3732" t="s">
        <v>13</v>
      </c>
      <c r="H3732">
        <v>250000</v>
      </c>
      <c r="I3732">
        <v>6.3</v>
      </c>
    </row>
    <row r="3733" spans="1:9">
      <c r="A3733" t="s">
        <v>6295</v>
      </c>
      <c r="B3733">
        <v>86</v>
      </c>
      <c r="C3733">
        <v>111300</v>
      </c>
      <c r="D3733" t="s">
        <v>2903</v>
      </c>
      <c r="E3733" t="s">
        <v>6296</v>
      </c>
      <c r="F3733" t="s">
        <v>12</v>
      </c>
      <c r="G3733" t="s">
        <v>13</v>
      </c>
      <c r="H3733">
        <v>225000</v>
      </c>
      <c r="I3733">
        <v>7.5</v>
      </c>
    </row>
    <row r="3734" spans="1:9">
      <c r="A3734" t="s">
        <v>6297</v>
      </c>
      <c r="B3734">
        <v>106</v>
      </c>
      <c r="C3734">
        <v>1027119</v>
      </c>
      <c r="D3734" t="s">
        <v>1140</v>
      </c>
      <c r="E3734" t="s">
        <v>6298</v>
      </c>
      <c r="F3734" t="s">
        <v>12</v>
      </c>
      <c r="G3734" t="s">
        <v>13</v>
      </c>
      <c r="H3734">
        <v>225000</v>
      </c>
      <c r="I3734">
        <v>7</v>
      </c>
    </row>
    <row r="3735" spans="1:9">
      <c r="A3735" t="s">
        <v>6299</v>
      </c>
      <c r="B3735">
        <v>80</v>
      </c>
      <c r="C3735">
        <v>5000000</v>
      </c>
      <c r="D3735" t="s">
        <v>6300</v>
      </c>
      <c r="E3735" t="s">
        <v>6301</v>
      </c>
      <c r="F3735" t="s">
        <v>12</v>
      </c>
      <c r="G3735" t="s">
        <v>13</v>
      </c>
      <c r="H3735">
        <v>210000</v>
      </c>
      <c r="I3735">
        <v>6.7</v>
      </c>
    </row>
    <row r="3736" spans="1:9">
      <c r="A3736" t="s">
        <v>173</v>
      </c>
      <c r="B3736">
        <v>96</v>
      </c>
      <c r="C3736">
        <v>4505922</v>
      </c>
      <c r="D3736" t="s">
        <v>851</v>
      </c>
      <c r="E3736" t="s">
        <v>6302</v>
      </c>
      <c r="F3736" t="s">
        <v>12</v>
      </c>
      <c r="G3736" t="s">
        <v>13</v>
      </c>
      <c r="H3736">
        <v>200000</v>
      </c>
      <c r="I3736">
        <v>7.4</v>
      </c>
    </row>
    <row r="3737" spans="1:9">
      <c r="A3737" t="s">
        <v>2820</v>
      </c>
      <c r="B3737">
        <v>99</v>
      </c>
      <c r="C3737">
        <v>3500000</v>
      </c>
      <c r="D3737" t="s">
        <v>3225</v>
      </c>
      <c r="E3737" t="s">
        <v>6303</v>
      </c>
      <c r="F3737" t="s">
        <v>3149</v>
      </c>
      <c r="G3737" t="s">
        <v>2822</v>
      </c>
      <c r="H3737">
        <v>200000</v>
      </c>
      <c r="I3737">
        <v>8</v>
      </c>
    </row>
    <row r="3738" spans="1:9">
      <c r="A3738" t="s">
        <v>6304</v>
      </c>
      <c r="B3738">
        <v>85</v>
      </c>
      <c r="C3738">
        <v>381225</v>
      </c>
      <c r="D3738" t="s">
        <v>2903</v>
      </c>
      <c r="E3738" t="s">
        <v>6305</v>
      </c>
      <c r="F3738" t="s">
        <v>12</v>
      </c>
      <c r="G3738" t="s">
        <v>13</v>
      </c>
      <c r="H3738">
        <v>200000</v>
      </c>
      <c r="I3738">
        <v>7.2</v>
      </c>
    </row>
    <row r="3739" spans="1:9">
      <c r="A3739" t="s">
        <v>6306</v>
      </c>
      <c r="B3739">
        <v>101</v>
      </c>
      <c r="C3739">
        <v>2428241</v>
      </c>
      <c r="D3739" t="s">
        <v>1140</v>
      </c>
      <c r="E3739" t="s">
        <v>6307</v>
      </c>
      <c r="F3739" t="s">
        <v>12</v>
      </c>
      <c r="G3739" t="s">
        <v>13</v>
      </c>
      <c r="H3739">
        <v>200000</v>
      </c>
      <c r="I3739">
        <v>6.4</v>
      </c>
    </row>
    <row r="3740" spans="1:9">
      <c r="A3740" t="s">
        <v>3441</v>
      </c>
      <c r="B3740">
        <v>97</v>
      </c>
      <c r="C3740">
        <v>78030</v>
      </c>
      <c r="D3740" t="s">
        <v>1140</v>
      </c>
      <c r="E3740" t="s">
        <v>6308</v>
      </c>
      <c r="F3740" t="s">
        <v>12</v>
      </c>
      <c r="G3740" t="s">
        <v>13</v>
      </c>
      <c r="H3740">
        <v>200000</v>
      </c>
      <c r="I3740">
        <v>6.5</v>
      </c>
    </row>
    <row r="3741" spans="1:9">
      <c r="A3741" t="s">
        <v>6309</v>
      </c>
      <c r="B3741">
        <v>103</v>
      </c>
      <c r="C3741">
        <v>174682</v>
      </c>
      <c r="D3741" t="s">
        <v>2042</v>
      </c>
      <c r="E3741" t="s">
        <v>6310</v>
      </c>
      <c r="F3741" t="s">
        <v>12</v>
      </c>
      <c r="G3741" t="s">
        <v>13</v>
      </c>
      <c r="H3741">
        <v>200000</v>
      </c>
      <c r="I3741">
        <v>6.9</v>
      </c>
    </row>
    <row r="3742" spans="1:9">
      <c r="A3742" t="s">
        <v>6311</v>
      </c>
      <c r="B3742">
        <v>86</v>
      </c>
      <c r="C3742">
        <v>215185</v>
      </c>
      <c r="D3742" t="s">
        <v>6146</v>
      </c>
      <c r="E3742" t="s">
        <v>6312</v>
      </c>
      <c r="F3742" t="s">
        <v>12</v>
      </c>
      <c r="G3742" t="s">
        <v>13</v>
      </c>
      <c r="H3742">
        <v>200000</v>
      </c>
      <c r="I3742">
        <v>7.5</v>
      </c>
    </row>
    <row r="3743" spans="1:9">
      <c r="A3743" t="s">
        <v>6313</v>
      </c>
      <c r="B3743">
        <v>106</v>
      </c>
      <c r="C3743">
        <v>1111</v>
      </c>
      <c r="D3743" t="s">
        <v>6314</v>
      </c>
      <c r="E3743" t="s">
        <v>6315</v>
      </c>
      <c r="F3743" t="s">
        <v>12</v>
      </c>
      <c r="G3743" t="s">
        <v>13</v>
      </c>
      <c r="H3743">
        <v>200000</v>
      </c>
      <c r="I3743">
        <v>7.7</v>
      </c>
    </row>
    <row r="3744" spans="1:9">
      <c r="A3744" t="s">
        <v>6316</v>
      </c>
      <c r="B3744">
        <v>89</v>
      </c>
      <c r="C3744">
        <v>925402</v>
      </c>
      <c r="D3744" t="s">
        <v>2343</v>
      </c>
      <c r="E3744" t="s">
        <v>6317</v>
      </c>
      <c r="F3744" t="s">
        <v>6110</v>
      </c>
      <c r="G3744" t="s">
        <v>4255</v>
      </c>
      <c r="H3744">
        <v>180000</v>
      </c>
      <c r="I3744">
        <v>8.5</v>
      </c>
    </row>
    <row r="3745" spans="1:9">
      <c r="A3745" t="s">
        <v>6318</v>
      </c>
      <c r="B3745">
        <v>97</v>
      </c>
      <c r="C3745">
        <v>469947</v>
      </c>
      <c r="D3745" t="s">
        <v>73</v>
      </c>
      <c r="E3745" t="s">
        <v>6319</v>
      </c>
      <c r="F3745" t="s">
        <v>12</v>
      </c>
      <c r="G3745" t="s">
        <v>20</v>
      </c>
      <c r="H3745">
        <v>120000</v>
      </c>
      <c r="I3745">
        <v>7.7</v>
      </c>
    </row>
    <row r="3746" spans="1:9">
      <c r="A3746" t="s">
        <v>1685</v>
      </c>
      <c r="B3746">
        <v>88</v>
      </c>
      <c r="C3746">
        <v>7137502</v>
      </c>
      <c r="D3746" t="s">
        <v>560</v>
      </c>
      <c r="E3746" t="s">
        <v>6320</v>
      </c>
      <c r="F3746" t="s">
        <v>12</v>
      </c>
      <c r="G3746" t="s">
        <v>13</v>
      </c>
      <c r="H3746">
        <v>175000</v>
      </c>
      <c r="I3746">
        <v>6.5</v>
      </c>
    </row>
    <row r="3747" spans="1:9">
      <c r="A3747" t="s">
        <v>6321</v>
      </c>
      <c r="B3747">
        <v>92</v>
      </c>
      <c r="C3747">
        <v>1316074</v>
      </c>
      <c r="D3747" t="s">
        <v>3084</v>
      </c>
      <c r="E3747" t="s">
        <v>6322</v>
      </c>
      <c r="F3747" t="s">
        <v>12</v>
      </c>
      <c r="G3747" t="s">
        <v>13</v>
      </c>
      <c r="H3747">
        <v>100000</v>
      </c>
      <c r="I3747">
        <v>7</v>
      </c>
    </row>
    <row r="3748" spans="1:9">
      <c r="A3748" t="s">
        <v>6323</v>
      </c>
      <c r="B3748">
        <v>97</v>
      </c>
      <c r="C3748">
        <v>15180000</v>
      </c>
      <c r="D3748" t="s">
        <v>723</v>
      </c>
      <c r="E3748" t="s">
        <v>6324</v>
      </c>
      <c r="F3748" t="s">
        <v>12</v>
      </c>
      <c r="G3748" t="s">
        <v>13</v>
      </c>
      <c r="H3748">
        <v>500000</v>
      </c>
      <c r="I3748">
        <v>5.5</v>
      </c>
    </row>
    <row r="3749" spans="1:9">
      <c r="A3749" t="s">
        <v>2688</v>
      </c>
      <c r="B3749">
        <v>78</v>
      </c>
      <c r="C3749">
        <v>2882062</v>
      </c>
      <c r="D3749" t="s">
        <v>474</v>
      </c>
      <c r="E3749" t="s">
        <v>6325</v>
      </c>
      <c r="F3749" t="s">
        <v>12</v>
      </c>
      <c r="G3749" t="s">
        <v>13</v>
      </c>
      <c r="H3749">
        <v>150000</v>
      </c>
      <c r="I3749">
        <v>6.3</v>
      </c>
    </row>
    <row r="3750" spans="1:9">
      <c r="A3750" t="s">
        <v>4957</v>
      </c>
      <c r="B3750">
        <v>85</v>
      </c>
      <c r="C3750">
        <v>9437933</v>
      </c>
      <c r="D3750" t="s">
        <v>2546</v>
      </c>
      <c r="E3750" t="s">
        <v>6326</v>
      </c>
      <c r="F3750" t="s">
        <v>12</v>
      </c>
      <c r="G3750" t="s">
        <v>2597</v>
      </c>
      <c r="H3750">
        <v>180000</v>
      </c>
      <c r="I3750">
        <v>7.9</v>
      </c>
    </row>
    <row r="3751" spans="1:9">
      <c r="A3751" t="s">
        <v>6327</v>
      </c>
      <c r="B3751">
        <v>88</v>
      </c>
      <c r="C3751">
        <v>110720</v>
      </c>
      <c r="D3751" t="s">
        <v>669</v>
      </c>
      <c r="E3751" t="s">
        <v>6328</v>
      </c>
      <c r="F3751" t="s">
        <v>12</v>
      </c>
      <c r="G3751" t="s">
        <v>13</v>
      </c>
      <c r="H3751">
        <v>1200000</v>
      </c>
      <c r="I3751">
        <v>7.3</v>
      </c>
    </row>
    <row r="3752" spans="1:9">
      <c r="A3752" t="s">
        <v>6329</v>
      </c>
      <c r="B3752">
        <v>93</v>
      </c>
      <c r="C3752">
        <v>155984</v>
      </c>
      <c r="D3752" t="s">
        <v>2903</v>
      </c>
      <c r="E3752" t="s">
        <v>6330</v>
      </c>
      <c r="F3752" t="s">
        <v>12</v>
      </c>
      <c r="G3752" t="s">
        <v>13</v>
      </c>
      <c r="H3752">
        <v>160000</v>
      </c>
      <c r="I3752">
        <v>7.4</v>
      </c>
    </row>
    <row r="3753" spans="1:9">
      <c r="A3753" t="s">
        <v>6331</v>
      </c>
      <c r="B3753">
        <v>72</v>
      </c>
      <c r="C3753">
        <v>4914</v>
      </c>
      <c r="D3753" t="s">
        <v>6332</v>
      </c>
      <c r="E3753" t="s">
        <v>6333</v>
      </c>
      <c r="F3753" t="s">
        <v>12</v>
      </c>
      <c r="G3753" t="s">
        <v>13</v>
      </c>
      <c r="H3753">
        <v>150000</v>
      </c>
      <c r="I3753">
        <v>7</v>
      </c>
    </row>
    <row r="3754" spans="1:9">
      <c r="A3754" t="s">
        <v>6334</v>
      </c>
      <c r="B3754">
        <v>80</v>
      </c>
      <c r="C3754">
        <v>5858</v>
      </c>
      <c r="D3754" t="s">
        <v>2903</v>
      </c>
      <c r="E3754" t="s">
        <v>6335</v>
      </c>
      <c r="F3754" t="s">
        <v>12</v>
      </c>
      <c r="G3754" t="s">
        <v>13</v>
      </c>
      <c r="H3754">
        <v>150000</v>
      </c>
      <c r="I3754">
        <v>7.1</v>
      </c>
    </row>
    <row r="3755" spans="1:9">
      <c r="A3755" t="s">
        <v>4838</v>
      </c>
      <c r="B3755">
        <v>91</v>
      </c>
      <c r="C3755">
        <v>6706368</v>
      </c>
      <c r="D3755" t="s">
        <v>2903</v>
      </c>
      <c r="E3755" t="s">
        <v>6336</v>
      </c>
      <c r="F3755" t="s">
        <v>12</v>
      </c>
      <c r="G3755" t="s">
        <v>13</v>
      </c>
      <c r="H3755">
        <v>160000</v>
      </c>
      <c r="I3755">
        <v>7.5</v>
      </c>
    </row>
    <row r="3756" spans="1:9">
      <c r="A3756" t="s">
        <v>6337</v>
      </c>
      <c r="B3756">
        <v>90</v>
      </c>
      <c r="C3756">
        <v>1573712</v>
      </c>
      <c r="D3756" t="s">
        <v>851</v>
      </c>
      <c r="E3756" t="s">
        <v>6338</v>
      </c>
      <c r="F3756" t="s">
        <v>12</v>
      </c>
      <c r="G3756" t="s">
        <v>13</v>
      </c>
      <c r="H3756">
        <v>125000</v>
      </c>
      <c r="I3756">
        <v>6.7</v>
      </c>
    </row>
    <row r="3757" spans="1:9">
      <c r="A3757" t="s">
        <v>5786</v>
      </c>
      <c r="B3757">
        <v>111</v>
      </c>
      <c r="C3757">
        <v>10174663</v>
      </c>
      <c r="D3757" t="s">
        <v>1267</v>
      </c>
      <c r="E3757" t="s">
        <v>6339</v>
      </c>
      <c r="F3757" t="s">
        <v>12</v>
      </c>
      <c r="G3757" t="s">
        <v>13</v>
      </c>
      <c r="H3757">
        <v>100000</v>
      </c>
      <c r="I3757">
        <v>6.7</v>
      </c>
    </row>
    <row r="3758" spans="1:9">
      <c r="A3758" t="s">
        <v>6340</v>
      </c>
      <c r="B3758">
        <v>81</v>
      </c>
      <c r="C3758">
        <v>22757819</v>
      </c>
      <c r="D3758" t="s">
        <v>2188</v>
      </c>
      <c r="E3758" t="s">
        <v>6341</v>
      </c>
      <c r="F3758" t="s">
        <v>12</v>
      </c>
      <c r="G3758" t="s">
        <v>13</v>
      </c>
      <c r="H3758">
        <v>100000</v>
      </c>
      <c r="I3758">
        <v>4.2</v>
      </c>
    </row>
    <row r="3759" spans="1:9">
      <c r="A3759" t="s">
        <v>6342</v>
      </c>
      <c r="B3759">
        <v>81</v>
      </c>
      <c r="C3759">
        <v>5228617</v>
      </c>
      <c r="D3759" t="s">
        <v>669</v>
      </c>
      <c r="E3759" t="s">
        <v>6343</v>
      </c>
      <c r="F3759" t="s">
        <v>12</v>
      </c>
      <c r="G3759" t="s">
        <v>13</v>
      </c>
      <c r="H3759">
        <v>100000</v>
      </c>
      <c r="I3759">
        <v>7</v>
      </c>
    </row>
    <row r="3760" spans="1:9">
      <c r="A3760" t="s">
        <v>6344</v>
      </c>
      <c r="B3760">
        <v>90</v>
      </c>
      <c r="C3760">
        <v>110536</v>
      </c>
      <c r="D3760" t="s">
        <v>3981</v>
      </c>
      <c r="E3760" t="s">
        <v>6345</v>
      </c>
      <c r="F3760" t="s">
        <v>12</v>
      </c>
      <c r="G3760" t="s">
        <v>13</v>
      </c>
      <c r="H3760">
        <v>40000</v>
      </c>
      <c r="I3760">
        <v>7</v>
      </c>
    </row>
    <row r="3761" spans="1:9">
      <c r="A3761" t="s">
        <v>6346</v>
      </c>
      <c r="B3761">
        <v>88</v>
      </c>
      <c r="C3761">
        <v>59379</v>
      </c>
      <c r="D3761" t="s">
        <v>6347</v>
      </c>
      <c r="E3761" t="s">
        <v>6348</v>
      </c>
      <c r="F3761" t="s">
        <v>12</v>
      </c>
      <c r="G3761" t="s">
        <v>13</v>
      </c>
      <c r="H3761">
        <v>200000</v>
      </c>
      <c r="I3761">
        <v>6.8</v>
      </c>
    </row>
    <row r="3762" spans="1:9">
      <c r="A3762" t="s">
        <v>402</v>
      </c>
      <c r="B3762">
        <v>84</v>
      </c>
      <c r="C3762">
        <v>3216970</v>
      </c>
      <c r="D3762" t="s">
        <v>650</v>
      </c>
      <c r="E3762" t="s">
        <v>6349</v>
      </c>
      <c r="F3762" t="s">
        <v>12</v>
      </c>
      <c r="G3762" t="s">
        <v>13</v>
      </c>
      <c r="H3762">
        <v>60000</v>
      </c>
      <c r="I3762">
        <v>7.5</v>
      </c>
    </row>
    <row r="3763" spans="1:9">
      <c r="A3763" t="s">
        <v>6350</v>
      </c>
      <c r="B3763">
        <v>87</v>
      </c>
      <c r="C3763">
        <v>536767</v>
      </c>
      <c r="D3763" t="s">
        <v>2364</v>
      </c>
      <c r="E3763" t="s">
        <v>6351</v>
      </c>
      <c r="F3763" t="s">
        <v>12</v>
      </c>
      <c r="G3763" t="s">
        <v>13</v>
      </c>
      <c r="H3763">
        <v>60000</v>
      </c>
      <c r="I3763">
        <v>5.3</v>
      </c>
    </row>
    <row r="3764" spans="1:9">
      <c r="A3764" t="s">
        <v>4680</v>
      </c>
      <c r="B3764">
        <v>100</v>
      </c>
      <c r="C3764">
        <v>11529368</v>
      </c>
      <c r="D3764" t="s">
        <v>6352</v>
      </c>
      <c r="E3764" t="s">
        <v>6353</v>
      </c>
      <c r="F3764" t="s">
        <v>12</v>
      </c>
      <c r="G3764" t="s">
        <v>13</v>
      </c>
      <c r="H3764">
        <v>65000</v>
      </c>
      <c r="I3764">
        <v>7.3</v>
      </c>
    </row>
    <row r="3765" spans="1:9">
      <c r="A3765" t="s">
        <v>6354</v>
      </c>
      <c r="B3765">
        <v>82</v>
      </c>
      <c r="C3765">
        <v>40557</v>
      </c>
      <c r="D3765" t="s">
        <v>669</v>
      </c>
      <c r="E3765" t="s">
        <v>6355</v>
      </c>
      <c r="F3765" t="s">
        <v>12</v>
      </c>
      <c r="G3765" t="s">
        <v>13</v>
      </c>
      <c r="H3765">
        <v>60000</v>
      </c>
      <c r="I3765">
        <v>5.6</v>
      </c>
    </row>
    <row r="3766" spans="1:9">
      <c r="A3766" t="s">
        <v>6356</v>
      </c>
      <c r="B3766">
        <v>82</v>
      </c>
      <c r="C3766">
        <v>30084</v>
      </c>
      <c r="D3766" t="s">
        <v>851</v>
      </c>
      <c r="E3766" t="s">
        <v>6357</v>
      </c>
      <c r="F3766" t="s">
        <v>12</v>
      </c>
      <c r="G3766" t="s">
        <v>13</v>
      </c>
      <c r="H3766">
        <v>70000</v>
      </c>
      <c r="I3766">
        <v>5.6</v>
      </c>
    </row>
    <row r="3767" spans="1:9">
      <c r="A3767" t="s">
        <v>5567</v>
      </c>
      <c r="B3767">
        <v>98</v>
      </c>
      <c r="C3767">
        <v>10246600</v>
      </c>
      <c r="D3767" t="s">
        <v>474</v>
      </c>
      <c r="E3767" t="s">
        <v>6358</v>
      </c>
      <c r="F3767" t="s">
        <v>12</v>
      </c>
      <c r="G3767" t="s">
        <v>13</v>
      </c>
      <c r="H3767">
        <v>25000</v>
      </c>
      <c r="I3767">
        <v>6.6</v>
      </c>
    </row>
    <row r="3768" spans="1:9">
      <c r="A3768" t="s">
        <v>6359</v>
      </c>
      <c r="B3768">
        <v>98</v>
      </c>
      <c r="C3768">
        <v>389804</v>
      </c>
      <c r="D3768" t="s">
        <v>474</v>
      </c>
      <c r="E3768" t="s">
        <v>6360</v>
      </c>
      <c r="F3768" t="s">
        <v>12</v>
      </c>
      <c r="G3768" t="s">
        <v>13</v>
      </c>
      <c r="H3768">
        <v>65000</v>
      </c>
      <c r="I3768">
        <v>6.3</v>
      </c>
    </row>
    <row r="3769" spans="1:9">
      <c r="A3769" t="s">
        <v>1794</v>
      </c>
      <c r="B3769">
        <v>90</v>
      </c>
      <c r="C3769">
        <v>241816</v>
      </c>
      <c r="D3769" t="s">
        <v>1140</v>
      </c>
      <c r="E3769" t="s">
        <v>6361</v>
      </c>
      <c r="F3769" t="s">
        <v>12</v>
      </c>
      <c r="G3769" t="s">
        <v>13</v>
      </c>
      <c r="H3769">
        <v>42000</v>
      </c>
      <c r="I3769">
        <v>7.5</v>
      </c>
    </row>
    <row r="3770" spans="1:9">
      <c r="A3770" t="s">
        <v>6362</v>
      </c>
      <c r="B3770">
        <v>90</v>
      </c>
      <c r="C3770">
        <v>277233</v>
      </c>
      <c r="D3770" t="s">
        <v>560</v>
      </c>
      <c r="E3770" t="s">
        <v>6363</v>
      </c>
      <c r="F3770" t="s">
        <v>12</v>
      </c>
      <c r="G3770" t="s">
        <v>13</v>
      </c>
      <c r="H3770">
        <v>40000</v>
      </c>
      <c r="I3770">
        <v>7.6</v>
      </c>
    </row>
    <row r="3771" spans="1:9">
      <c r="A3771" t="s">
        <v>6364</v>
      </c>
      <c r="B3771">
        <v>78</v>
      </c>
      <c r="C3771">
        <v>243768</v>
      </c>
      <c r="D3771" t="s">
        <v>5098</v>
      </c>
      <c r="E3771" t="s">
        <v>6365</v>
      </c>
      <c r="F3771" t="s">
        <v>12</v>
      </c>
      <c r="G3771" t="s">
        <v>13</v>
      </c>
      <c r="H3771">
        <v>30000</v>
      </c>
      <c r="I3771">
        <v>4.0999999999999996</v>
      </c>
    </row>
    <row r="3772" spans="1:9">
      <c r="A3772" t="s">
        <v>2338</v>
      </c>
      <c r="B3772">
        <v>102</v>
      </c>
      <c r="C3772">
        <v>3151130</v>
      </c>
      <c r="D3772" t="s">
        <v>669</v>
      </c>
      <c r="E3772" t="s">
        <v>6366</v>
      </c>
      <c r="F3772" t="s">
        <v>12</v>
      </c>
      <c r="G3772" t="s">
        <v>13</v>
      </c>
      <c r="H3772">
        <v>230000</v>
      </c>
      <c r="I3772">
        <v>7.8</v>
      </c>
    </row>
    <row r="3773" spans="1:9">
      <c r="A3773" t="s">
        <v>6367</v>
      </c>
      <c r="B3773">
        <v>65</v>
      </c>
      <c r="C3773">
        <v>8231</v>
      </c>
      <c r="D3773" t="s">
        <v>1765</v>
      </c>
      <c r="E3773" t="s">
        <v>6368</v>
      </c>
      <c r="F3773" t="s">
        <v>12</v>
      </c>
      <c r="G3773" t="s">
        <v>13</v>
      </c>
      <c r="H3773">
        <v>27000</v>
      </c>
      <c r="I3773">
        <v>6.7</v>
      </c>
    </row>
    <row r="3774" spans="1:9">
      <c r="A3774" t="s">
        <v>3237</v>
      </c>
      <c r="B3774">
        <v>97</v>
      </c>
      <c r="C3774">
        <v>2856622</v>
      </c>
      <c r="D3774" t="s">
        <v>851</v>
      </c>
      <c r="E3774" t="s">
        <v>6369</v>
      </c>
      <c r="F3774" t="s">
        <v>12</v>
      </c>
      <c r="G3774" t="s">
        <v>92</v>
      </c>
      <c r="H3774">
        <v>25000</v>
      </c>
      <c r="I3774">
        <v>7.3</v>
      </c>
    </row>
    <row r="3775" spans="1:9">
      <c r="A3775" t="s">
        <v>2951</v>
      </c>
      <c r="B3775">
        <v>100</v>
      </c>
      <c r="C3775">
        <v>1227508</v>
      </c>
      <c r="D3775" t="s">
        <v>851</v>
      </c>
      <c r="E3775" t="s">
        <v>6370</v>
      </c>
      <c r="F3775" t="s">
        <v>12</v>
      </c>
      <c r="G3775" t="s">
        <v>13</v>
      </c>
      <c r="H3775">
        <v>23000</v>
      </c>
      <c r="I3775">
        <v>7.1</v>
      </c>
    </row>
    <row r="3776" spans="1:9">
      <c r="A3776" t="s">
        <v>4732</v>
      </c>
      <c r="B3776">
        <v>85</v>
      </c>
      <c r="C3776">
        <v>192467</v>
      </c>
      <c r="D3776" t="s">
        <v>474</v>
      </c>
      <c r="E3776" t="s">
        <v>6371</v>
      </c>
      <c r="F3776" t="s">
        <v>12</v>
      </c>
      <c r="G3776" t="s">
        <v>13</v>
      </c>
      <c r="H3776">
        <v>15000</v>
      </c>
      <c r="I3776">
        <v>6.6</v>
      </c>
    </row>
    <row r="3777" spans="1:9">
      <c r="A3777" t="s">
        <v>6372</v>
      </c>
      <c r="B3777">
        <v>88</v>
      </c>
      <c r="C3777">
        <v>76382</v>
      </c>
      <c r="D3777" t="s">
        <v>6373</v>
      </c>
      <c r="E3777" t="s">
        <v>6374</v>
      </c>
      <c r="F3777" t="s">
        <v>12</v>
      </c>
      <c r="G3777" t="s">
        <v>13</v>
      </c>
      <c r="H3777">
        <v>15000</v>
      </c>
      <c r="I3777">
        <v>6.2</v>
      </c>
    </row>
    <row r="3778" spans="1:9">
      <c r="A3778" t="s">
        <v>4326</v>
      </c>
      <c r="B3778">
        <v>108</v>
      </c>
      <c r="C3778">
        <v>180483</v>
      </c>
      <c r="D3778" t="s">
        <v>6375</v>
      </c>
      <c r="E3778" t="s">
        <v>6376</v>
      </c>
      <c r="F3778" t="s">
        <v>12</v>
      </c>
      <c r="G3778" t="s">
        <v>13</v>
      </c>
      <c r="H3778">
        <v>10000</v>
      </c>
      <c r="I3778">
        <v>6.1</v>
      </c>
    </row>
    <row r="3779" spans="1:9">
      <c r="A3779" t="s">
        <v>4339</v>
      </c>
      <c r="B3779">
        <v>110</v>
      </c>
      <c r="C3779">
        <v>136007</v>
      </c>
      <c r="D3779" t="s">
        <v>2546</v>
      </c>
      <c r="E3779" t="s">
        <v>6377</v>
      </c>
      <c r="F3779" t="s">
        <v>966</v>
      </c>
      <c r="G3779" t="s">
        <v>646</v>
      </c>
      <c r="H3779">
        <v>4500</v>
      </c>
      <c r="I3779">
        <v>6.9</v>
      </c>
    </row>
    <row r="3780" spans="1:9">
      <c r="A3780" t="s">
        <v>6378</v>
      </c>
      <c r="B3780">
        <v>90</v>
      </c>
      <c r="C3780">
        <v>673780</v>
      </c>
      <c r="D3780" t="s">
        <v>1140</v>
      </c>
      <c r="E3780" t="s">
        <v>6379</v>
      </c>
      <c r="F3780" t="s">
        <v>6110</v>
      </c>
      <c r="G3780" t="s">
        <v>4255</v>
      </c>
      <c r="H3780">
        <v>10000</v>
      </c>
      <c r="I3780">
        <v>7.5</v>
      </c>
    </row>
    <row r="3781" spans="1:9">
      <c r="A3781" t="s">
        <v>6380</v>
      </c>
      <c r="B3781">
        <v>111</v>
      </c>
      <c r="C3781">
        <v>94596</v>
      </c>
      <c r="D3781" t="s">
        <v>2551</v>
      </c>
      <c r="E3781" t="s">
        <v>6381</v>
      </c>
      <c r="F3781" t="s">
        <v>2528</v>
      </c>
      <c r="G3781" t="s">
        <v>992</v>
      </c>
      <c r="H3781">
        <v>1000000</v>
      </c>
      <c r="I3781">
        <v>7.4</v>
      </c>
    </row>
    <row r="3782" spans="1:9">
      <c r="A3782" t="s">
        <v>6382</v>
      </c>
      <c r="B3782">
        <v>77</v>
      </c>
      <c r="C3782">
        <v>424760</v>
      </c>
      <c r="D3782" t="s">
        <v>902</v>
      </c>
      <c r="E3782" t="s">
        <v>6383</v>
      </c>
      <c r="F3782" t="s">
        <v>12</v>
      </c>
      <c r="G3782" t="s">
        <v>13</v>
      </c>
      <c r="H3782">
        <v>7000</v>
      </c>
      <c r="I3782">
        <v>7</v>
      </c>
    </row>
    <row r="3783" spans="1:9">
      <c r="A3783" t="s">
        <v>6384</v>
      </c>
      <c r="B3783">
        <v>80</v>
      </c>
      <c r="C3783">
        <v>70071</v>
      </c>
      <c r="D3783" t="s">
        <v>6070</v>
      </c>
      <c r="E3783" t="s">
        <v>6385</v>
      </c>
      <c r="F3783" t="s">
        <v>12</v>
      </c>
      <c r="G3783" t="s">
        <v>6386</v>
      </c>
      <c r="H3783">
        <v>7000</v>
      </c>
      <c r="I3783">
        <v>6.3</v>
      </c>
    </row>
    <row r="3784" spans="1:9">
      <c r="A3784" t="s">
        <v>1626</v>
      </c>
      <c r="B3784">
        <v>81</v>
      </c>
      <c r="C3784">
        <v>2040920</v>
      </c>
      <c r="D3784" t="s">
        <v>1912</v>
      </c>
      <c r="E3784" t="s">
        <v>6387</v>
      </c>
      <c r="F3784" t="s">
        <v>931</v>
      </c>
      <c r="G3784" t="s">
        <v>13</v>
      </c>
      <c r="H3784">
        <v>7000</v>
      </c>
      <c r="I3784">
        <v>6.9</v>
      </c>
    </row>
    <row r="3785" spans="1:9">
      <c r="A3785" t="s">
        <v>5567</v>
      </c>
      <c r="B3785">
        <v>95</v>
      </c>
      <c r="C3785">
        <v>4584</v>
      </c>
      <c r="D3785" t="s">
        <v>851</v>
      </c>
      <c r="E3785" t="s">
        <v>6388</v>
      </c>
      <c r="F3785" t="s">
        <v>12</v>
      </c>
      <c r="G3785" t="s">
        <v>13</v>
      </c>
      <c r="H3785">
        <v>9000</v>
      </c>
      <c r="I3785">
        <v>6.4</v>
      </c>
    </row>
    <row r="3786" spans="1:9">
      <c r="A3786" t="s">
        <v>5765</v>
      </c>
      <c r="B3786">
        <v>90</v>
      </c>
      <c r="C3786">
        <v>85222</v>
      </c>
      <c r="D3786" t="s">
        <v>2903</v>
      </c>
      <c r="E3786" t="s">
        <v>6389</v>
      </c>
      <c r="F3786" t="s">
        <v>12</v>
      </c>
      <c r="G3786" t="s">
        <v>13</v>
      </c>
      <c r="H3786">
        <v>1100</v>
      </c>
      <c r="I3786">
        <v>6.6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219"/>
  <sheetViews>
    <sheetView topLeftCell="A69" workbookViewId="0">
      <selection activeCell="A26" sqref="A26"/>
    </sheetView>
  </sheetViews>
  <sheetFormatPr defaultRowHeight="14.45"/>
  <cols>
    <col min="1" max="1" width="84.140625" customWidth="1"/>
  </cols>
  <sheetData>
    <row r="1" spans="1:1">
      <c r="A1" t="s">
        <v>3</v>
      </c>
    </row>
    <row r="2" spans="1:1">
      <c r="A2" t="s">
        <v>443</v>
      </c>
    </row>
    <row r="3" spans="1:1">
      <c r="A3" t="s">
        <v>443</v>
      </c>
    </row>
    <row r="4" spans="1:1">
      <c r="A4" t="s">
        <v>443</v>
      </c>
    </row>
    <row r="5" spans="1:1">
      <c r="A5" t="s">
        <v>443</v>
      </c>
    </row>
    <row r="6" spans="1:1">
      <c r="A6" t="s">
        <v>443</v>
      </c>
    </row>
    <row r="7" spans="1:1">
      <c r="A7" t="s">
        <v>443</v>
      </c>
    </row>
    <row r="8" spans="1:1">
      <c r="A8" t="s">
        <v>316</v>
      </c>
    </row>
    <row r="9" spans="1:1">
      <c r="A9" t="s">
        <v>443</v>
      </c>
    </row>
    <row r="10" spans="1:1">
      <c r="A10" t="s">
        <v>316</v>
      </c>
    </row>
    <row r="11" spans="1:1">
      <c r="A11" t="s">
        <v>443</v>
      </c>
    </row>
    <row r="12" spans="1:1">
      <c r="A12" t="s">
        <v>443</v>
      </c>
    </row>
    <row r="13" spans="1:1">
      <c r="A13" t="s">
        <v>443</v>
      </c>
    </row>
    <row r="14" spans="1:1">
      <c r="A14" t="s">
        <v>443</v>
      </c>
    </row>
    <row r="15" spans="1:1">
      <c r="A15" t="s">
        <v>443</v>
      </c>
    </row>
    <row r="16" spans="1:1">
      <c r="A16" t="s">
        <v>443</v>
      </c>
    </row>
    <row r="17" spans="1:1">
      <c r="A17" t="s">
        <v>443</v>
      </c>
    </row>
    <row r="18" spans="1:1">
      <c r="A18" t="s">
        <v>443</v>
      </c>
    </row>
    <row r="19" spans="1:1">
      <c r="A19" t="s">
        <v>443</v>
      </c>
    </row>
    <row r="20" spans="1:1">
      <c r="A20" t="s">
        <v>443</v>
      </c>
    </row>
    <row r="21" spans="1:1">
      <c r="A21" t="s">
        <v>316</v>
      </c>
    </row>
    <row r="22" spans="1:1">
      <c r="A22" t="s">
        <v>443</v>
      </c>
    </row>
    <row r="23" spans="1:1">
      <c r="A23" t="s">
        <v>443</v>
      </c>
    </row>
    <row r="24" spans="1:1">
      <c r="A24" t="s">
        <v>316</v>
      </c>
    </row>
    <row r="25" spans="1:1">
      <c r="A25" t="s">
        <v>316</v>
      </c>
    </row>
    <row r="26" spans="1:1">
      <c r="A26" t="s">
        <v>443</v>
      </c>
    </row>
    <row r="27" spans="1:1">
      <c r="A27" t="s">
        <v>1140</v>
      </c>
    </row>
    <row r="28" spans="1:1">
      <c r="A28" t="s">
        <v>443</v>
      </c>
    </row>
    <row r="29" spans="1:1">
      <c r="A29" t="s">
        <v>443</v>
      </c>
    </row>
    <row r="30" spans="1:1">
      <c r="A30" t="s">
        <v>443</v>
      </c>
    </row>
    <row r="31" spans="1:1">
      <c r="A31" t="s">
        <v>443</v>
      </c>
    </row>
    <row r="32" spans="1:1">
      <c r="A32" t="s">
        <v>443</v>
      </c>
    </row>
    <row r="33" spans="1:1">
      <c r="A33" t="s">
        <v>443</v>
      </c>
    </row>
    <row r="34" spans="1:1">
      <c r="A34" t="s">
        <v>316</v>
      </c>
    </row>
    <row r="35" spans="1:1">
      <c r="A35" t="s">
        <v>443</v>
      </c>
    </row>
    <row r="36" spans="1:1">
      <c r="A36" t="s">
        <v>316</v>
      </c>
    </row>
    <row r="37" spans="1:1">
      <c r="A37" t="s">
        <v>443</v>
      </c>
    </row>
    <row r="38" spans="1:1">
      <c r="A38" t="s">
        <v>443</v>
      </c>
    </row>
    <row r="39" spans="1:1">
      <c r="A39" t="s">
        <v>316</v>
      </c>
    </row>
    <row r="40" spans="1:1">
      <c r="A40" t="s">
        <v>443</v>
      </c>
    </row>
    <row r="41" spans="1:1">
      <c r="A41" t="s">
        <v>443</v>
      </c>
    </row>
    <row r="42" spans="1:1">
      <c r="A42" t="s">
        <v>316</v>
      </c>
    </row>
    <row r="43" spans="1:1">
      <c r="A43" t="s">
        <v>443</v>
      </c>
    </row>
    <row r="44" spans="1:1">
      <c r="A44" t="s">
        <v>316</v>
      </c>
    </row>
    <row r="45" spans="1:1">
      <c r="A45" t="s">
        <v>443</v>
      </c>
    </row>
    <row r="46" spans="1:1">
      <c r="A46" t="s">
        <v>443</v>
      </c>
    </row>
    <row r="47" spans="1:1">
      <c r="A47" t="s">
        <v>443</v>
      </c>
    </row>
    <row r="48" spans="1:1">
      <c r="A48" t="s">
        <v>443</v>
      </c>
    </row>
    <row r="49" spans="1:1">
      <c r="A49" t="s">
        <v>443</v>
      </c>
    </row>
    <row r="50" spans="1:1">
      <c r="A50" t="s">
        <v>316</v>
      </c>
    </row>
    <row r="51" spans="1:1">
      <c r="A51" t="s">
        <v>1140</v>
      </c>
    </row>
    <row r="52" spans="1:1">
      <c r="A52" t="s">
        <v>443</v>
      </c>
    </row>
    <row r="53" spans="1:1">
      <c r="A53" t="s">
        <v>443</v>
      </c>
    </row>
    <row r="54" spans="1:1">
      <c r="A54" t="s">
        <v>443</v>
      </c>
    </row>
    <row r="55" spans="1:1">
      <c r="A55" t="s">
        <v>443</v>
      </c>
    </row>
    <row r="56" spans="1:1">
      <c r="A56" t="s">
        <v>316</v>
      </c>
    </row>
    <row r="57" spans="1:1">
      <c r="A57" t="s">
        <v>443</v>
      </c>
    </row>
    <row r="58" spans="1:1">
      <c r="A58" t="s">
        <v>316</v>
      </c>
    </row>
    <row r="59" spans="1:1">
      <c r="A59" t="s">
        <v>443</v>
      </c>
    </row>
    <row r="60" spans="1:1">
      <c r="A60" t="s">
        <v>443</v>
      </c>
    </row>
    <row r="61" spans="1:1">
      <c r="A61" t="s">
        <v>6390</v>
      </c>
    </row>
    <row r="62" spans="1:1">
      <c r="A62" t="s">
        <v>443</v>
      </c>
    </row>
    <row r="63" spans="1:1">
      <c r="A63" t="s">
        <v>443</v>
      </c>
    </row>
    <row r="64" spans="1:1">
      <c r="A64" t="s">
        <v>316</v>
      </c>
    </row>
    <row r="65" spans="1:1">
      <c r="A65" t="s">
        <v>443</v>
      </c>
    </row>
    <row r="66" spans="1:1">
      <c r="A66" t="s">
        <v>443</v>
      </c>
    </row>
    <row r="67" spans="1:1">
      <c r="A67" t="s">
        <v>316</v>
      </c>
    </row>
    <row r="68" spans="1:1">
      <c r="A68" t="s">
        <v>443</v>
      </c>
    </row>
    <row r="69" spans="1:1">
      <c r="A69" t="s">
        <v>443</v>
      </c>
    </row>
    <row r="70" spans="1:1">
      <c r="A70" t="s">
        <v>316</v>
      </c>
    </row>
    <row r="71" spans="1:1">
      <c r="A71" t="s">
        <v>443</v>
      </c>
    </row>
    <row r="72" spans="1:1">
      <c r="A72" t="s">
        <v>443</v>
      </c>
    </row>
    <row r="73" spans="1:1">
      <c r="A73" t="s">
        <v>443</v>
      </c>
    </row>
    <row r="74" spans="1:1">
      <c r="A74" t="s">
        <v>669</v>
      </c>
    </row>
    <row r="75" spans="1:1">
      <c r="A75" t="s">
        <v>443</v>
      </c>
    </row>
    <row r="76" spans="1:1">
      <c r="A76" t="s">
        <v>443</v>
      </c>
    </row>
    <row r="77" spans="1:1">
      <c r="A77" t="s">
        <v>443</v>
      </c>
    </row>
    <row r="78" spans="1:1">
      <c r="A78" t="s">
        <v>316</v>
      </c>
    </row>
    <row r="79" spans="1:1">
      <c r="A79" t="s">
        <v>316</v>
      </c>
    </row>
    <row r="80" spans="1:1">
      <c r="A80" t="s">
        <v>443</v>
      </c>
    </row>
    <row r="81" spans="1:1">
      <c r="A81" t="s">
        <v>443</v>
      </c>
    </row>
    <row r="82" spans="1:1">
      <c r="A82" t="s">
        <v>443</v>
      </c>
    </row>
    <row r="83" spans="1:1">
      <c r="A83" t="s">
        <v>443</v>
      </c>
    </row>
    <row r="84" spans="1:1">
      <c r="A84" t="s">
        <v>443</v>
      </c>
    </row>
    <row r="85" spans="1:1">
      <c r="A85" t="s">
        <v>443</v>
      </c>
    </row>
    <row r="86" spans="1:1">
      <c r="A86" t="s">
        <v>316</v>
      </c>
    </row>
    <row r="87" spans="1:1">
      <c r="A87" t="s">
        <v>443</v>
      </c>
    </row>
    <row r="88" spans="1:1">
      <c r="A88" t="s">
        <v>443</v>
      </c>
    </row>
    <row r="89" spans="1:1">
      <c r="A89" t="s">
        <v>316</v>
      </c>
    </row>
    <row r="90" spans="1:1">
      <c r="A90" t="s">
        <v>316</v>
      </c>
    </row>
    <row r="91" spans="1:1">
      <c r="A91" t="s">
        <v>443</v>
      </c>
    </row>
    <row r="92" spans="1:1">
      <c r="A92" t="s">
        <v>316</v>
      </c>
    </row>
    <row r="93" spans="1:1">
      <c r="A93" t="s">
        <v>443</v>
      </c>
    </row>
    <row r="94" spans="1:1">
      <c r="A94" t="s">
        <v>443</v>
      </c>
    </row>
    <row r="95" spans="1:1">
      <c r="A95" t="s">
        <v>316</v>
      </c>
    </row>
    <row r="96" spans="1:1">
      <c r="A96" t="s">
        <v>443</v>
      </c>
    </row>
    <row r="97" spans="1:1">
      <c r="A97" t="s">
        <v>316</v>
      </c>
    </row>
    <row r="98" spans="1:1">
      <c r="A98" t="s">
        <v>443</v>
      </c>
    </row>
    <row r="99" spans="1:1">
      <c r="A99" t="s">
        <v>1140</v>
      </c>
    </row>
    <row r="100" spans="1:1">
      <c r="A100" t="s">
        <v>443</v>
      </c>
    </row>
    <row r="101" spans="1:1">
      <c r="A101" t="s">
        <v>316</v>
      </c>
    </row>
    <row r="102" spans="1:1">
      <c r="A102" t="s">
        <v>443</v>
      </c>
    </row>
    <row r="103" spans="1:1">
      <c r="A103" t="s">
        <v>443</v>
      </c>
    </row>
    <row r="104" spans="1:1">
      <c r="A104" t="s">
        <v>316</v>
      </c>
    </row>
    <row r="105" spans="1:1">
      <c r="A105" t="s">
        <v>316</v>
      </c>
    </row>
    <row r="106" spans="1:1">
      <c r="A106" t="s">
        <v>443</v>
      </c>
    </row>
    <row r="107" spans="1:1">
      <c r="A107" t="s">
        <v>443</v>
      </c>
    </row>
    <row r="108" spans="1:1">
      <c r="A108" t="s">
        <v>316</v>
      </c>
    </row>
    <row r="109" spans="1:1">
      <c r="A109" t="s">
        <v>443</v>
      </c>
    </row>
    <row r="110" spans="1:1">
      <c r="A110" t="s">
        <v>443</v>
      </c>
    </row>
    <row r="111" spans="1:1">
      <c r="A111" t="s">
        <v>443</v>
      </c>
    </row>
    <row r="112" spans="1:1">
      <c r="A112" t="s">
        <v>316</v>
      </c>
    </row>
    <row r="113" spans="1:1">
      <c r="A113" t="s">
        <v>316</v>
      </c>
    </row>
    <row r="114" spans="1:1">
      <c r="A114" t="s">
        <v>443</v>
      </c>
    </row>
    <row r="115" spans="1:1">
      <c r="A115" t="s">
        <v>1140</v>
      </c>
    </row>
    <row r="116" spans="1:1">
      <c r="A116" t="s">
        <v>316</v>
      </c>
    </row>
    <row r="117" spans="1:1">
      <c r="A117" t="s">
        <v>6390</v>
      </c>
    </row>
    <row r="118" spans="1:1">
      <c r="A118" t="s">
        <v>443</v>
      </c>
    </row>
    <row r="119" spans="1:1">
      <c r="A119" t="s">
        <v>443</v>
      </c>
    </row>
    <row r="120" spans="1:1">
      <c r="A120" t="s">
        <v>316</v>
      </c>
    </row>
    <row r="121" spans="1:1">
      <c r="A121" t="s">
        <v>443</v>
      </c>
    </row>
    <row r="122" spans="1:1">
      <c r="A122" t="s">
        <v>443</v>
      </c>
    </row>
    <row r="123" spans="1:1">
      <c r="A123" t="s">
        <v>316</v>
      </c>
    </row>
    <row r="124" spans="1:1">
      <c r="A124" t="s">
        <v>443</v>
      </c>
    </row>
    <row r="125" spans="1:1">
      <c r="A125" t="s">
        <v>443</v>
      </c>
    </row>
    <row r="126" spans="1:1">
      <c r="A126" t="s">
        <v>443</v>
      </c>
    </row>
    <row r="127" spans="1:1">
      <c r="A127" t="s">
        <v>6391</v>
      </c>
    </row>
    <row r="128" spans="1:1">
      <c r="A128" t="s">
        <v>443</v>
      </c>
    </row>
    <row r="129" spans="1:1">
      <c r="A129" t="s">
        <v>316</v>
      </c>
    </row>
    <row r="130" spans="1:1">
      <c r="A130" t="s">
        <v>443</v>
      </c>
    </row>
    <row r="131" spans="1:1">
      <c r="A131" t="s">
        <v>443</v>
      </c>
    </row>
    <row r="132" spans="1:1">
      <c r="A132" t="s">
        <v>669</v>
      </c>
    </row>
    <row r="133" spans="1:1">
      <c r="A133" t="s">
        <v>443</v>
      </c>
    </row>
    <row r="134" spans="1:1">
      <c r="A134" t="s">
        <v>1140</v>
      </c>
    </row>
    <row r="135" spans="1:1">
      <c r="A135" t="s">
        <v>316</v>
      </c>
    </row>
    <row r="136" spans="1:1">
      <c r="A136" t="s">
        <v>443</v>
      </c>
    </row>
    <row r="137" spans="1:1">
      <c r="A137" t="s">
        <v>443</v>
      </c>
    </row>
    <row r="138" spans="1:1">
      <c r="A138" t="s">
        <v>443</v>
      </c>
    </row>
    <row r="139" spans="1:1">
      <c r="A139" t="s">
        <v>443</v>
      </c>
    </row>
    <row r="140" spans="1:1">
      <c r="A140" t="s">
        <v>443</v>
      </c>
    </row>
    <row r="141" spans="1:1">
      <c r="A141" t="s">
        <v>316</v>
      </c>
    </row>
    <row r="142" spans="1:1">
      <c r="A142" t="s">
        <v>316</v>
      </c>
    </row>
    <row r="143" spans="1:1">
      <c r="A143" t="s">
        <v>316</v>
      </c>
    </row>
    <row r="144" spans="1:1">
      <c r="A144" t="s">
        <v>316</v>
      </c>
    </row>
    <row r="145" spans="1:1">
      <c r="A145" t="s">
        <v>316</v>
      </c>
    </row>
    <row r="146" spans="1:1">
      <c r="A146" t="s">
        <v>443</v>
      </c>
    </row>
    <row r="147" spans="1:1">
      <c r="A147" t="s">
        <v>443</v>
      </c>
    </row>
    <row r="148" spans="1:1">
      <c r="A148" t="s">
        <v>443</v>
      </c>
    </row>
    <row r="149" spans="1:1">
      <c r="A149" t="s">
        <v>443</v>
      </c>
    </row>
    <row r="150" spans="1:1">
      <c r="A150" t="s">
        <v>443</v>
      </c>
    </row>
    <row r="151" spans="1:1">
      <c r="A151" t="s">
        <v>443</v>
      </c>
    </row>
    <row r="152" spans="1:1">
      <c r="A152" t="s">
        <v>443</v>
      </c>
    </row>
    <row r="153" spans="1:1">
      <c r="A153" t="s">
        <v>316</v>
      </c>
    </row>
    <row r="154" spans="1:1">
      <c r="A154" t="s">
        <v>669</v>
      </c>
    </row>
    <row r="155" spans="1:1">
      <c r="A155" t="s">
        <v>443</v>
      </c>
    </row>
    <row r="156" spans="1:1">
      <c r="A156" t="s">
        <v>443</v>
      </c>
    </row>
    <row r="157" spans="1:1">
      <c r="A157" t="s">
        <v>443</v>
      </c>
    </row>
    <row r="158" spans="1:1">
      <c r="A158" t="s">
        <v>443</v>
      </c>
    </row>
    <row r="159" spans="1:1">
      <c r="A159" t="s">
        <v>443</v>
      </c>
    </row>
    <row r="160" spans="1:1">
      <c r="A160" t="s">
        <v>443</v>
      </c>
    </row>
    <row r="161" spans="1:1">
      <c r="A161" t="s">
        <v>443</v>
      </c>
    </row>
    <row r="162" spans="1:1">
      <c r="A162" t="s">
        <v>443</v>
      </c>
    </row>
    <row r="163" spans="1:1">
      <c r="A163" t="s">
        <v>443</v>
      </c>
    </row>
    <row r="164" spans="1:1">
      <c r="A164" t="s">
        <v>443</v>
      </c>
    </row>
    <row r="165" spans="1:1">
      <c r="A165" t="s">
        <v>443</v>
      </c>
    </row>
    <row r="166" spans="1:1">
      <c r="A166" t="s">
        <v>443</v>
      </c>
    </row>
    <row r="167" spans="1:1">
      <c r="A167" t="s">
        <v>443</v>
      </c>
    </row>
    <row r="168" spans="1:1">
      <c r="A168" t="s">
        <v>443</v>
      </c>
    </row>
    <row r="169" spans="1:1">
      <c r="A169" t="s">
        <v>443</v>
      </c>
    </row>
    <row r="170" spans="1:1">
      <c r="A170" t="s">
        <v>443</v>
      </c>
    </row>
    <row r="171" spans="1:1">
      <c r="A171" t="s">
        <v>316</v>
      </c>
    </row>
    <row r="172" spans="1:1">
      <c r="A172" t="s">
        <v>6390</v>
      </c>
    </row>
    <row r="173" spans="1:1">
      <c r="A173" t="s">
        <v>443</v>
      </c>
    </row>
    <row r="174" spans="1:1">
      <c r="A174" t="s">
        <v>316</v>
      </c>
    </row>
    <row r="175" spans="1:1">
      <c r="A175" t="s">
        <v>316</v>
      </c>
    </row>
    <row r="176" spans="1:1">
      <c r="A176" t="s">
        <v>316</v>
      </c>
    </row>
    <row r="177" spans="1:1">
      <c r="A177" t="s">
        <v>316</v>
      </c>
    </row>
    <row r="178" spans="1:1">
      <c r="A178" t="s">
        <v>316</v>
      </c>
    </row>
    <row r="179" spans="1:1">
      <c r="A179" t="s">
        <v>443</v>
      </c>
    </row>
    <row r="180" spans="1:1">
      <c r="A180" t="s">
        <v>443</v>
      </c>
    </row>
    <row r="181" spans="1:1">
      <c r="A181" t="s">
        <v>443</v>
      </c>
    </row>
    <row r="182" spans="1:1">
      <c r="A182" t="s">
        <v>316</v>
      </c>
    </row>
    <row r="183" spans="1:1">
      <c r="A183" t="s">
        <v>316</v>
      </c>
    </row>
    <row r="184" spans="1:1">
      <c r="A184" t="s">
        <v>316</v>
      </c>
    </row>
    <row r="185" spans="1:1">
      <c r="A185" t="s">
        <v>443</v>
      </c>
    </row>
    <row r="186" spans="1:1">
      <c r="A186" t="s">
        <v>443</v>
      </c>
    </row>
    <row r="187" spans="1:1">
      <c r="A187" t="s">
        <v>443</v>
      </c>
    </row>
    <row r="188" spans="1:1">
      <c r="A188" t="s">
        <v>443</v>
      </c>
    </row>
    <row r="189" spans="1:1">
      <c r="A189" t="s">
        <v>443</v>
      </c>
    </row>
    <row r="190" spans="1:1">
      <c r="A190" t="s">
        <v>316</v>
      </c>
    </row>
    <row r="191" spans="1:1">
      <c r="A191" t="s">
        <v>316</v>
      </c>
    </row>
    <row r="192" spans="1:1">
      <c r="A192" t="s">
        <v>443</v>
      </c>
    </row>
    <row r="193" spans="1:1">
      <c r="A193" t="s">
        <v>316</v>
      </c>
    </row>
    <row r="194" spans="1:1">
      <c r="A194" t="s">
        <v>316</v>
      </c>
    </row>
    <row r="195" spans="1:1">
      <c r="A195" t="s">
        <v>443</v>
      </c>
    </row>
    <row r="196" spans="1:1">
      <c r="A196" t="s">
        <v>316</v>
      </c>
    </row>
    <row r="197" spans="1:1">
      <c r="A197" t="s">
        <v>443</v>
      </c>
    </row>
    <row r="198" spans="1:1">
      <c r="A198" t="s">
        <v>443</v>
      </c>
    </row>
    <row r="199" spans="1:1">
      <c r="A199" t="s">
        <v>316</v>
      </c>
    </row>
    <row r="200" spans="1:1">
      <c r="A200" t="s">
        <v>6391</v>
      </c>
    </row>
    <row r="201" spans="1:1">
      <c r="A201" t="s">
        <v>316</v>
      </c>
    </row>
    <row r="202" spans="1:1">
      <c r="A202" t="s">
        <v>443</v>
      </c>
    </row>
    <row r="203" spans="1:1">
      <c r="A203" t="s">
        <v>443</v>
      </c>
    </row>
    <row r="204" spans="1:1">
      <c r="A204" t="s">
        <v>443</v>
      </c>
    </row>
    <row r="205" spans="1:1">
      <c r="A205" t="s">
        <v>443</v>
      </c>
    </row>
    <row r="206" spans="1:1">
      <c r="A206" t="s">
        <v>443</v>
      </c>
    </row>
    <row r="207" spans="1:1">
      <c r="A207" t="s">
        <v>443</v>
      </c>
    </row>
    <row r="208" spans="1:1">
      <c r="A208" t="s">
        <v>443</v>
      </c>
    </row>
    <row r="209" spans="1:1">
      <c r="A209" t="s">
        <v>443</v>
      </c>
    </row>
    <row r="210" spans="1:1">
      <c r="A210" t="s">
        <v>669</v>
      </c>
    </row>
    <row r="211" spans="1:1">
      <c r="A211" t="s">
        <v>443</v>
      </c>
    </row>
    <row r="212" spans="1:1">
      <c r="A212" t="s">
        <v>443</v>
      </c>
    </row>
    <row r="213" spans="1:1">
      <c r="A213" t="s">
        <v>443</v>
      </c>
    </row>
    <row r="214" spans="1:1">
      <c r="A214" t="s">
        <v>443</v>
      </c>
    </row>
    <row r="215" spans="1:1">
      <c r="A215" t="s">
        <v>316</v>
      </c>
    </row>
    <row r="216" spans="1:1">
      <c r="A216" t="s">
        <v>443</v>
      </c>
    </row>
    <row r="217" spans="1:1">
      <c r="A217" t="s">
        <v>443</v>
      </c>
    </row>
    <row r="218" spans="1:1">
      <c r="A218" t="s">
        <v>443</v>
      </c>
    </row>
    <row r="219" spans="1:1">
      <c r="A219" t="s">
        <v>316</v>
      </c>
    </row>
    <row r="220" spans="1:1">
      <c r="A220" t="s">
        <v>316</v>
      </c>
    </row>
    <row r="221" spans="1:1">
      <c r="A221" t="s">
        <v>443</v>
      </c>
    </row>
    <row r="222" spans="1:1">
      <c r="A222" t="s">
        <v>443</v>
      </c>
    </row>
    <row r="223" spans="1:1">
      <c r="A223" t="s">
        <v>443</v>
      </c>
    </row>
    <row r="224" spans="1:1">
      <c r="A224" t="s">
        <v>443</v>
      </c>
    </row>
    <row r="225" spans="1:1">
      <c r="A225" t="s">
        <v>669</v>
      </c>
    </row>
    <row r="226" spans="1:1">
      <c r="A226" t="s">
        <v>443</v>
      </c>
    </row>
    <row r="227" spans="1:1">
      <c r="A227" t="s">
        <v>443</v>
      </c>
    </row>
    <row r="228" spans="1:1">
      <c r="A228" t="s">
        <v>443</v>
      </c>
    </row>
    <row r="229" spans="1:1">
      <c r="A229" t="s">
        <v>443</v>
      </c>
    </row>
    <row r="230" spans="1:1">
      <c r="A230" t="s">
        <v>316</v>
      </c>
    </row>
    <row r="231" spans="1:1">
      <c r="A231" t="s">
        <v>443</v>
      </c>
    </row>
    <row r="232" spans="1:1">
      <c r="A232" t="s">
        <v>443</v>
      </c>
    </row>
    <row r="233" spans="1:1">
      <c r="A233" t="s">
        <v>316</v>
      </c>
    </row>
    <row r="234" spans="1:1">
      <c r="A234" t="s">
        <v>443</v>
      </c>
    </row>
    <row r="235" spans="1:1">
      <c r="A235" t="s">
        <v>443</v>
      </c>
    </row>
    <row r="236" spans="1:1">
      <c r="A236" t="s">
        <v>443</v>
      </c>
    </row>
    <row r="237" spans="1:1">
      <c r="A237" t="s">
        <v>316</v>
      </c>
    </row>
    <row r="238" spans="1:1">
      <c r="A238" t="s">
        <v>443</v>
      </c>
    </row>
    <row r="239" spans="1:1">
      <c r="A239" t="s">
        <v>443</v>
      </c>
    </row>
    <row r="240" spans="1:1">
      <c r="A240" t="s">
        <v>443</v>
      </c>
    </row>
    <row r="241" spans="1:1">
      <c r="A241" t="s">
        <v>443</v>
      </c>
    </row>
    <row r="242" spans="1:1">
      <c r="A242" t="s">
        <v>443</v>
      </c>
    </row>
    <row r="243" spans="1:1">
      <c r="A243" t="s">
        <v>443</v>
      </c>
    </row>
    <row r="244" spans="1:1">
      <c r="A244" t="s">
        <v>443</v>
      </c>
    </row>
    <row r="245" spans="1:1">
      <c r="A245" t="s">
        <v>6392</v>
      </c>
    </row>
    <row r="246" spans="1:1">
      <c r="A246" t="s">
        <v>443</v>
      </c>
    </row>
    <row r="247" spans="1:1">
      <c r="A247" t="s">
        <v>316</v>
      </c>
    </row>
    <row r="248" spans="1:1">
      <c r="A248" t="s">
        <v>6393</v>
      </c>
    </row>
    <row r="249" spans="1:1">
      <c r="A249" t="s">
        <v>316</v>
      </c>
    </row>
    <row r="250" spans="1:1">
      <c r="A250" t="s">
        <v>443</v>
      </c>
    </row>
    <row r="251" spans="1:1">
      <c r="A251" t="s">
        <v>443</v>
      </c>
    </row>
    <row r="252" spans="1:1">
      <c r="A252" t="s">
        <v>316</v>
      </c>
    </row>
    <row r="253" spans="1:1">
      <c r="A253" t="s">
        <v>6390</v>
      </c>
    </row>
    <row r="254" spans="1:1">
      <c r="A254" t="s">
        <v>443</v>
      </c>
    </row>
    <row r="255" spans="1:1">
      <c r="A255" t="s">
        <v>443</v>
      </c>
    </row>
    <row r="256" spans="1:1">
      <c r="A256" t="s">
        <v>316</v>
      </c>
    </row>
    <row r="257" spans="1:1">
      <c r="A257" t="s">
        <v>443</v>
      </c>
    </row>
    <row r="258" spans="1:1">
      <c r="A258" t="s">
        <v>443</v>
      </c>
    </row>
    <row r="259" spans="1:1">
      <c r="A259" t="s">
        <v>443</v>
      </c>
    </row>
    <row r="260" spans="1:1">
      <c r="A260" t="s">
        <v>443</v>
      </c>
    </row>
    <row r="261" spans="1:1">
      <c r="A261" t="s">
        <v>443</v>
      </c>
    </row>
    <row r="262" spans="1:1">
      <c r="A262" t="s">
        <v>6393</v>
      </c>
    </row>
    <row r="263" spans="1:1">
      <c r="A263" t="s">
        <v>316</v>
      </c>
    </row>
    <row r="264" spans="1:1">
      <c r="A264" t="s">
        <v>443</v>
      </c>
    </row>
    <row r="265" spans="1:1">
      <c r="A265" t="s">
        <v>443</v>
      </c>
    </row>
    <row r="266" spans="1:1">
      <c r="A266" t="s">
        <v>316</v>
      </c>
    </row>
    <row r="267" spans="1:1">
      <c r="A267" t="s">
        <v>6390</v>
      </c>
    </row>
    <row r="268" spans="1:1">
      <c r="A268" t="s">
        <v>316</v>
      </c>
    </row>
    <row r="269" spans="1:1">
      <c r="A269" t="s">
        <v>443</v>
      </c>
    </row>
    <row r="270" spans="1:1">
      <c r="A270" t="s">
        <v>669</v>
      </c>
    </row>
    <row r="271" spans="1:1">
      <c r="A271" t="s">
        <v>443</v>
      </c>
    </row>
    <row r="272" spans="1:1">
      <c r="A272" t="s">
        <v>443</v>
      </c>
    </row>
    <row r="273" spans="1:1">
      <c r="A273" t="s">
        <v>443</v>
      </c>
    </row>
    <row r="274" spans="1:1">
      <c r="A274" t="s">
        <v>316</v>
      </c>
    </row>
    <row r="275" spans="1:1">
      <c r="A275" t="s">
        <v>443</v>
      </c>
    </row>
    <row r="276" spans="1:1">
      <c r="A276" t="s">
        <v>443</v>
      </c>
    </row>
    <row r="277" spans="1:1">
      <c r="A277" t="s">
        <v>443</v>
      </c>
    </row>
    <row r="278" spans="1:1">
      <c r="A278" t="s">
        <v>6393</v>
      </c>
    </row>
    <row r="279" spans="1:1">
      <c r="A279" t="s">
        <v>6393</v>
      </c>
    </row>
    <row r="280" spans="1:1">
      <c r="A280" t="s">
        <v>443</v>
      </c>
    </row>
    <row r="281" spans="1:1">
      <c r="A281" t="s">
        <v>443</v>
      </c>
    </row>
    <row r="282" spans="1:1">
      <c r="A282" t="s">
        <v>669</v>
      </c>
    </row>
    <row r="283" spans="1:1">
      <c r="A283" t="s">
        <v>443</v>
      </c>
    </row>
    <row r="284" spans="1:1">
      <c r="A284" t="s">
        <v>443</v>
      </c>
    </row>
    <row r="285" spans="1:1">
      <c r="A285" t="s">
        <v>1140</v>
      </c>
    </row>
    <row r="286" spans="1:1">
      <c r="A286" t="s">
        <v>6390</v>
      </c>
    </row>
    <row r="287" spans="1:1">
      <c r="A287" t="s">
        <v>316</v>
      </c>
    </row>
    <row r="288" spans="1:1">
      <c r="A288" t="s">
        <v>443</v>
      </c>
    </row>
    <row r="289" spans="1:1">
      <c r="A289" t="s">
        <v>443</v>
      </c>
    </row>
    <row r="290" spans="1:1">
      <c r="A290" t="s">
        <v>443</v>
      </c>
    </row>
    <row r="291" spans="1:1">
      <c r="A291" t="s">
        <v>316</v>
      </c>
    </row>
    <row r="292" spans="1:1">
      <c r="A292" t="s">
        <v>316</v>
      </c>
    </row>
    <row r="293" spans="1:1">
      <c r="A293" t="s">
        <v>443</v>
      </c>
    </row>
    <row r="294" spans="1:1">
      <c r="A294" t="s">
        <v>443</v>
      </c>
    </row>
    <row r="295" spans="1:1">
      <c r="A295" t="s">
        <v>316</v>
      </c>
    </row>
    <row r="296" spans="1:1">
      <c r="A296" t="s">
        <v>6393</v>
      </c>
    </row>
    <row r="297" spans="1:1">
      <c r="A297" t="s">
        <v>443</v>
      </c>
    </row>
    <row r="298" spans="1:1">
      <c r="A298" t="s">
        <v>443</v>
      </c>
    </row>
    <row r="299" spans="1:1">
      <c r="A299" t="s">
        <v>1140</v>
      </c>
    </row>
    <row r="300" spans="1:1">
      <c r="A300" t="s">
        <v>443</v>
      </c>
    </row>
    <row r="301" spans="1:1">
      <c r="A301" t="s">
        <v>443</v>
      </c>
    </row>
    <row r="302" spans="1:1">
      <c r="A302" t="s">
        <v>443</v>
      </c>
    </row>
    <row r="303" spans="1:1">
      <c r="A303" t="s">
        <v>316</v>
      </c>
    </row>
    <row r="304" spans="1:1">
      <c r="A304" t="s">
        <v>316</v>
      </c>
    </row>
    <row r="305" spans="1:1">
      <c r="A305" t="s">
        <v>443</v>
      </c>
    </row>
    <row r="306" spans="1:1">
      <c r="A306" t="s">
        <v>443</v>
      </c>
    </row>
    <row r="307" spans="1:1">
      <c r="A307" t="s">
        <v>669</v>
      </c>
    </row>
    <row r="308" spans="1:1">
      <c r="A308" t="s">
        <v>443</v>
      </c>
    </row>
    <row r="309" spans="1:1">
      <c r="A309" t="s">
        <v>443</v>
      </c>
    </row>
    <row r="310" spans="1:1">
      <c r="A310" t="s">
        <v>443</v>
      </c>
    </row>
    <row r="311" spans="1:1">
      <c r="A311" t="s">
        <v>316</v>
      </c>
    </row>
    <row r="312" spans="1:1">
      <c r="A312" t="s">
        <v>1140</v>
      </c>
    </row>
    <row r="313" spans="1:1">
      <c r="A313" t="s">
        <v>443</v>
      </c>
    </row>
    <row r="314" spans="1:1">
      <c r="A314" t="s">
        <v>6392</v>
      </c>
    </row>
    <row r="315" spans="1:1">
      <c r="A315" t="s">
        <v>1140</v>
      </c>
    </row>
    <row r="316" spans="1:1">
      <c r="A316" t="s">
        <v>6390</v>
      </c>
    </row>
    <row r="317" spans="1:1">
      <c r="A317" t="s">
        <v>669</v>
      </c>
    </row>
    <row r="318" spans="1:1">
      <c r="A318" t="s">
        <v>1140</v>
      </c>
    </row>
    <row r="319" spans="1:1">
      <c r="A319" t="s">
        <v>669</v>
      </c>
    </row>
    <row r="320" spans="1:1">
      <c r="A320" t="s">
        <v>443</v>
      </c>
    </row>
    <row r="321" spans="1:1">
      <c r="A321" t="s">
        <v>669</v>
      </c>
    </row>
    <row r="322" spans="1:1">
      <c r="A322" t="s">
        <v>316</v>
      </c>
    </row>
    <row r="323" spans="1:1">
      <c r="A323" t="s">
        <v>316</v>
      </c>
    </row>
    <row r="324" spans="1:1">
      <c r="A324" t="s">
        <v>1140</v>
      </c>
    </row>
    <row r="325" spans="1:1">
      <c r="A325" t="s">
        <v>1140</v>
      </c>
    </row>
    <row r="326" spans="1:1">
      <c r="A326" t="s">
        <v>316</v>
      </c>
    </row>
    <row r="327" spans="1:1">
      <c r="A327" t="s">
        <v>443</v>
      </c>
    </row>
    <row r="328" spans="1:1">
      <c r="A328" t="s">
        <v>443</v>
      </c>
    </row>
    <row r="329" spans="1:1">
      <c r="A329" t="s">
        <v>443</v>
      </c>
    </row>
    <row r="330" spans="1:1">
      <c r="A330" t="s">
        <v>443</v>
      </c>
    </row>
    <row r="331" spans="1:1">
      <c r="A331" t="s">
        <v>1140</v>
      </c>
    </row>
    <row r="332" spans="1:1">
      <c r="A332" t="s">
        <v>443</v>
      </c>
    </row>
    <row r="333" spans="1:1">
      <c r="A333" t="s">
        <v>443</v>
      </c>
    </row>
    <row r="334" spans="1:1">
      <c r="A334" t="s">
        <v>316</v>
      </c>
    </row>
    <row r="335" spans="1:1">
      <c r="A335" t="s">
        <v>443</v>
      </c>
    </row>
    <row r="336" spans="1:1">
      <c r="A336" t="s">
        <v>1140</v>
      </c>
    </row>
    <row r="337" spans="1:1">
      <c r="A337" t="s">
        <v>443</v>
      </c>
    </row>
    <row r="338" spans="1:1">
      <c r="A338" t="s">
        <v>443</v>
      </c>
    </row>
    <row r="339" spans="1:1">
      <c r="A339" t="s">
        <v>316</v>
      </c>
    </row>
    <row r="340" spans="1:1">
      <c r="A340" t="s">
        <v>316</v>
      </c>
    </row>
    <row r="341" spans="1:1">
      <c r="A341" t="s">
        <v>316</v>
      </c>
    </row>
    <row r="342" spans="1:1">
      <c r="A342" t="s">
        <v>443</v>
      </c>
    </row>
    <row r="343" spans="1:1">
      <c r="A343" t="s">
        <v>443</v>
      </c>
    </row>
    <row r="344" spans="1:1">
      <c r="A344" t="s">
        <v>1140</v>
      </c>
    </row>
    <row r="345" spans="1:1">
      <c r="A345" t="s">
        <v>6390</v>
      </c>
    </row>
    <row r="346" spans="1:1">
      <c r="A346" t="s">
        <v>443</v>
      </c>
    </row>
    <row r="347" spans="1:1">
      <c r="A347" t="s">
        <v>316</v>
      </c>
    </row>
    <row r="348" spans="1:1">
      <c r="A348" t="s">
        <v>443</v>
      </c>
    </row>
    <row r="349" spans="1:1">
      <c r="A349" t="s">
        <v>6392</v>
      </c>
    </row>
    <row r="350" spans="1:1">
      <c r="A350" t="s">
        <v>316</v>
      </c>
    </row>
    <row r="351" spans="1:1">
      <c r="A351" t="s">
        <v>443</v>
      </c>
    </row>
    <row r="352" spans="1:1">
      <c r="A352" t="s">
        <v>6392</v>
      </c>
    </row>
    <row r="353" spans="1:1">
      <c r="A353" t="s">
        <v>443</v>
      </c>
    </row>
    <row r="354" spans="1:1">
      <c r="A354" t="s">
        <v>443</v>
      </c>
    </row>
    <row r="355" spans="1:1">
      <c r="A355" t="s">
        <v>443</v>
      </c>
    </row>
    <row r="356" spans="1:1">
      <c r="A356" t="s">
        <v>316</v>
      </c>
    </row>
    <row r="357" spans="1:1">
      <c r="A357" t="s">
        <v>1140</v>
      </c>
    </row>
    <row r="358" spans="1:1">
      <c r="A358" t="s">
        <v>443</v>
      </c>
    </row>
    <row r="359" spans="1:1">
      <c r="A359" t="s">
        <v>443</v>
      </c>
    </row>
    <row r="360" spans="1:1">
      <c r="A360" t="s">
        <v>316</v>
      </c>
    </row>
    <row r="361" spans="1:1">
      <c r="A361" t="s">
        <v>669</v>
      </c>
    </row>
    <row r="362" spans="1:1">
      <c r="A362" t="s">
        <v>1140</v>
      </c>
    </row>
    <row r="363" spans="1:1">
      <c r="A363" t="s">
        <v>443</v>
      </c>
    </row>
    <row r="364" spans="1:1">
      <c r="A364" t="s">
        <v>6392</v>
      </c>
    </row>
    <row r="365" spans="1:1">
      <c r="A365" t="s">
        <v>316</v>
      </c>
    </row>
    <row r="366" spans="1:1">
      <c r="A366" t="s">
        <v>443</v>
      </c>
    </row>
    <row r="367" spans="1:1">
      <c r="A367" t="s">
        <v>443</v>
      </c>
    </row>
    <row r="368" spans="1:1">
      <c r="A368" t="s">
        <v>443</v>
      </c>
    </row>
    <row r="369" spans="1:1">
      <c r="A369" t="s">
        <v>443</v>
      </c>
    </row>
    <row r="370" spans="1:1">
      <c r="A370" t="s">
        <v>316</v>
      </c>
    </row>
    <row r="371" spans="1:1">
      <c r="A371" t="s">
        <v>316</v>
      </c>
    </row>
    <row r="372" spans="1:1">
      <c r="A372" t="s">
        <v>669</v>
      </c>
    </row>
    <row r="373" spans="1:1">
      <c r="A373" t="s">
        <v>443</v>
      </c>
    </row>
    <row r="374" spans="1:1">
      <c r="A374" t="s">
        <v>443</v>
      </c>
    </row>
    <row r="375" spans="1:1">
      <c r="A375" t="s">
        <v>1140</v>
      </c>
    </row>
    <row r="376" spans="1:1">
      <c r="A376" t="s">
        <v>316</v>
      </c>
    </row>
    <row r="377" spans="1:1">
      <c r="A377" t="s">
        <v>6393</v>
      </c>
    </row>
    <row r="378" spans="1:1">
      <c r="A378" t="s">
        <v>443</v>
      </c>
    </row>
    <row r="379" spans="1:1">
      <c r="A379" t="s">
        <v>1140</v>
      </c>
    </row>
    <row r="380" spans="1:1">
      <c r="A380" t="s">
        <v>443</v>
      </c>
    </row>
    <row r="381" spans="1:1">
      <c r="A381" t="s">
        <v>316</v>
      </c>
    </row>
    <row r="382" spans="1:1">
      <c r="A382" t="s">
        <v>6390</v>
      </c>
    </row>
    <row r="383" spans="1:1">
      <c r="A383" t="s">
        <v>443</v>
      </c>
    </row>
    <row r="384" spans="1:1">
      <c r="A384" t="s">
        <v>443</v>
      </c>
    </row>
    <row r="385" spans="1:1">
      <c r="A385" t="s">
        <v>6392</v>
      </c>
    </row>
    <row r="386" spans="1:1">
      <c r="A386" t="s">
        <v>443</v>
      </c>
    </row>
    <row r="387" spans="1:1">
      <c r="A387" t="s">
        <v>6390</v>
      </c>
    </row>
    <row r="388" spans="1:1">
      <c r="A388" t="s">
        <v>6390</v>
      </c>
    </row>
    <row r="389" spans="1:1">
      <c r="A389" t="s">
        <v>443</v>
      </c>
    </row>
    <row r="390" spans="1:1">
      <c r="A390" t="s">
        <v>316</v>
      </c>
    </row>
    <row r="391" spans="1:1">
      <c r="A391" t="s">
        <v>443</v>
      </c>
    </row>
    <row r="392" spans="1:1">
      <c r="A392" t="s">
        <v>669</v>
      </c>
    </row>
    <row r="393" spans="1:1">
      <c r="A393" t="s">
        <v>443</v>
      </c>
    </row>
    <row r="394" spans="1:1">
      <c r="A394" t="s">
        <v>669</v>
      </c>
    </row>
    <row r="395" spans="1:1">
      <c r="A395" t="s">
        <v>6392</v>
      </c>
    </row>
    <row r="396" spans="1:1">
      <c r="A396" t="s">
        <v>316</v>
      </c>
    </row>
    <row r="397" spans="1:1">
      <c r="A397" t="s">
        <v>316</v>
      </c>
    </row>
    <row r="398" spans="1:1">
      <c r="A398" t="s">
        <v>1140</v>
      </c>
    </row>
    <row r="399" spans="1:1">
      <c r="A399" t="s">
        <v>443</v>
      </c>
    </row>
    <row r="400" spans="1:1">
      <c r="A400" t="s">
        <v>443</v>
      </c>
    </row>
    <row r="401" spans="1:1">
      <c r="A401" t="s">
        <v>1140</v>
      </c>
    </row>
    <row r="402" spans="1:1">
      <c r="A402" t="s">
        <v>443</v>
      </c>
    </row>
    <row r="403" spans="1:1">
      <c r="A403" t="s">
        <v>316</v>
      </c>
    </row>
    <row r="404" spans="1:1">
      <c r="A404" t="s">
        <v>1140</v>
      </c>
    </row>
    <row r="405" spans="1:1">
      <c r="A405" t="s">
        <v>443</v>
      </c>
    </row>
    <row r="406" spans="1:1">
      <c r="A406" t="s">
        <v>316</v>
      </c>
    </row>
    <row r="407" spans="1:1">
      <c r="A407" t="s">
        <v>443</v>
      </c>
    </row>
    <row r="408" spans="1:1">
      <c r="A408" t="s">
        <v>443</v>
      </c>
    </row>
    <row r="409" spans="1:1">
      <c r="A409" t="s">
        <v>669</v>
      </c>
    </row>
    <row r="410" spans="1:1">
      <c r="A410" t="s">
        <v>316</v>
      </c>
    </row>
    <row r="411" spans="1:1">
      <c r="A411" t="s">
        <v>443</v>
      </c>
    </row>
    <row r="412" spans="1:1">
      <c r="A412" t="s">
        <v>669</v>
      </c>
    </row>
    <row r="413" spans="1:1">
      <c r="A413" t="s">
        <v>443</v>
      </c>
    </row>
    <row r="414" spans="1:1">
      <c r="A414" t="s">
        <v>443</v>
      </c>
    </row>
    <row r="415" spans="1:1">
      <c r="A415" t="s">
        <v>443</v>
      </c>
    </row>
    <row r="416" spans="1:1">
      <c r="A416" t="s">
        <v>6392</v>
      </c>
    </row>
    <row r="417" spans="1:1">
      <c r="A417" t="s">
        <v>443</v>
      </c>
    </row>
    <row r="418" spans="1:1">
      <c r="A418" t="s">
        <v>669</v>
      </c>
    </row>
    <row r="419" spans="1:1">
      <c r="A419" t="s">
        <v>443</v>
      </c>
    </row>
    <row r="420" spans="1:1">
      <c r="A420" t="s">
        <v>443</v>
      </c>
    </row>
    <row r="421" spans="1:1">
      <c r="A421" t="s">
        <v>316</v>
      </c>
    </row>
    <row r="422" spans="1:1">
      <c r="A422" t="s">
        <v>669</v>
      </c>
    </row>
    <row r="423" spans="1:1">
      <c r="A423" t="s">
        <v>443</v>
      </c>
    </row>
    <row r="424" spans="1:1">
      <c r="A424" t="s">
        <v>316</v>
      </c>
    </row>
    <row r="425" spans="1:1">
      <c r="A425" t="s">
        <v>316</v>
      </c>
    </row>
    <row r="426" spans="1:1">
      <c r="A426" t="s">
        <v>443</v>
      </c>
    </row>
    <row r="427" spans="1:1">
      <c r="A427" t="s">
        <v>443</v>
      </c>
    </row>
    <row r="428" spans="1:1">
      <c r="A428" t="s">
        <v>669</v>
      </c>
    </row>
    <row r="429" spans="1:1">
      <c r="A429" t="s">
        <v>316</v>
      </c>
    </row>
    <row r="430" spans="1:1">
      <c r="A430" t="s">
        <v>669</v>
      </c>
    </row>
    <row r="431" spans="1:1">
      <c r="A431" t="s">
        <v>443</v>
      </c>
    </row>
    <row r="432" spans="1:1">
      <c r="A432" t="s">
        <v>669</v>
      </c>
    </row>
    <row r="433" spans="1:1">
      <c r="A433" t="s">
        <v>6391</v>
      </c>
    </row>
    <row r="434" spans="1:1">
      <c r="A434" t="s">
        <v>669</v>
      </c>
    </row>
    <row r="435" spans="1:1">
      <c r="A435" t="s">
        <v>316</v>
      </c>
    </row>
    <row r="436" spans="1:1">
      <c r="A436" t="s">
        <v>443</v>
      </c>
    </row>
    <row r="437" spans="1:1">
      <c r="A437" t="s">
        <v>669</v>
      </c>
    </row>
    <row r="438" spans="1:1">
      <c r="A438" t="s">
        <v>6392</v>
      </c>
    </row>
    <row r="439" spans="1:1">
      <c r="A439" t="s">
        <v>669</v>
      </c>
    </row>
    <row r="440" spans="1:1">
      <c r="A440" t="s">
        <v>443</v>
      </c>
    </row>
    <row r="441" spans="1:1">
      <c r="A441" t="s">
        <v>443</v>
      </c>
    </row>
    <row r="442" spans="1:1">
      <c r="A442" t="s">
        <v>316</v>
      </c>
    </row>
    <row r="443" spans="1:1">
      <c r="A443" t="s">
        <v>443</v>
      </c>
    </row>
    <row r="444" spans="1:1">
      <c r="A444" t="s">
        <v>669</v>
      </c>
    </row>
    <row r="445" spans="1:1">
      <c r="A445" t="s">
        <v>6394</v>
      </c>
    </row>
    <row r="446" spans="1:1">
      <c r="A446" t="s">
        <v>316</v>
      </c>
    </row>
    <row r="447" spans="1:1">
      <c r="A447" t="s">
        <v>316</v>
      </c>
    </row>
    <row r="448" spans="1:1">
      <c r="A448" t="s">
        <v>1140</v>
      </c>
    </row>
    <row r="449" spans="1:1">
      <c r="A449" t="s">
        <v>443</v>
      </c>
    </row>
    <row r="450" spans="1:1">
      <c r="A450" t="s">
        <v>443</v>
      </c>
    </row>
    <row r="451" spans="1:1">
      <c r="A451" t="s">
        <v>443</v>
      </c>
    </row>
    <row r="452" spans="1:1">
      <c r="A452" t="s">
        <v>316</v>
      </c>
    </row>
    <row r="453" spans="1:1">
      <c r="A453" t="s">
        <v>316</v>
      </c>
    </row>
    <row r="454" spans="1:1">
      <c r="A454" t="s">
        <v>669</v>
      </c>
    </row>
    <row r="455" spans="1:1">
      <c r="A455" t="s">
        <v>443</v>
      </c>
    </row>
    <row r="456" spans="1:1">
      <c r="A456" t="s">
        <v>1140</v>
      </c>
    </row>
    <row r="457" spans="1:1">
      <c r="A457" t="s">
        <v>6390</v>
      </c>
    </row>
    <row r="458" spans="1:1">
      <c r="A458" t="s">
        <v>6390</v>
      </c>
    </row>
    <row r="459" spans="1:1">
      <c r="A459" t="s">
        <v>443</v>
      </c>
    </row>
    <row r="460" spans="1:1">
      <c r="A460" t="s">
        <v>443</v>
      </c>
    </row>
    <row r="461" spans="1:1">
      <c r="A461" t="s">
        <v>443</v>
      </c>
    </row>
    <row r="462" spans="1:1">
      <c r="A462" t="s">
        <v>443</v>
      </c>
    </row>
    <row r="463" spans="1:1">
      <c r="A463" t="s">
        <v>1140</v>
      </c>
    </row>
    <row r="464" spans="1:1">
      <c r="A464" t="s">
        <v>669</v>
      </c>
    </row>
    <row r="465" spans="1:1">
      <c r="A465" t="s">
        <v>443</v>
      </c>
    </row>
    <row r="466" spans="1:1">
      <c r="A466" t="s">
        <v>443</v>
      </c>
    </row>
    <row r="467" spans="1:1">
      <c r="A467" t="s">
        <v>443</v>
      </c>
    </row>
    <row r="468" spans="1:1">
      <c r="A468" t="s">
        <v>1140</v>
      </c>
    </row>
    <row r="469" spans="1:1">
      <c r="A469" t="s">
        <v>443</v>
      </c>
    </row>
    <row r="470" spans="1:1">
      <c r="A470" t="s">
        <v>316</v>
      </c>
    </row>
    <row r="471" spans="1:1">
      <c r="A471" t="s">
        <v>443</v>
      </c>
    </row>
    <row r="472" spans="1:1">
      <c r="A472" t="s">
        <v>316</v>
      </c>
    </row>
    <row r="473" spans="1:1">
      <c r="A473" t="s">
        <v>1140</v>
      </c>
    </row>
    <row r="474" spans="1:1">
      <c r="A474" t="s">
        <v>443</v>
      </c>
    </row>
    <row r="475" spans="1:1">
      <c r="A475" t="s">
        <v>443</v>
      </c>
    </row>
    <row r="476" spans="1:1">
      <c r="A476" t="s">
        <v>316</v>
      </c>
    </row>
    <row r="477" spans="1:1">
      <c r="A477" t="s">
        <v>443</v>
      </c>
    </row>
    <row r="478" spans="1:1">
      <c r="A478" t="s">
        <v>443</v>
      </c>
    </row>
    <row r="479" spans="1:1">
      <c r="A479" t="s">
        <v>316</v>
      </c>
    </row>
    <row r="480" spans="1:1">
      <c r="A480" t="s">
        <v>2903</v>
      </c>
    </row>
    <row r="481" spans="1:1">
      <c r="A481" t="s">
        <v>443</v>
      </c>
    </row>
    <row r="482" spans="1:1">
      <c r="A482" t="s">
        <v>443</v>
      </c>
    </row>
    <row r="483" spans="1:1">
      <c r="A483" t="s">
        <v>6393</v>
      </c>
    </row>
    <row r="484" spans="1:1">
      <c r="A484" t="s">
        <v>316</v>
      </c>
    </row>
    <row r="485" spans="1:1">
      <c r="A485" t="s">
        <v>443</v>
      </c>
    </row>
    <row r="486" spans="1:1">
      <c r="A486" t="s">
        <v>6390</v>
      </c>
    </row>
    <row r="487" spans="1:1">
      <c r="A487" t="s">
        <v>6392</v>
      </c>
    </row>
    <row r="488" spans="1:1">
      <c r="A488" t="s">
        <v>443</v>
      </c>
    </row>
    <row r="489" spans="1:1">
      <c r="A489" t="s">
        <v>669</v>
      </c>
    </row>
    <row r="490" spans="1:1">
      <c r="A490" t="s">
        <v>443</v>
      </c>
    </row>
    <row r="491" spans="1:1">
      <c r="A491" t="s">
        <v>316</v>
      </c>
    </row>
    <row r="492" spans="1:1">
      <c r="A492" t="s">
        <v>6293</v>
      </c>
    </row>
    <row r="493" spans="1:1">
      <c r="A493" t="s">
        <v>316</v>
      </c>
    </row>
    <row r="494" spans="1:1">
      <c r="A494" t="s">
        <v>6390</v>
      </c>
    </row>
    <row r="495" spans="1:1">
      <c r="A495" t="s">
        <v>443</v>
      </c>
    </row>
    <row r="496" spans="1:1">
      <c r="A496" t="s">
        <v>6390</v>
      </c>
    </row>
    <row r="497" spans="1:1">
      <c r="A497" t="s">
        <v>443</v>
      </c>
    </row>
    <row r="498" spans="1:1">
      <c r="A498" t="s">
        <v>443</v>
      </c>
    </row>
    <row r="499" spans="1:1">
      <c r="A499" t="s">
        <v>316</v>
      </c>
    </row>
    <row r="500" spans="1:1">
      <c r="A500" t="s">
        <v>1140</v>
      </c>
    </row>
    <row r="501" spans="1:1">
      <c r="A501" t="s">
        <v>443</v>
      </c>
    </row>
    <row r="502" spans="1:1">
      <c r="A502" t="s">
        <v>443</v>
      </c>
    </row>
    <row r="503" spans="1:1">
      <c r="A503" t="s">
        <v>443</v>
      </c>
    </row>
    <row r="504" spans="1:1">
      <c r="A504" t="s">
        <v>443</v>
      </c>
    </row>
    <row r="505" spans="1:1">
      <c r="A505" t="s">
        <v>669</v>
      </c>
    </row>
    <row r="506" spans="1:1">
      <c r="A506" t="s">
        <v>669</v>
      </c>
    </row>
    <row r="507" spans="1:1">
      <c r="A507" t="s">
        <v>2108</v>
      </c>
    </row>
    <row r="508" spans="1:1">
      <c r="A508" t="s">
        <v>443</v>
      </c>
    </row>
    <row r="509" spans="1:1">
      <c r="A509" t="s">
        <v>6392</v>
      </c>
    </row>
    <row r="510" spans="1:1">
      <c r="A510" t="s">
        <v>669</v>
      </c>
    </row>
    <row r="511" spans="1:1">
      <c r="A511" t="s">
        <v>669</v>
      </c>
    </row>
    <row r="512" spans="1:1">
      <c r="A512" t="s">
        <v>669</v>
      </c>
    </row>
    <row r="513" spans="1:1">
      <c r="A513" t="s">
        <v>443</v>
      </c>
    </row>
    <row r="514" spans="1:1">
      <c r="A514" t="s">
        <v>6393</v>
      </c>
    </row>
    <row r="515" spans="1:1">
      <c r="A515" t="s">
        <v>316</v>
      </c>
    </row>
    <row r="516" spans="1:1">
      <c r="A516" t="s">
        <v>1140</v>
      </c>
    </row>
    <row r="517" spans="1:1">
      <c r="A517" t="s">
        <v>669</v>
      </c>
    </row>
    <row r="518" spans="1:1">
      <c r="A518" t="s">
        <v>1140</v>
      </c>
    </row>
    <row r="519" spans="1:1">
      <c r="A519" t="s">
        <v>443</v>
      </c>
    </row>
    <row r="520" spans="1:1">
      <c r="A520" t="s">
        <v>443</v>
      </c>
    </row>
    <row r="521" spans="1:1">
      <c r="A521" t="s">
        <v>443</v>
      </c>
    </row>
    <row r="522" spans="1:1">
      <c r="A522" t="s">
        <v>669</v>
      </c>
    </row>
    <row r="523" spans="1:1">
      <c r="A523" t="s">
        <v>6390</v>
      </c>
    </row>
    <row r="524" spans="1:1">
      <c r="A524" t="s">
        <v>669</v>
      </c>
    </row>
    <row r="525" spans="1:1">
      <c r="A525" t="s">
        <v>443</v>
      </c>
    </row>
    <row r="526" spans="1:1">
      <c r="A526" t="s">
        <v>1140</v>
      </c>
    </row>
    <row r="527" spans="1:1">
      <c r="A527" t="s">
        <v>443</v>
      </c>
    </row>
    <row r="528" spans="1:1">
      <c r="A528" t="s">
        <v>443</v>
      </c>
    </row>
    <row r="529" spans="1:1">
      <c r="A529" t="s">
        <v>443</v>
      </c>
    </row>
    <row r="530" spans="1:1">
      <c r="A530" t="s">
        <v>443</v>
      </c>
    </row>
    <row r="531" spans="1:1">
      <c r="A531" t="s">
        <v>443</v>
      </c>
    </row>
    <row r="532" spans="1:1">
      <c r="A532" t="s">
        <v>6390</v>
      </c>
    </row>
    <row r="533" spans="1:1">
      <c r="A533" t="s">
        <v>443</v>
      </c>
    </row>
    <row r="534" spans="1:1">
      <c r="A534" t="s">
        <v>1140</v>
      </c>
    </row>
    <row r="535" spans="1:1">
      <c r="A535" t="s">
        <v>443</v>
      </c>
    </row>
    <row r="536" spans="1:1">
      <c r="A536" t="s">
        <v>443</v>
      </c>
    </row>
    <row r="537" spans="1:1">
      <c r="A537" t="s">
        <v>6392</v>
      </c>
    </row>
    <row r="538" spans="1:1">
      <c r="A538" t="s">
        <v>1140</v>
      </c>
    </row>
    <row r="539" spans="1:1">
      <c r="A539" t="s">
        <v>443</v>
      </c>
    </row>
    <row r="540" spans="1:1">
      <c r="A540" t="s">
        <v>443</v>
      </c>
    </row>
    <row r="541" spans="1:1">
      <c r="A541" t="s">
        <v>669</v>
      </c>
    </row>
    <row r="542" spans="1:1">
      <c r="A542" t="s">
        <v>443</v>
      </c>
    </row>
    <row r="543" spans="1:1">
      <c r="A543" t="s">
        <v>443</v>
      </c>
    </row>
    <row r="544" spans="1:1">
      <c r="A544" t="s">
        <v>669</v>
      </c>
    </row>
    <row r="545" spans="1:1">
      <c r="A545" t="s">
        <v>6393</v>
      </c>
    </row>
    <row r="546" spans="1:1">
      <c r="A546" t="s">
        <v>443</v>
      </c>
    </row>
    <row r="547" spans="1:1">
      <c r="A547" t="s">
        <v>316</v>
      </c>
    </row>
    <row r="548" spans="1:1">
      <c r="A548" t="s">
        <v>1140</v>
      </c>
    </row>
    <row r="549" spans="1:1">
      <c r="A549" t="s">
        <v>443</v>
      </c>
    </row>
    <row r="550" spans="1:1">
      <c r="A550" t="s">
        <v>316</v>
      </c>
    </row>
    <row r="551" spans="1:1">
      <c r="A551" t="s">
        <v>1140</v>
      </c>
    </row>
    <row r="552" spans="1:1">
      <c r="A552" t="s">
        <v>669</v>
      </c>
    </row>
    <row r="553" spans="1:1">
      <c r="A553" t="s">
        <v>1140</v>
      </c>
    </row>
    <row r="554" spans="1:1">
      <c r="A554" t="s">
        <v>316</v>
      </c>
    </row>
    <row r="555" spans="1:1">
      <c r="A555" t="s">
        <v>316</v>
      </c>
    </row>
    <row r="556" spans="1:1">
      <c r="A556" t="s">
        <v>669</v>
      </c>
    </row>
    <row r="557" spans="1:1">
      <c r="A557" t="s">
        <v>443</v>
      </c>
    </row>
    <row r="558" spans="1:1">
      <c r="A558" t="s">
        <v>316</v>
      </c>
    </row>
    <row r="559" spans="1:1">
      <c r="A559" t="s">
        <v>6392</v>
      </c>
    </row>
    <row r="560" spans="1:1">
      <c r="A560" t="s">
        <v>316</v>
      </c>
    </row>
    <row r="561" spans="1:1">
      <c r="A561" t="s">
        <v>316</v>
      </c>
    </row>
    <row r="562" spans="1:1">
      <c r="A562" t="s">
        <v>443</v>
      </c>
    </row>
    <row r="563" spans="1:1">
      <c r="A563" t="s">
        <v>443</v>
      </c>
    </row>
    <row r="564" spans="1:1">
      <c r="A564" t="s">
        <v>6394</v>
      </c>
    </row>
    <row r="565" spans="1:1">
      <c r="A565" t="s">
        <v>1140</v>
      </c>
    </row>
    <row r="566" spans="1:1">
      <c r="A566" t="s">
        <v>443</v>
      </c>
    </row>
    <row r="567" spans="1:1">
      <c r="A567" t="s">
        <v>6390</v>
      </c>
    </row>
    <row r="568" spans="1:1">
      <c r="A568" t="s">
        <v>443</v>
      </c>
    </row>
    <row r="569" spans="1:1">
      <c r="A569" t="s">
        <v>443</v>
      </c>
    </row>
    <row r="570" spans="1:1">
      <c r="A570" t="s">
        <v>443</v>
      </c>
    </row>
    <row r="571" spans="1:1">
      <c r="A571" t="s">
        <v>443</v>
      </c>
    </row>
    <row r="572" spans="1:1">
      <c r="A572" t="s">
        <v>316</v>
      </c>
    </row>
    <row r="573" spans="1:1">
      <c r="A573" t="s">
        <v>1140</v>
      </c>
    </row>
    <row r="574" spans="1:1">
      <c r="A574" t="s">
        <v>1140</v>
      </c>
    </row>
    <row r="575" spans="1:1">
      <c r="A575" t="s">
        <v>1140</v>
      </c>
    </row>
    <row r="576" spans="1:1">
      <c r="A576" t="s">
        <v>316</v>
      </c>
    </row>
    <row r="577" spans="1:1">
      <c r="A577" t="s">
        <v>1140</v>
      </c>
    </row>
    <row r="578" spans="1:1">
      <c r="A578" t="s">
        <v>443</v>
      </c>
    </row>
    <row r="579" spans="1:1">
      <c r="A579" t="s">
        <v>443</v>
      </c>
    </row>
    <row r="580" spans="1:1">
      <c r="A580" t="s">
        <v>316</v>
      </c>
    </row>
    <row r="581" spans="1:1">
      <c r="A581" t="s">
        <v>316</v>
      </c>
    </row>
    <row r="582" spans="1:1">
      <c r="A582" t="s">
        <v>669</v>
      </c>
    </row>
    <row r="583" spans="1:1">
      <c r="A583" t="s">
        <v>443</v>
      </c>
    </row>
    <row r="584" spans="1:1">
      <c r="A584" t="s">
        <v>443</v>
      </c>
    </row>
    <row r="585" spans="1:1">
      <c r="A585" t="s">
        <v>443</v>
      </c>
    </row>
    <row r="586" spans="1:1">
      <c r="A586" t="s">
        <v>443</v>
      </c>
    </row>
    <row r="587" spans="1:1">
      <c r="A587" t="s">
        <v>669</v>
      </c>
    </row>
    <row r="588" spans="1:1">
      <c r="A588" t="s">
        <v>1140</v>
      </c>
    </row>
    <row r="589" spans="1:1">
      <c r="A589" t="s">
        <v>443</v>
      </c>
    </row>
    <row r="590" spans="1:1">
      <c r="A590" t="s">
        <v>443</v>
      </c>
    </row>
    <row r="591" spans="1:1">
      <c r="A591" t="s">
        <v>443</v>
      </c>
    </row>
    <row r="592" spans="1:1">
      <c r="A592" t="s">
        <v>443</v>
      </c>
    </row>
    <row r="593" spans="1:1">
      <c r="A593" t="s">
        <v>443</v>
      </c>
    </row>
    <row r="594" spans="1:1">
      <c r="A594" t="s">
        <v>316</v>
      </c>
    </row>
    <row r="595" spans="1:1">
      <c r="A595" t="s">
        <v>443</v>
      </c>
    </row>
    <row r="596" spans="1:1">
      <c r="A596" t="s">
        <v>443</v>
      </c>
    </row>
    <row r="597" spans="1:1">
      <c r="A597" t="s">
        <v>6392</v>
      </c>
    </row>
    <row r="598" spans="1:1">
      <c r="A598" t="s">
        <v>443</v>
      </c>
    </row>
    <row r="599" spans="1:1">
      <c r="A599" t="s">
        <v>443</v>
      </c>
    </row>
    <row r="600" spans="1:1">
      <c r="A600" t="s">
        <v>443</v>
      </c>
    </row>
    <row r="601" spans="1:1">
      <c r="A601" t="s">
        <v>316</v>
      </c>
    </row>
    <row r="602" spans="1:1">
      <c r="A602" t="s">
        <v>6392</v>
      </c>
    </row>
    <row r="603" spans="1:1">
      <c r="A603" t="s">
        <v>6390</v>
      </c>
    </row>
    <row r="604" spans="1:1">
      <c r="A604" t="s">
        <v>443</v>
      </c>
    </row>
    <row r="605" spans="1:1">
      <c r="A605" t="s">
        <v>669</v>
      </c>
    </row>
    <row r="606" spans="1:1">
      <c r="A606" t="s">
        <v>316</v>
      </c>
    </row>
    <row r="607" spans="1:1">
      <c r="A607" t="s">
        <v>443</v>
      </c>
    </row>
    <row r="608" spans="1:1">
      <c r="A608" t="s">
        <v>669</v>
      </c>
    </row>
    <row r="609" spans="1:1">
      <c r="A609" t="s">
        <v>6393</v>
      </c>
    </row>
    <row r="610" spans="1:1">
      <c r="A610" t="s">
        <v>443</v>
      </c>
    </row>
    <row r="611" spans="1:1">
      <c r="A611" t="s">
        <v>443</v>
      </c>
    </row>
    <row r="612" spans="1:1">
      <c r="A612" t="s">
        <v>443</v>
      </c>
    </row>
    <row r="613" spans="1:1">
      <c r="A613" t="s">
        <v>1140</v>
      </c>
    </row>
    <row r="614" spans="1:1">
      <c r="A614" t="s">
        <v>443</v>
      </c>
    </row>
    <row r="615" spans="1:1">
      <c r="A615" t="s">
        <v>443</v>
      </c>
    </row>
    <row r="616" spans="1:1">
      <c r="A616" t="s">
        <v>443</v>
      </c>
    </row>
    <row r="617" spans="1:1">
      <c r="A617" t="s">
        <v>669</v>
      </c>
    </row>
    <row r="618" spans="1:1">
      <c r="A618" t="s">
        <v>316</v>
      </c>
    </row>
    <row r="619" spans="1:1">
      <c r="A619" t="s">
        <v>1140</v>
      </c>
    </row>
    <row r="620" spans="1:1">
      <c r="A620" t="s">
        <v>6393</v>
      </c>
    </row>
    <row r="621" spans="1:1">
      <c r="A621" t="s">
        <v>443</v>
      </c>
    </row>
    <row r="622" spans="1:1">
      <c r="A622" t="s">
        <v>316</v>
      </c>
    </row>
    <row r="623" spans="1:1">
      <c r="A623" t="s">
        <v>669</v>
      </c>
    </row>
    <row r="624" spans="1:1">
      <c r="A624" t="s">
        <v>1140</v>
      </c>
    </row>
    <row r="625" spans="1:1">
      <c r="A625" t="s">
        <v>669</v>
      </c>
    </row>
    <row r="626" spans="1:1">
      <c r="A626" t="s">
        <v>669</v>
      </c>
    </row>
    <row r="627" spans="1:1">
      <c r="A627" t="s">
        <v>443</v>
      </c>
    </row>
    <row r="628" spans="1:1">
      <c r="A628" t="s">
        <v>669</v>
      </c>
    </row>
    <row r="629" spans="1:1">
      <c r="A629" t="s">
        <v>6393</v>
      </c>
    </row>
    <row r="630" spans="1:1">
      <c r="A630" t="s">
        <v>443</v>
      </c>
    </row>
    <row r="631" spans="1:1">
      <c r="A631" t="s">
        <v>443</v>
      </c>
    </row>
    <row r="632" spans="1:1">
      <c r="A632" t="s">
        <v>443</v>
      </c>
    </row>
    <row r="633" spans="1:1">
      <c r="A633" t="s">
        <v>669</v>
      </c>
    </row>
    <row r="634" spans="1:1">
      <c r="A634" t="s">
        <v>1140</v>
      </c>
    </row>
    <row r="635" spans="1:1">
      <c r="A635" t="s">
        <v>1140</v>
      </c>
    </row>
    <row r="636" spans="1:1">
      <c r="A636" t="s">
        <v>669</v>
      </c>
    </row>
    <row r="637" spans="1:1">
      <c r="A637" t="s">
        <v>1140</v>
      </c>
    </row>
    <row r="638" spans="1:1">
      <c r="A638" t="s">
        <v>669</v>
      </c>
    </row>
    <row r="639" spans="1:1">
      <c r="A639" t="s">
        <v>669</v>
      </c>
    </row>
    <row r="640" spans="1:1">
      <c r="A640" t="s">
        <v>443</v>
      </c>
    </row>
    <row r="641" spans="1:1">
      <c r="A641" t="s">
        <v>443</v>
      </c>
    </row>
    <row r="642" spans="1:1">
      <c r="A642" t="s">
        <v>669</v>
      </c>
    </row>
    <row r="643" spans="1:1">
      <c r="A643" t="s">
        <v>443</v>
      </c>
    </row>
    <row r="644" spans="1:1">
      <c r="A644" t="s">
        <v>443</v>
      </c>
    </row>
    <row r="645" spans="1:1">
      <c r="A645" t="s">
        <v>443</v>
      </c>
    </row>
    <row r="646" spans="1:1">
      <c r="A646" t="s">
        <v>443</v>
      </c>
    </row>
    <row r="647" spans="1:1">
      <c r="A647" t="s">
        <v>443</v>
      </c>
    </row>
    <row r="648" spans="1:1">
      <c r="A648" t="s">
        <v>1140</v>
      </c>
    </row>
    <row r="649" spans="1:1">
      <c r="A649" t="s">
        <v>1140</v>
      </c>
    </row>
    <row r="650" spans="1:1">
      <c r="A650" t="s">
        <v>443</v>
      </c>
    </row>
    <row r="651" spans="1:1">
      <c r="A651" t="s">
        <v>669</v>
      </c>
    </row>
    <row r="652" spans="1:1">
      <c r="A652" t="s">
        <v>443</v>
      </c>
    </row>
    <row r="653" spans="1:1">
      <c r="A653" t="s">
        <v>6392</v>
      </c>
    </row>
    <row r="654" spans="1:1">
      <c r="A654" t="s">
        <v>443</v>
      </c>
    </row>
    <row r="655" spans="1:1">
      <c r="A655" t="s">
        <v>443</v>
      </c>
    </row>
    <row r="656" spans="1:1">
      <c r="A656" t="s">
        <v>1140</v>
      </c>
    </row>
    <row r="657" spans="1:1">
      <c r="A657" t="s">
        <v>316</v>
      </c>
    </row>
    <row r="658" spans="1:1">
      <c r="A658" t="s">
        <v>6392</v>
      </c>
    </row>
    <row r="659" spans="1:1">
      <c r="A659" t="s">
        <v>443</v>
      </c>
    </row>
    <row r="660" spans="1:1">
      <c r="A660" t="s">
        <v>443</v>
      </c>
    </row>
    <row r="661" spans="1:1">
      <c r="A661" t="s">
        <v>316</v>
      </c>
    </row>
    <row r="662" spans="1:1">
      <c r="A662" t="s">
        <v>316</v>
      </c>
    </row>
    <row r="663" spans="1:1">
      <c r="A663" t="s">
        <v>443</v>
      </c>
    </row>
    <row r="664" spans="1:1">
      <c r="A664" t="s">
        <v>443</v>
      </c>
    </row>
    <row r="665" spans="1:1">
      <c r="A665" t="s">
        <v>669</v>
      </c>
    </row>
    <row r="666" spans="1:1">
      <c r="A666" t="s">
        <v>443</v>
      </c>
    </row>
    <row r="667" spans="1:1">
      <c r="A667" t="s">
        <v>669</v>
      </c>
    </row>
    <row r="668" spans="1:1">
      <c r="A668" t="s">
        <v>669</v>
      </c>
    </row>
    <row r="669" spans="1:1">
      <c r="A669" t="s">
        <v>443</v>
      </c>
    </row>
    <row r="670" spans="1:1">
      <c r="A670" t="s">
        <v>6392</v>
      </c>
    </row>
    <row r="671" spans="1:1">
      <c r="A671" t="s">
        <v>669</v>
      </c>
    </row>
    <row r="672" spans="1:1">
      <c r="A672" t="s">
        <v>316</v>
      </c>
    </row>
    <row r="673" spans="1:1">
      <c r="A673" t="s">
        <v>443</v>
      </c>
    </row>
    <row r="674" spans="1:1">
      <c r="A674" t="s">
        <v>669</v>
      </c>
    </row>
    <row r="675" spans="1:1">
      <c r="A675" t="s">
        <v>669</v>
      </c>
    </row>
    <row r="676" spans="1:1">
      <c r="A676" t="s">
        <v>6392</v>
      </c>
    </row>
    <row r="677" spans="1:1">
      <c r="A677" t="s">
        <v>316</v>
      </c>
    </row>
    <row r="678" spans="1:1">
      <c r="A678" t="s">
        <v>6392</v>
      </c>
    </row>
    <row r="679" spans="1:1">
      <c r="A679" t="s">
        <v>443</v>
      </c>
    </row>
    <row r="680" spans="1:1">
      <c r="A680" t="s">
        <v>443</v>
      </c>
    </row>
    <row r="681" spans="1:1">
      <c r="A681" t="s">
        <v>1140</v>
      </c>
    </row>
    <row r="682" spans="1:1">
      <c r="A682" t="s">
        <v>669</v>
      </c>
    </row>
    <row r="683" spans="1:1">
      <c r="A683" t="s">
        <v>316</v>
      </c>
    </row>
    <row r="684" spans="1:1">
      <c r="A684" t="s">
        <v>669</v>
      </c>
    </row>
    <row r="685" spans="1:1">
      <c r="A685" t="s">
        <v>443</v>
      </c>
    </row>
    <row r="686" spans="1:1">
      <c r="A686" t="s">
        <v>443</v>
      </c>
    </row>
    <row r="687" spans="1:1">
      <c r="A687" t="s">
        <v>443</v>
      </c>
    </row>
    <row r="688" spans="1:1">
      <c r="A688" t="s">
        <v>669</v>
      </c>
    </row>
    <row r="689" spans="1:1">
      <c r="A689" t="s">
        <v>316</v>
      </c>
    </row>
    <row r="690" spans="1:1">
      <c r="A690" t="s">
        <v>669</v>
      </c>
    </row>
    <row r="691" spans="1:1">
      <c r="A691" t="s">
        <v>443</v>
      </c>
    </row>
    <row r="692" spans="1:1">
      <c r="A692" t="s">
        <v>316</v>
      </c>
    </row>
    <row r="693" spans="1:1">
      <c r="A693" t="s">
        <v>443</v>
      </c>
    </row>
    <row r="694" spans="1:1">
      <c r="A694" t="s">
        <v>1140</v>
      </c>
    </row>
    <row r="695" spans="1:1">
      <c r="A695" t="s">
        <v>669</v>
      </c>
    </row>
    <row r="696" spans="1:1">
      <c r="A696" t="s">
        <v>443</v>
      </c>
    </row>
    <row r="697" spans="1:1">
      <c r="A697" t="s">
        <v>1140</v>
      </c>
    </row>
    <row r="698" spans="1:1">
      <c r="A698" t="s">
        <v>1140</v>
      </c>
    </row>
    <row r="699" spans="1:1">
      <c r="A699" t="s">
        <v>6392</v>
      </c>
    </row>
    <row r="700" spans="1:1">
      <c r="A700" t="s">
        <v>443</v>
      </c>
    </row>
    <row r="701" spans="1:1">
      <c r="A701" t="s">
        <v>443</v>
      </c>
    </row>
    <row r="702" spans="1:1">
      <c r="A702" t="s">
        <v>443</v>
      </c>
    </row>
    <row r="703" spans="1:1">
      <c r="A703" t="s">
        <v>443</v>
      </c>
    </row>
    <row r="704" spans="1:1">
      <c r="A704" t="s">
        <v>2903</v>
      </c>
    </row>
    <row r="705" spans="1:1">
      <c r="A705" t="s">
        <v>1140</v>
      </c>
    </row>
    <row r="706" spans="1:1">
      <c r="A706" t="s">
        <v>443</v>
      </c>
    </row>
    <row r="707" spans="1:1">
      <c r="A707" t="s">
        <v>6390</v>
      </c>
    </row>
    <row r="708" spans="1:1">
      <c r="A708" t="s">
        <v>6293</v>
      </c>
    </row>
    <row r="709" spans="1:1">
      <c r="A709" t="s">
        <v>443</v>
      </c>
    </row>
    <row r="710" spans="1:1">
      <c r="A710" t="s">
        <v>669</v>
      </c>
    </row>
    <row r="711" spans="1:1">
      <c r="A711" t="s">
        <v>669</v>
      </c>
    </row>
    <row r="712" spans="1:1">
      <c r="A712" t="s">
        <v>669</v>
      </c>
    </row>
    <row r="713" spans="1:1">
      <c r="A713" t="s">
        <v>443</v>
      </c>
    </row>
    <row r="714" spans="1:1">
      <c r="A714" t="s">
        <v>1140</v>
      </c>
    </row>
    <row r="715" spans="1:1">
      <c r="A715" t="s">
        <v>316</v>
      </c>
    </row>
    <row r="716" spans="1:1">
      <c r="A716" t="s">
        <v>443</v>
      </c>
    </row>
    <row r="717" spans="1:1">
      <c r="A717" t="s">
        <v>443</v>
      </c>
    </row>
    <row r="718" spans="1:1">
      <c r="A718" t="s">
        <v>1140</v>
      </c>
    </row>
    <row r="719" spans="1:1">
      <c r="A719" t="s">
        <v>316</v>
      </c>
    </row>
    <row r="720" spans="1:1">
      <c r="A720" t="s">
        <v>443</v>
      </c>
    </row>
    <row r="721" spans="1:1">
      <c r="A721" t="s">
        <v>443</v>
      </c>
    </row>
    <row r="722" spans="1:1">
      <c r="A722" t="s">
        <v>443</v>
      </c>
    </row>
    <row r="723" spans="1:1">
      <c r="A723" t="s">
        <v>6393</v>
      </c>
    </row>
    <row r="724" spans="1:1">
      <c r="A724" t="s">
        <v>443</v>
      </c>
    </row>
    <row r="725" spans="1:1">
      <c r="A725" t="s">
        <v>443</v>
      </c>
    </row>
    <row r="726" spans="1:1">
      <c r="A726" t="s">
        <v>443</v>
      </c>
    </row>
    <row r="727" spans="1:1">
      <c r="A727" t="s">
        <v>316</v>
      </c>
    </row>
    <row r="728" spans="1:1">
      <c r="A728" t="s">
        <v>669</v>
      </c>
    </row>
    <row r="729" spans="1:1">
      <c r="A729" t="s">
        <v>443</v>
      </c>
    </row>
    <row r="730" spans="1:1">
      <c r="A730" t="s">
        <v>443</v>
      </c>
    </row>
    <row r="731" spans="1:1">
      <c r="A731" t="s">
        <v>443</v>
      </c>
    </row>
    <row r="732" spans="1:1">
      <c r="A732" t="s">
        <v>443</v>
      </c>
    </row>
    <row r="733" spans="1:1">
      <c r="A733" t="s">
        <v>316</v>
      </c>
    </row>
    <row r="734" spans="1:1">
      <c r="A734" t="s">
        <v>6393</v>
      </c>
    </row>
    <row r="735" spans="1:1">
      <c r="A735" t="s">
        <v>669</v>
      </c>
    </row>
    <row r="736" spans="1:1">
      <c r="A736" t="s">
        <v>669</v>
      </c>
    </row>
    <row r="737" spans="1:1">
      <c r="A737" t="s">
        <v>443</v>
      </c>
    </row>
    <row r="738" spans="1:1">
      <c r="A738" t="s">
        <v>316</v>
      </c>
    </row>
    <row r="739" spans="1:1">
      <c r="A739" t="s">
        <v>443</v>
      </c>
    </row>
    <row r="740" spans="1:1">
      <c r="A740" t="s">
        <v>669</v>
      </c>
    </row>
    <row r="741" spans="1:1">
      <c r="A741" t="s">
        <v>6392</v>
      </c>
    </row>
    <row r="742" spans="1:1">
      <c r="A742" t="s">
        <v>2108</v>
      </c>
    </row>
    <row r="743" spans="1:1">
      <c r="A743" t="s">
        <v>669</v>
      </c>
    </row>
    <row r="744" spans="1:1">
      <c r="A744" t="s">
        <v>443</v>
      </c>
    </row>
    <row r="745" spans="1:1">
      <c r="A745" t="s">
        <v>443</v>
      </c>
    </row>
    <row r="746" spans="1:1">
      <c r="A746" t="s">
        <v>6393</v>
      </c>
    </row>
    <row r="747" spans="1:1">
      <c r="A747" t="s">
        <v>1140</v>
      </c>
    </row>
    <row r="748" spans="1:1">
      <c r="A748" t="s">
        <v>316</v>
      </c>
    </row>
    <row r="749" spans="1:1">
      <c r="A749" t="s">
        <v>443</v>
      </c>
    </row>
    <row r="750" spans="1:1">
      <c r="A750" t="s">
        <v>443</v>
      </c>
    </row>
    <row r="751" spans="1:1">
      <c r="A751" t="s">
        <v>316</v>
      </c>
    </row>
    <row r="752" spans="1:1">
      <c r="A752" t="s">
        <v>2108</v>
      </c>
    </row>
    <row r="753" spans="1:1">
      <c r="A753" t="s">
        <v>1140</v>
      </c>
    </row>
    <row r="754" spans="1:1">
      <c r="A754" t="s">
        <v>6392</v>
      </c>
    </row>
    <row r="755" spans="1:1">
      <c r="A755" t="s">
        <v>443</v>
      </c>
    </row>
    <row r="756" spans="1:1">
      <c r="A756" t="s">
        <v>443</v>
      </c>
    </row>
    <row r="757" spans="1:1">
      <c r="A757" t="s">
        <v>2108</v>
      </c>
    </row>
    <row r="758" spans="1:1">
      <c r="A758" t="s">
        <v>1140</v>
      </c>
    </row>
    <row r="759" spans="1:1">
      <c r="A759" t="s">
        <v>6394</v>
      </c>
    </row>
    <row r="760" spans="1:1">
      <c r="A760" t="s">
        <v>316</v>
      </c>
    </row>
    <row r="761" spans="1:1">
      <c r="A761" t="s">
        <v>1140</v>
      </c>
    </row>
    <row r="762" spans="1:1">
      <c r="A762" t="s">
        <v>669</v>
      </c>
    </row>
    <row r="763" spans="1:1">
      <c r="A763" t="s">
        <v>316</v>
      </c>
    </row>
    <row r="764" spans="1:1">
      <c r="A764" t="s">
        <v>443</v>
      </c>
    </row>
    <row r="765" spans="1:1">
      <c r="A765" t="s">
        <v>443</v>
      </c>
    </row>
    <row r="766" spans="1:1">
      <c r="A766" t="s">
        <v>443</v>
      </c>
    </row>
    <row r="767" spans="1:1">
      <c r="A767" t="s">
        <v>316</v>
      </c>
    </row>
    <row r="768" spans="1:1">
      <c r="A768" t="s">
        <v>443</v>
      </c>
    </row>
    <row r="769" spans="1:1">
      <c r="A769" t="s">
        <v>443</v>
      </c>
    </row>
    <row r="770" spans="1:1">
      <c r="A770" t="s">
        <v>669</v>
      </c>
    </row>
    <row r="771" spans="1:1">
      <c r="A771" t="s">
        <v>443</v>
      </c>
    </row>
    <row r="772" spans="1:1">
      <c r="A772" t="s">
        <v>316</v>
      </c>
    </row>
    <row r="773" spans="1:1">
      <c r="A773" t="s">
        <v>669</v>
      </c>
    </row>
    <row r="774" spans="1:1">
      <c r="A774" t="s">
        <v>669</v>
      </c>
    </row>
    <row r="775" spans="1:1">
      <c r="A775" t="s">
        <v>443</v>
      </c>
    </row>
    <row r="776" spans="1:1">
      <c r="A776" t="s">
        <v>669</v>
      </c>
    </row>
    <row r="777" spans="1:1">
      <c r="A777" t="s">
        <v>669</v>
      </c>
    </row>
    <row r="778" spans="1:1">
      <c r="A778" t="s">
        <v>669</v>
      </c>
    </row>
    <row r="779" spans="1:1">
      <c r="A779" t="s">
        <v>443</v>
      </c>
    </row>
    <row r="780" spans="1:1">
      <c r="A780" t="s">
        <v>443</v>
      </c>
    </row>
    <row r="781" spans="1:1">
      <c r="A781" t="s">
        <v>1140</v>
      </c>
    </row>
    <row r="782" spans="1:1">
      <c r="A782" t="s">
        <v>669</v>
      </c>
    </row>
    <row r="783" spans="1:1">
      <c r="A783" t="s">
        <v>443</v>
      </c>
    </row>
    <row r="784" spans="1:1">
      <c r="A784" t="s">
        <v>443</v>
      </c>
    </row>
    <row r="785" spans="1:1">
      <c r="A785" t="s">
        <v>443</v>
      </c>
    </row>
    <row r="786" spans="1:1">
      <c r="A786" t="s">
        <v>1140</v>
      </c>
    </row>
    <row r="787" spans="1:1">
      <c r="A787" t="s">
        <v>443</v>
      </c>
    </row>
    <row r="788" spans="1:1">
      <c r="A788" t="s">
        <v>443</v>
      </c>
    </row>
    <row r="789" spans="1:1">
      <c r="A789" t="s">
        <v>669</v>
      </c>
    </row>
    <row r="790" spans="1:1">
      <c r="A790" t="s">
        <v>6390</v>
      </c>
    </row>
    <row r="791" spans="1:1">
      <c r="A791" t="s">
        <v>669</v>
      </c>
    </row>
    <row r="792" spans="1:1">
      <c r="A792" t="s">
        <v>316</v>
      </c>
    </row>
    <row r="793" spans="1:1">
      <c r="A793" t="s">
        <v>443</v>
      </c>
    </row>
    <row r="794" spans="1:1">
      <c r="A794" t="s">
        <v>669</v>
      </c>
    </row>
    <row r="795" spans="1:1">
      <c r="A795" t="s">
        <v>669</v>
      </c>
    </row>
    <row r="796" spans="1:1">
      <c r="A796" t="s">
        <v>443</v>
      </c>
    </row>
    <row r="797" spans="1:1">
      <c r="A797" t="s">
        <v>669</v>
      </c>
    </row>
    <row r="798" spans="1:1">
      <c r="A798" t="s">
        <v>6393</v>
      </c>
    </row>
    <row r="799" spans="1:1">
      <c r="A799" t="s">
        <v>669</v>
      </c>
    </row>
    <row r="800" spans="1:1">
      <c r="A800" t="s">
        <v>669</v>
      </c>
    </row>
    <row r="801" spans="1:1">
      <c r="A801" t="s">
        <v>443</v>
      </c>
    </row>
    <row r="802" spans="1:1">
      <c r="A802" t="s">
        <v>669</v>
      </c>
    </row>
    <row r="803" spans="1:1">
      <c r="A803" t="s">
        <v>443</v>
      </c>
    </row>
    <row r="804" spans="1:1">
      <c r="A804" t="s">
        <v>6393</v>
      </c>
    </row>
    <row r="805" spans="1:1">
      <c r="A805" t="s">
        <v>1140</v>
      </c>
    </row>
    <row r="806" spans="1:1">
      <c r="A806" t="s">
        <v>1140</v>
      </c>
    </row>
    <row r="807" spans="1:1">
      <c r="A807" t="s">
        <v>1140</v>
      </c>
    </row>
    <row r="808" spans="1:1">
      <c r="A808" t="s">
        <v>443</v>
      </c>
    </row>
    <row r="809" spans="1:1">
      <c r="A809" t="s">
        <v>669</v>
      </c>
    </row>
    <row r="810" spans="1:1">
      <c r="A810" t="s">
        <v>443</v>
      </c>
    </row>
    <row r="811" spans="1:1">
      <c r="A811" t="s">
        <v>443</v>
      </c>
    </row>
    <row r="812" spans="1:1">
      <c r="A812" t="s">
        <v>669</v>
      </c>
    </row>
    <row r="813" spans="1:1">
      <c r="A813" t="s">
        <v>443</v>
      </c>
    </row>
    <row r="814" spans="1:1">
      <c r="A814" t="s">
        <v>443</v>
      </c>
    </row>
    <row r="815" spans="1:1">
      <c r="A815" t="s">
        <v>669</v>
      </c>
    </row>
    <row r="816" spans="1:1">
      <c r="A816" t="s">
        <v>443</v>
      </c>
    </row>
    <row r="817" spans="1:1">
      <c r="A817" t="s">
        <v>316</v>
      </c>
    </row>
    <row r="818" spans="1:1">
      <c r="A818" t="s">
        <v>443</v>
      </c>
    </row>
    <row r="819" spans="1:1">
      <c r="A819" t="s">
        <v>6393</v>
      </c>
    </row>
    <row r="820" spans="1:1">
      <c r="A820" t="s">
        <v>443</v>
      </c>
    </row>
    <row r="821" spans="1:1">
      <c r="A821" t="s">
        <v>316</v>
      </c>
    </row>
    <row r="822" spans="1:1">
      <c r="A822" t="s">
        <v>6390</v>
      </c>
    </row>
    <row r="823" spans="1:1">
      <c r="A823" t="s">
        <v>443</v>
      </c>
    </row>
    <row r="824" spans="1:1">
      <c r="A824" t="s">
        <v>443</v>
      </c>
    </row>
    <row r="825" spans="1:1">
      <c r="A825" t="s">
        <v>1140</v>
      </c>
    </row>
    <row r="826" spans="1:1">
      <c r="A826" t="s">
        <v>669</v>
      </c>
    </row>
    <row r="827" spans="1:1">
      <c r="A827" t="s">
        <v>669</v>
      </c>
    </row>
    <row r="828" spans="1:1">
      <c r="A828" t="s">
        <v>316</v>
      </c>
    </row>
    <row r="829" spans="1:1">
      <c r="A829" t="s">
        <v>6392</v>
      </c>
    </row>
    <row r="830" spans="1:1">
      <c r="A830" t="s">
        <v>443</v>
      </c>
    </row>
    <row r="831" spans="1:1">
      <c r="A831" t="s">
        <v>443</v>
      </c>
    </row>
    <row r="832" spans="1:1">
      <c r="A832" t="s">
        <v>1140</v>
      </c>
    </row>
    <row r="833" spans="1:1">
      <c r="A833" t="s">
        <v>6393</v>
      </c>
    </row>
    <row r="834" spans="1:1">
      <c r="A834" t="s">
        <v>443</v>
      </c>
    </row>
    <row r="835" spans="1:1">
      <c r="A835" t="s">
        <v>1140</v>
      </c>
    </row>
    <row r="836" spans="1:1">
      <c r="A836" t="s">
        <v>443</v>
      </c>
    </row>
    <row r="837" spans="1:1">
      <c r="A837" t="s">
        <v>669</v>
      </c>
    </row>
    <row r="838" spans="1:1">
      <c r="A838" t="s">
        <v>316</v>
      </c>
    </row>
    <row r="839" spans="1:1">
      <c r="A839" t="s">
        <v>443</v>
      </c>
    </row>
    <row r="840" spans="1:1">
      <c r="A840" t="s">
        <v>1140</v>
      </c>
    </row>
    <row r="841" spans="1:1">
      <c r="A841" t="s">
        <v>1140</v>
      </c>
    </row>
    <row r="842" spans="1:1">
      <c r="A842" t="s">
        <v>443</v>
      </c>
    </row>
    <row r="843" spans="1:1">
      <c r="A843" t="s">
        <v>1140</v>
      </c>
    </row>
    <row r="844" spans="1:1">
      <c r="A844" t="s">
        <v>443</v>
      </c>
    </row>
    <row r="845" spans="1:1">
      <c r="A845" t="s">
        <v>6392</v>
      </c>
    </row>
    <row r="846" spans="1:1">
      <c r="A846" t="s">
        <v>669</v>
      </c>
    </row>
    <row r="847" spans="1:1">
      <c r="A847" t="s">
        <v>669</v>
      </c>
    </row>
    <row r="848" spans="1:1">
      <c r="A848" t="s">
        <v>443</v>
      </c>
    </row>
    <row r="849" spans="1:1">
      <c r="A849" t="s">
        <v>669</v>
      </c>
    </row>
    <row r="850" spans="1:1">
      <c r="A850" t="s">
        <v>1140</v>
      </c>
    </row>
    <row r="851" spans="1:1">
      <c r="A851" t="s">
        <v>443</v>
      </c>
    </row>
    <row r="852" spans="1:1">
      <c r="A852" t="s">
        <v>316</v>
      </c>
    </row>
    <row r="853" spans="1:1">
      <c r="A853" t="s">
        <v>1140</v>
      </c>
    </row>
    <row r="854" spans="1:1">
      <c r="A854" t="s">
        <v>6392</v>
      </c>
    </row>
    <row r="855" spans="1:1">
      <c r="A855" t="s">
        <v>6393</v>
      </c>
    </row>
    <row r="856" spans="1:1">
      <c r="A856" t="s">
        <v>1140</v>
      </c>
    </row>
    <row r="857" spans="1:1">
      <c r="A857" t="s">
        <v>6392</v>
      </c>
    </row>
    <row r="858" spans="1:1">
      <c r="A858" t="s">
        <v>443</v>
      </c>
    </row>
    <row r="859" spans="1:1">
      <c r="A859" t="s">
        <v>1140</v>
      </c>
    </row>
    <row r="860" spans="1:1">
      <c r="A860" t="s">
        <v>1140</v>
      </c>
    </row>
    <row r="861" spans="1:1">
      <c r="A861" t="s">
        <v>6393</v>
      </c>
    </row>
    <row r="862" spans="1:1">
      <c r="A862" t="s">
        <v>1140</v>
      </c>
    </row>
    <row r="863" spans="1:1">
      <c r="A863" t="s">
        <v>669</v>
      </c>
    </row>
    <row r="864" spans="1:1">
      <c r="A864" t="s">
        <v>669</v>
      </c>
    </row>
    <row r="865" spans="1:1">
      <c r="A865" t="s">
        <v>669</v>
      </c>
    </row>
    <row r="866" spans="1:1">
      <c r="A866" t="s">
        <v>443</v>
      </c>
    </row>
    <row r="867" spans="1:1">
      <c r="A867" t="s">
        <v>1140</v>
      </c>
    </row>
    <row r="868" spans="1:1">
      <c r="A868" t="s">
        <v>669</v>
      </c>
    </row>
    <row r="869" spans="1:1">
      <c r="A869" t="s">
        <v>6393</v>
      </c>
    </row>
    <row r="870" spans="1:1">
      <c r="A870" t="s">
        <v>6393</v>
      </c>
    </row>
    <row r="871" spans="1:1">
      <c r="A871" t="s">
        <v>443</v>
      </c>
    </row>
    <row r="872" spans="1:1">
      <c r="A872" t="s">
        <v>443</v>
      </c>
    </row>
    <row r="873" spans="1:1">
      <c r="A873" t="s">
        <v>669</v>
      </c>
    </row>
    <row r="874" spans="1:1">
      <c r="A874" t="s">
        <v>6390</v>
      </c>
    </row>
    <row r="875" spans="1:1">
      <c r="A875" t="s">
        <v>316</v>
      </c>
    </row>
    <row r="876" spans="1:1">
      <c r="A876" t="s">
        <v>316</v>
      </c>
    </row>
    <row r="877" spans="1:1">
      <c r="A877" t="s">
        <v>6373</v>
      </c>
    </row>
    <row r="878" spans="1:1">
      <c r="A878" t="s">
        <v>443</v>
      </c>
    </row>
    <row r="879" spans="1:1">
      <c r="A879" t="s">
        <v>669</v>
      </c>
    </row>
    <row r="880" spans="1:1">
      <c r="A880" t="s">
        <v>669</v>
      </c>
    </row>
    <row r="881" spans="1:1">
      <c r="A881" t="s">
        <v>669</v>
      </c>
    </row>
    <row r="882" spans="1:1">
      <c r="A882" t="s">
        <v>6393</v>
      </c>
    </row>
    <row r="883" spans="1:1">
      <c r="A883" t="s">
        <v>669</v>
      </c>
    </row>
    <row r="884" spans="1:1">
      <c r="A884" t="s">
        <v>669</v>
      </c>
    </row>
    <row r="885" spans="1:1">
      <c r="A885" t="s">
        <v>6391</v>
      </c>
    </row>
    <row r="886" spans="1:1">
      <c r="A886" t="s">
        <v>6393</v>
      </c>
    </row>
    <row r="887" spans="1:1">
      <c r="A887" t="s">
        <v>669</v>
      </c>
    </row>
    <row r="888" spans="1:1">
      <c r="A888" t="s">
        <v>443</v>
      </c>
    </row>
    <row r="889" spans="1:1">
      <c r="A889" t="s">
        <v>1140</v>
      </c>
    </row>
    <row r="890" spans="1:1">
      <c r="A890" t="s">
        <v>669</v>
      </c>
    </row>
    <row r="891" spans="1:1">
      <c r="A891" t="s">
        <v>443</v>
      </c>
    </row>
    <row r="892" spans="1:1">
      <c r="A892" t="s">
        <v>669</v>
      </c>
    </row>
    <row r="893" spans="1:1">
      <c r="A893" t="s">
        <v>669</v>
      </c>
    </row>
    <row r="894" spans="1:1">
      <c r="A894" t="s">
        <v>316</v>
      </c>
    </row>
    <row r="895" spans="1:1">
      <c r="A895" t="s">
        <v>6392</v>
      </c>
    </row>
    <row r="896" spans="1:1">
      <c r="A896" t="s">
        <v>443</v>
      </c>
    </row>
    <row r="897" spans="1:1">
      <c r="A897" t="s">
        <v>443</v>
      </c>
    </row>
    <row r="898" spans="1:1">
      <c r="A898" t="s">
        <v>1140</v>
      </c>
    </row>
    <row r="899" spans="1:1">
      <c r="A899" t="s">
        <v>669</v>
      </c>
    </row>
    <row r="900" spans="1:1">
      <c r="A900" t="s">
        <v>669</v>
      </c>
    </row>
    <row r="901" spans="1:1">
      <c r="A901" t="s">
        <v>6390</v>
      </c>
    </row>
    <row r="902" spans="1:1">
      <c r="A902" t="s">
        <v>669</v>
      </c>
    </row>
    <row r="903" spans="1:1">
      <c r="A903" t="s">
        <v>6393</v>
      </c>
    </row>
    <row r="904" spans="1:1">
      <c r="A904" t="s">
        <v>443</v>
      </c>
    </row>
    <row r="905" spans="1:1">
      <c r="A905" t="s">
        <v>443</v>
      </c>
    </row>
    <row r="906" spans="1:1">
      <c r="A906" t="s">
        <v>443</v>
      </c>
    </row>
    <row r="907" spans="1:1">
      <c r="A907" t="s">
        <v>443</v>
      </c>
    </row>
    <row r="908" spans="1:1">
      <c r="A908" t="s">
        <v>443</v>
      </c>
    </row>
    <row r="909" spans="1:1">
      <c r="A909" t="s">
        <v>316</v>
      </c>
    </row>
    <row r="910" spans="1:1">
      <c r="A910" t="s">
        <v>316</v>
      </c>
    </row>
    <row r="911" spans="1:1">
      <c r="A911" t="s">
        <v>6392</v>
      </c>
    </row>
    <row r="912" spans="1:1">
      <c r="A912" t="s">
        <v>443</v>
      </c>
    </row>
    <row r="913" spans="1:1">
      <c r="A913" t="s">
        <v>1140</v>
      </c>
    </row>
    <row r="914" spans="1:1">
      <c r="A914" t="s">
        <v>443</v>
      </c>
    </row>
    <row r="915" spans="1:1">
      <c r="A915" t="s">
        <v>1140</v>
      </c>
    </row>
    <row r="916" spans="1:1">
      <c r="A916" t="s">
        <v>443</v>
      </c>
    </row>
    <row r="917" spans="1:1">
      <c r="A917" t="s">
        <v>316</v>
      </c>
    </row>
    <row r="918" spans="1:1">
      <c r="A918" t="s">
        <v>6392</v>
      </c>
    </row>
    <row r="919" spans="1:1">
      <c r="A919" t="s">
        <v>443</v>
      </c>
    </row>
    <row r="920" spans="1:1">
      <c r="A920" t="s">
        <v>443</v>
      </c>
    </row>
    <row r="921" spans="1:1">
      <c r="A921" t="s">
        <v>1140</v>
      </c>
    </row>
    <row r="922" spans="1:1">
      <c r="A922" t="s">
        <v>316</v>
      </c>
    </row>
    <row r="923" spans="1:1">
      <c r="A923" t="s">
        <v>669</v>
      </c>
    </row>
    <row r="924" spans="1:1">
      <c r="A924" t="s">
        <v>669</v>
      </c>
    </row>
    <row r="925" spans="1:1">
      <c r="A925" t="s">
        <v>443</v>
      </c>
    </row>
    <row r="926" spans="1:1">
      <c r="A926" t="s">
        <v>443</v>
      </c>
    </row>
    <row r="927" spans="1:1">
      <c r="A927" t="s">
        <v>443</v>
      </c>
    </row>
    <row r="928" spans="1:1">
      <c r="A928" t="s">
        <v>669</v>
      </c>
    </row>
    <row r="929" spans="1:1">
      <c r="A929" t="s">
        <v>6392</v>
      </c>
    </row>
    <row r="930" spans="1:1">
      <c r="A930" t="s">
        <v>443</v>
      </c>
    </row>
    <row r="931" spans="1:1">
      <c r="A931" t="s">
        <v>443</v>
      </c>
    </row>
    <row r="932" spans="1:1">
      <c r="A932" t="s">
        <v>669</v>
      </c>
    </row>
    <row r="933" spans="1:1">
      <c r="A933" t="s">
        <v>6392</v>
      </c>
    </row>
    <row r="934" spans="1:1">
      <c r="A934" t="s">
        <v>443</v>
      </c>
    </row>
    <row r="935" spans="1:1">
      <c r="A935" t="s">
        <v>443</v>
      </c>
    </row>
    <row r="936" spans="1:1">
      <c r="A936" t="s">
        <v>316</v>
      </c>
    </row>
    <row r="937" spans="1:1">
      <c r="A937" t="s">
        <v>669</v>
      </c>
    </row>
    <row r="938" spans="1:1">
      <c r="A938" t="s">
        <v>443</v>
      </c>
    </row>
    <row r="939" spans="1:1">
      <c r="A939" t="s">
        <v>1140</v>
      </c>
    </row>
    <row r="940" spans="1:1">
      <c r="A940" t="s">
        <v>669</v>
      </c>
    </row>
    <row r="941" spans="1:1">
      <c r="A941" t="s">
        <v>669</v>
      </c>
    </row>
    <row r="942" spans="1:1">
      <c r="A942" t="s">
        <v>1140</v>
      </c>
    </row>
    <row r="943" spans="1:1">
      <c r="A943" t="s">
        <v>6392</v>
      </c>
    </row>
    <row r="944" spans="1:1">
      <c r="A944" t="s">
        <v>443</v>
      </c>
    </row>
    <row r="945" spans="1:1">
      <c r="A945" t="s">
        <v>6392</v>
      </c>
    </row>
    <row r="946" spans="1:1">
      <c r="A946" t="s">
        <v>669</v>
      </c>
    </row>
    <row r="947" spans="1:1">
      <c r="A947" t="s">
        <v>443</v>
      </c>
    </row>
    <row r="948" spans="1:1">
      <c r="A948" t="s">
        <v>443</v>
      </c>
    </row>
    <row r="949" spans="1:1">
      <c r="A949" t="s">
        <v>443</v>
      </c>
    </row>
    <row r="950" spans="1:1">
      <c r="A950" t="s">
        <v>443</v>
      </c>
    </row>
    <row r="951" spans="1:1">
      <c r="A951" t="s">
        <v>443</v>
      </c>
    </row>
    <row r="952" spans="1:1">
      <c r="A952" t="s">
        <v>443</v>
      </c>
    </row>
    <row r="953" spans="1:1">
      <c r="A953" t="s">
        <v>316</v>
      </c>
    </row>
    <row r="954" spans="1:1">
      <c r="A954" t="s">
        <v>443</v>
      </c>
    </row>
    <row r="955" spans="1:1">
      <c r="A955" t="s">
        <v>6392</v>
      </c>
    </row>
    <row r="956" spans="1:1">
      <c r="A956" t="s">
        <v>443</v>
      </c>
    </row>
    <row r="957" spans="1:1">
      <c r="A957" t="s">
        <v>443</v>
      </c>
    </row>
    <row r="958" spans="1:1">
      <c r="A958" t="s">
        <v>6392</v>
      </c>
    </row>
    <row r="959" spans="1:1">
      <c r="A959" t="s">
        <v>443</v>
      </c>
    </row>
    <row r="960" spans="1:1">
      <c r="A960" t="s">
        <v>316</v>
      </c>
    </row>
    <row r="961" spans="1:1">
      <c r="A961" t="s">
        <v>316</v>
      </c>
    </row>
    <row r="962" spans="1:1">
      <c r="A962" t="s">
        <v>1140</v>
      </c>
    </row>
    <row r="963" spans="1:1">
      <c r="A963" t="s">
        <v>6392</v>
      </c>
    </row>
    <row r="964" spans="1:1">
      <c r="A964" t="s">
        <v>316</v>
      </c>
    </row>
    <row r="965" spans="1:1">
      <c r="A965" t="s">
        <v>1140</v>
      </c>
    </row>
    <row r="966" spans="1:1">
      <c r="A966" t="s">
        <v>6393</v>
      </c>
    </row>
    <row r="967" spans="1:1">
      <c r="A967" t="s">
        <v>443</v>
      </c>
    </row>
    <row r="968" spans="1:1">
      <c r="A968" t="s">
        <v>6392</v>
      </c>
    </row>
    <row r="969" spans="1:1">
      <c r="A969" t="s">
        <v>443</v>
      </c>
    </row>
    <row r="970" spans="1:1">
      <c r="A970" t="s">
        <v>1140</v>
      </c>
    </row>
    <row r="971" spans="1:1">
      <c r="A971" t="s">
        <v>669</v>
      </c>
    </row>
    <row r="972" spans="1:1">
      <c r="A972" t="s">
        <v>669</v>
      </c>
    </row>
    <row r="973" spans="1:1">
      <c r="A973" t="s">
        <v>669</v>
      </c>
    </row>
    <row r="974" spans="1:1">
      <c r="A974" t="s">
        <v>669</v>
      </c>
    </row>
    <row r="975" spans="1:1">
      <c r="A975" t="s">
        <v>443</v>
      </c>
    </row>
    <row r="976" spans="1:1">
      <c r="A976" t="s">
        <v>443</v>
      </c>
    </row>
    <row r="977" spans="1:1">
      <c r="A977" t="s">
        <v>443</v>
      </c>
    </row>
    <row r="978" spans="1:1">
      <c r="A978" t="s">
        <v>443</v>
      </c>
    </row>
    <row r="979" spans="1:1">
      <c r="A979" t="s">
        <v>6392</v>
      </c>
    </row>
    <row r="980" spans="1:1">
      <c r="A980" t="s">
        <v>443</v>
      </c>
    </row>
    <row r="981" spans="1:1">
      <c r="A981" t="s">
        <v>443</v>
      </c>
    </row>
    <row r="982" spans="1:1">
      <c r="A982" t="s">
        <v>6392</v>
      </c>
    </row>
    <row r="983" spans="1:1">
      <c r="A983" t="s">
        <v>6392</v>
      </c>
    </row>
    <row r="984" spans="1:1">
      <c r="A984" t="s">
        <v>443</v>
      </c>
    </row>
    <row r="985" spans="1:1">
      <c r="A985" t="s">
        <v>6392</v>
      </c>
    </row>
    <row r="986" spans="1:1">
      <c r="A986" t="s">
        <v>316</v>
      </c>
    </row>
    <row r="987" spans="1:1">
      <c r="A987" t="s">
        <v>1140</v>
      </c>
    </row>
    <row r="988" spans="1:1">
      <c r="A988" t="s">
        <v>669</v>
      </c>
    </row>
    <row r="989" spans="1:1">
      <c r="A989" t="s">
        <v>669</v>
      </c>
    </row>
    <row r="990" spans="1:1">
      <c r="A990" t="s">
        <v>6392</v>
      </c>
    </row>
    <row r="991" spans="1:1">
      <c r="A991" t="s">
        <v>316</v>
      </c>
    </row>
    <row r="992" spans="1:1">
      <c r="A992" t="s">
        <v>443</v>
      </c>
    </row>
    <row r="993" spans="1:1">
      <c r="A993" t="s">
        <v>6392</v>
      </c>
    </row>
    <row r="994" spans="1:1">
      <c r="A994" t="s">
        <v>669</v>
      </c>
    </row>
    <row r="995" spans="1:1">
      <c r="A995" t="s">
        <v>443</v>
      </c>
    </row>
    <row r="996" spans="1:1">
      <c r="A996" t="s">
        <v>6392</v>
      </c>
    </row>
    <row r="997" spans="1:1">
      <c r="A997" t="s">
        <v>6393</v>
      </c>
    </row>
    <row r="998" spans="1:1">
      <c r="A998" t="s">
        <v>316</v>
      </c>
    </row>
    <row r="999" spans="1:1">
      <c r="A999" t="s">
        <v>1140</v>
      </c>
    </row>
    <row r="1000" spans="1:1">
      <c r="A1000" t="s">
        <v>669</v>
      </c>
    </row>
    <row r="1001" spans="1:1">
      <c r="A1001" t="s">
        <v>669</v>
      </c>
    </row>
    <row r="1002" spans="1:1">
      <c r="A1002" t="s">
        <v>1140</v>
      </c>
    </row>
    <row r="1003" spans="1:1">
      <c r="A1003" t="s">
        <v>443</v>
      </c>
    </row>
    <row r="1004" spans="1:1">
      <c r="A1004" t="s">
        <v>443</v>
      </c>
    </row>
    <row r="1005" spans="1:1">
      <c r="A1005" t="s">
        <v>443</v>
      </c>
    </row>
    <row r="1006" spans="1:1">
      <c r="A1006" t="s">
        <v>669</v>
      </c>
    </row>
    <row r="1007" spans="1:1">
      <c r="A1007" t="s">
        <v>6393</v>
      </c>
    </row>
    <row r="1008" spans="1:1">
      <c r="A1008" t="s">
        <v>669</v>
      </c>
    </row>
    <row r="1009" spans="1:1">
      <c r="A1009" t="s">
        <v>443</v>
      </c>
    </row>
    <row r="1010" spans="1:1">
      <c r="A1010" t="s">
        <v>669</v>
      </c>
    </row>
    <row r="1011" spans="1:1">
      <c r="A1011" t="s">
        <v>443</v>
      </c>
    </row>
    <row r="1012" spans="1:1">
      <c r="A1012" t="s">
        <v>443</v>
      </c>
    </row>
    <row r="1013" spans="1:1">
      <c r="A1013" t="s">
        <v>669</v>
      </c>
    </row>
    <row r="1014" spans="1:1">
      <c r="A1014" t="s">
        <v>6392</v>
      </c>
    </row>
    <row r="1015" spans="1:1">
      <c r="A1015" t="s">
        <v>6392</v>
      </c>
    </row>
    <row r="1016" spans="1:1">
      <c r="A1016" t="s">
        <v>316</v>
      </c>
    </row>
    <row r="1017" spans="1:1">
      <c r="A1017" t="s">
        <v>443</v>
      </c>
    </row>
    <row r="1018" spans="1:1">
      <c r="A1018" t="s">
        <v>669</v>
      </c>
    </row>
    <row r="1019" spans="1:1">
      <c r="A1019" t="s">
        <v>6392</v>
      </c>
    </row>
    <row r="1020" spans="1:1">
      <c r="A1020" t="s">
        <v>6392</v>
      </c>
    </row>
    <row r="1021" spans="1:1">
      <c r="A1021" t="s">
        <v>316</v>
      </c>
    </row>
    <row r="1022" spans="1:1">
      <c r="A1022" t="s">
        <v>669</v>
      </c>
    </row>
    <row r="1023" spans="1:1">
      <c r="A1023" t="s">
        <v>316</v>
      </c>
    </row>
    <row r="1024" spans="1:1">
      <c r="A1024" t="s">
        <v>443</v>
      </c>
    </row>
    <row r="1025" spans="1:1">
      <c r="A1025" t="s">
        <v>1140</v>
      </c>
    </row>
    <row r="1026" spans="1:1">
      <c r="A1026" t="s">
        <v>1140</v>
      </c>
    </row>
    <row r="1027" spans="1:1">
      <c r="A1027" t="s">
        <v>443</v>
      </c>
    </row>
    <row r="1028" spans="1:1">
      <c r="A1028" t="s">
        <v>669</v>
      </c>
    </row>
    <row r="1029" spans="1:1">
      <c r="A1029" t="s">
        <v>669</v>
      </c>
    </row>
    <row r="1030" spans="1:1">
      <c r="A1030" t="s">
        <v>316</v>
      </c>
    </row>
    <row r="1031" spans="1:1">
      <c r="A1031" t="s">
        <v>2108</v>
      </c>
    </row>
    <row r="1032" spans="1:1">
      <c r="A1032" t="s">
        <v>443</v>
      </c>
    </row>
    <row r="1033" spans="1:1">
      <c r="A1033" t="s">
        <v>669</v>
      </c>
    </row>
    <row r="1034" spans="1:1">
      <c r="A1034" t="s">
        <v>669</v>
      </c>
    </row>
    <row r="1035" spans="1:1">
      <c r="A1035" t="s">
        <v>316</v>
      </c>
    </row>
    <row r="1036" spans="1:1">
      <c r="A1036" t="s">
        <v>669</v>
      </c>
    </row>
    <row r="1037" spans="1:1">
      <c r="A1037" t="s">
        <v>443</v>
      </c>
    </row>
    <row r="1038" spans="1:1">
      <c r="A1038" t="s">
        <v>669</v>
      </c>
    </row>
    <row r="1039" spans="1:1">
      <c r="A1039" t="s">
        <v>316</v>
      </c>
    </row>
    <row r="1040" spans="1:1">
      <c r="A1040" t="s">
        <v>443</v>
      </c>
    </row>
    <row r="1041" spans="1:1">
      <c r="A1041" t="s">
        <v>1140</v>
      </c>
    </row>
    <row r="1042" spans="1:1">
      <c r="A1042" t="s">
        <v>6392</v>
      </c>
    </row>
    <row r="1043" spans="1:1">
      <c r="A1043" t="s">
        <v>443</v>
      </c>
    </row>
    <row r="1044" spans="1:1">
      <c r="A1044" t="s">
        <v>443</v>
      </c>
    </row>
    <row r="1045" spans="1:1">
      <c r="A1045" t="s">
        <v>316</v>
      </c>
    </row>
    <row r="1046" spans="1:1">
      <c r="A1046" t="s">
        <v>443</v>
      </c>
    </row>
    <row r="1047" spans="1:1">
      <c r="A1047" t="s">
        <v>1140</v>
      </c>
    </row>
    <row r="1048" spans="1:1">
      <c r="A1048" t="s">
        <v>1140</v>
      </c>
    </row>
    <row r="1049" spans="1:1">
      <c r="A1049" t="s">
        <v>443</v>
      </c>
    </row>
    <row r="1050" spans="1:1">
      <c r="A1050" t="s">
        <v>443</v>
      </c>
    </row>
    <row r="1051" spans="1:1">
      <c r="A1051" t="s">
        <v>443</v>
      </c>
    </row>
    <row r="1052" spans="1:1">
      <c r="A1052" t="s">
        <v>669</v>
      </c>
    </row>
    <row r="1053" spans="1:1">
      <c r="A1053" t="s">
        <v>316</v>
      </c>
    </row>
    <row r="1054" spans="1:1">
      <c r="A1054" t="s">
        <v>6392</v>
      </c>
    </row>
    <row r="1055" spans="1:1">
      <c r="A1055" t="s">
        <v>669</v>
      </c>
    </row>
    <row r="1056" spans="1:1">
      <c r="A1056" t="s">
        <v>443</v>
      </c>
    </row>
    <row r="1057" spans="1:1">
      <c r="A1057" t="s">
        <v>1140</v>
      </c>
    </row>
    <row r="1058" spans="1:1">
      <c r="A1058" t="s">
        <v>6393</v>
      </c>
    </row>
    <row r="1059" spans="1:1">
      <c r="A1059" t="s">
        <v>6391</v>
      </c>
    </row>
    <row r="1060" spans="1:1">
      <c r="A1060" t="s">
        <v>443</v>
      </c>
    </row>
    <row r="1061" spans="1:1">
      <c r="A1061" t="s">
        <v>443</v>
      </c>
    </row>
    <row r="1062" spans="1:1">
      <c r="A1062" t="s">
        <v>1140</v>
      </c>
    </row>
    <row r="1063" spans="1:1">
      <c r="A1063" t="s">
        <v>443</v>
      </c>
    </row>
    <row r="1064" spans="1:1">
      <c r="A1064" t="s">
        <v>669</v>
      </c>
    </row>
    <row r="1065" spans="1:1">
      <c r="A1065" t="s">
        <v>1140</v>
      </c>
    </row>
    <row r="1066" spans="1:1">
      <c r="A1066" t="s">
        <v>443</v>
      </c>
    </row>
    <row r="1067" spans="1:1">
      <c r="A1067" t="s">
        <v>443</v>
      </c>
    </row>
    <row r="1068" spans="1:1">
      <c r="A1068" t="s">
        <v>6393</v>
      </c>
    </row>
    <row r="1069" spans="1:1">
      <c r="A1069" t="s">
        <v>443</v>
      </c>
    </row>
    <row r="1070" spans="1:1">
      <c r="A1070" t="s">
        <v>443</v>
      </c>
    </row>
    <row r="1071" spans="1:1">
      <c r="A1071" t="s">
        <v>6392</v>
      </c>
    </row>
    <row r="1072" spans="1:1">
      <c r="A1072" t="s">
        <v>443</v>
      </c>
    </row>
    <row r="1073" spans="1:1">
      <c r="A1073" t="s">
        <v>1140</v>
      </c>
    </row>
    <row r="1074" spans="1:1">
      <c r="A1074" t="s">
        <v>6390</v>
      </c>
    </row>
    <row r="1075" spans="1:1">
      <c r="A1075" t="s">
        <v>316</v>
      </c>
    </row>
    <row r="1076" spans="1:1">
      <c r="A1076" t="s">
        <v>443</v>
      </c>
    </row>
    <row r="1077" spans="1:1">
      <c r="A1077" t="s">
        <v>1140</v>
      </c>
    </row>
    <row r="1078" spans="1:1">
      <c r="A1078" t="s">
        <v>1140</v>
      </c>
    </row>
    <row r="1079" spans="1:1">
      <c r="A1079" t="s">
        <v>669</v>
      </c>
    </row>
    <row r="1080" spans="1:1">
      <c r="A1080" t="s">
        <v>443</v>
      </c>
    </row>
    <row r="1081" spans="1:1">
      <c r="A1081" t="s">
        <v>669</v>
      </c>
    </row>
    <row r="1082" spans="1:1">
      <c r="A1082" t="s">
        <v>1140</v>
      </c>
    </row>
    <row r="1083" spans="1:1">
      <c r="A1083" t="s">
        <v>1140</v>
      </c>
    </row>
    <row r="1084" spans="1:1">
      <c r="A1084" t="s">
        <v>443</v>
      </c>
    </row>
    <row r="1085" spans="1:1">
      <c r="A1085" t="s">
        <v>443</v>
      </c>
    </row>
    <row r="1086" spans="1:1">
      <c r="A1086" t="s">
        <v>669</v>
      </c>
    </row>
    <row r="1087" spans="1:1">
      <c r="A1087" t="s">
        <v>316</v>
      </c>
    </row>
    <row r="1088" spans="1:1">
      <c r="A1088" t="s">
        <v>669</v>
      </c>
    </row>
    <row r="1089" spans="1:1">
      <c r="A1089" t="s">
        <v>669</v>
      </c>
    </row>
    <row r="1090" spans="1:1">
      <c r="A1090" t="s">
        <v>443</v>
      </c>
    </row>
    <row r="1091" spans="1:1">
      <c r="A1091" t="s">
        <v>6393</v>
      </c>
    </row>
    <row r="1092" spans="1:1">
      <c r="A1092" t="s">
        <v>443</v>
      </c>
    </row>
    <row r="1093" spans="1:1">
      <c r="A1093" t="s">
        <v>6392</v>
      </c>
    </row>
    <row r="1094" spans="1:1">
      <c r="A1094" t="s">
        <v>669</v>
      </c>
    </row>
    <row r="1095" spans="1:1">
      <c r="A1095" t="s">
        <v>1140</v>
      </c>
    </row>
    <row r="1096" spans="1:1">
      <c r="A1096" t="s">
        <v>669</v>
      </c>
    </row>
    <row r="1097" spans="1:1">
      <c r="A1097" t="s">
        <v>443</v>
      </c>
    </row>
    <row r="1098" spans="1:1">
      <c r="A1098" t="s">
        <v>6394</v>
      </c>
    </row>
    <row r="1099" spans="1:1">
      <c r="A1099" t="s">
        <v>443</v>
      </c>
    </row>
    <row r="1100" spans="1:1">
      <c r="A1100" t="s">
        <v>316</v>
      </c>
    </row>
    <row r="1101" spans="1:1">
      <c r="A1101" t="s">
        <v>6392</v>
      </c>
    </row>
    <row r="1102" spans="1:1">
      <c r="A1102" t="s">
        <v>443</v>
      </c>
    </row>
    <row r="1103" spans="1:1">
      <c r="A1103" t="s">
        <v>443</v>
      </c>
    </row>
    <row r="1104" spans="1:1">
      <c r="A1104" t="s">
        <v>669</v>
      </c>
    </row>
    <row r="1105" spans="1:1">
      <c r="A1105" t="s">
        <v>443</v>
      </c>
    </row>
    <row r="1106" spans="1:1">
      <c r="A1106" t="s">
        <v>443</v>
      </c>
    </row>
    <row r="1107" spans="1:1">
      <c r="A1107" t="s">
        <v>1140</v>
      </c>
    </row>
    <row r="1108" spans="1:1">
      <c r="A1108" t="s">
        <v>443</v>
      </c>
    </row>
    <row r="1109" spans="1:1">
      <c r="A1109" t="s">
        <v>443</v>
      </c>
    </row>
    <row r="1110" spans="1:1">
      <c r="A1110" t="s">
        <v>1140</v>
      </c>
    </row>
    <row r="1111" spans="1:1">
      <c r="A1111" t="s">
        <v>443</v>
      </c>
    </row>
    <row r="1112" spans="1:1">
      <c r="A1112" t="s">
        <v>669</v>
      </c>
    </row>
    <row r="1113" spans="1:1">
      <c r="A1113" t="s">
        <v>443</v>
      </c>
    </row>
    <row r="1114" spans="1:1">
      <c r="A1114" t="s">
        <v>6392</v>
      </c>
    </row>
    <row r="1115" spans="1:1">
      <c r="A1115" t="s">
        <v>669</v>
      </c>
    </row>
    <row r="1116" spans="1:1">
      <c r="A1116" t="s">
        <v>6392</v>
      </c>
    </row>
    <row r="1117" spans="1:1">
      <c r="A1117" t="s">
        <v>316</v>
      </c>
    </row>
    <row r="1118" spans="1:1">
      <c r="A1118" t="s">
        <v>443</v>
      </c>
    </row>
    <row r="1119" spans="1:1">
      <c r="A1119" t="s">
        <v>1140</v>
      </c>
    </row>
    <row r="1120" spans="1:1">
      <c r="A1120" t="s">
        <v>443</v>
      </c>
    </row>
    <row r="1121" spans="1:1">
      <c r="A1121" t="s">
        <v>6392</v>
      </c>
    </row>
    <row r="1122" spans="1:1">
      <c r="A1122" t="s">
        <v>669</v>
      </c>
    </row>
    <row r="1123" spans="1:1">
      <c r="A1123" t="s">
        <v>443</v>
      </c>
    </row>
    <row r="1124" spans="1:1">
      <c r="A1124" t="s">
        <v>669</v>
      </c>
    </row>
    <row r="1125" spans="1:1">
      <c r="A1125" t="s">
        <v>2108</v>
      </c>
    </row>
    <row r="1126" spans="1:1">
      <c r="A1126" t="s">
        <v>6393</v>
      </c>
    </row>
    <row r="1127" spans="1:1">
      <c r="A1127" t="s">
        <v>669</v>
      </c>
    </row>
    <row r="1128" spans="1:1">
      <c r="A1128" t="s">
        <v>669</v>
      </c>
    </row>
    <row r="1129" spans="1:1">
      <c r="A1129" t="s">
        <v>2108</v>
      </c>
    </row>
    <row r="1130" spans="1:1">
      <c r="A1130" t="s">
        <v>316</v>
      </c>
    </row>
    <row r="1131" spans="1:1">
      <c r="A1131" t="s">
        <v>669</v>
      </c>
    </row>
    <row r="1132" spans="1:1">
      <c r="A1132" t="s">
        <v>6394</v>
      </c>
    </row>
    <row r="1133" spans="1:1">
      <c r="A1133" t="s">
        <v>6393</v>
      </c>
    </row>
    <row r="1134" spans="1:1">
      <c r="A1134" t="s">
        <v>6393</v>
      </c>
    </row>
    <row r="1135" spans="1:1">
      <c r="A1135" t="s">
        <v>6392</v>
      </c>
    </row>
    <row r="1136" spans="1:1">
      <c r="A1136" t="s">
        <v>669</v>
      </c>
    </row>
    <row r="1137" spans="1:1">
      <c r="A1137" t="s">
        <v>316</v>
      </c>
    </row>
    <row r="1138" spans="1:1">
      <c r="A1138" t="s">
        <v>669</v>
      </c>
    </row>
    <row r="1139" spans="1:1">
      <c r="A1139" t="s">
        <v>443</v>
      </c>
    </row>
    <row r="1140" spans="1:1">
      <c r="A1140" t="s">
        <v>443</v>
      </c>
    </row>
    <row r="1141" spans="1:1">
      <c r="A1141" t="s">
        <v>6393</v>
      </c>
    </row>
    <row r="1142" spans="1:1">
      <c r="A1142" t="s">
        <v>6392</v>
      </c>
    </row>
    <row r="1143" spans="1:1">
      <c r="A1143" t="s">
        <v>6392</v>
      </c>
    </row>
    <row r="1144" spans="1:1">
      <c r="A1144" t="s">
        <v>669</v>
      </c>
    </row>
    <row r="1145" spans="1:1">
      <c r="A1145" t="s">
        <v>669</v>
      </c>
    </row>
    <row r="1146" spans="1:1">
      <c r="A1146" t="s">
        <v>1140</v>
      </c>
    </row>
    <row r="1147" spans="1:1">
      <c r="A1147" t="s">
        <v>669</v>
      </c>
    </row>
    <row r="1148" spans="1:1">
      <c r="A1148" t="s">
        <v>316</v>
      </c>
    </row>
    <row r="1149" spans="1:1">
      <c r="A1149" t="s">
        <v>669</v>
      </c>
    </row>
    <row r="1150" spans="1:1">
      <c r="A1150" t="s">
        <v>669</v>
      </c>
    </row>
    <row r="1151" spans="1:1">
      <c r="A1151" t="s">
        <v>2108</v>
      </c>
    </row>
    <row r="1152" spans="1:1">
      <c r="A1152" t="s">
        <v>1140</v>
      </c>
    </row>
    <row r="1153" spans="1:1">
      <c r="A1153" t="s">
        <v>443</v>
      </c>
    </row>
    <row r="1154" spans="1:1">
      <c r="A1154" t="s">
        <v>669</v>
      </c>
    </row>
    <row r="1155" spans="1:1">
      <c r="A1155" t="s">
        <v>443</v>
      </c>
    </row>
    <row r="1156" spans="1:1">
      <c r="A1156" t="s">
        <v>443</v>
      </c>
    </row>
    <row r="1157" spans="1:1">
      <c r="A1157" t="s">
        <v>443</v>
      </c>
    </row>
    <row r="1158" spans="1:1">
      <c r="A1158" t="s">
        <v>6392</v>
      </c>
    </row>
    <row r="1159" spans="1:1">
      <c r="A1159" t="s">
        <v>443</v>
      </c>
    </row>
    <row r="1160" spans="1:1">
      <c r="A1160" t="s">
        <v>1140</v>
      </c>
    </row>
    <row r="1161" spans="1:1">
      <c r="A1161" t="s">
        <v>669</v>
      </c>
    </row>
    <row r="1162" spans="1:1">
      <c r="A1162" t="s">
        <v>316</v>
      </c>
    </row>
    <row r="1163" spans="1:1">
      <c r="A1163" t="s">
        <v>443</v>
      </c>
    </row>
    <row r="1164" spans="1:1">
      <c r="A1164" t="s">
        <v>443</v>
      </c>
    </row>
    <row r="1165" spans="1:1">
      <c r="A1165" t="s">
        <v>443</v>
      </c>
    </row>
    <row r="1166" spans="1:1">
      <c r="A1166" t="s">
        <v>669</v>
      </c>
    </row>
    <row r="1167" spans="1:1">
      <c r="A1167" t="s">
        <v>6391</v>
      </c>
    </row>
    <row r="1168" spans="1:1">
      <c r="A1168" t="s">
        <v>1140</v>
      </c>
    </row>
    <row r="1169" spans="1:1">
      <c r="A1169" t="s">
        <v>2108</v>
      </c>
    </row>
    <row r="1170" spans="1:1">
      <c r="A1170" t="s">
        <v>669</v>
      </c>
    </row>
    <row r="1171" spans="1:1">
      <c r="A1171" t="s">
        <v>669</v>
      </c>
    </row>
    <row r="1172" spans="1:1">
      <c r="A1172" t="s">
        <v>6393</v>
      </c>
    </row>
    <row r="1173" spans="1:1">
      <c r="A1173" t="s">
        <v>6392</v>
      </c>
    </row>
    <row r="1174" spans="1:1">
      <c r="A1174" t="s">
        <v>2108</v>
      </c>
    </row>
    <row r="1175" spans="1:1">
      <c r="A1175" t="s">
        <v>1140</v>
      </c>
    </row>
    <row r="1176" spans="1:1">
      <c r="A1176" t="s">
        <v>316</v>
      </c>
    </row>
    <row r="1177" spans="1:1">
      <c r="A1177" t="s">
        <v>443</v>
      </c>
    </row>
    <row r="1178" spans="1:1">
      <c r="A1178" t="s">
        <v>669</v>
      </c>
    </row>
    <row r="1179" spans="1:1">
      <c r="A1179" t="s">
        <v>1140</v>
      </c>
    </row>
    <row r="1180" spans="1:1">
      <c r="A1180" t="s">
        <v>316</v>
      </c>
    </row>
    <row r="1181" spans="1:1">
      <c r="A1181" t="s">
        <v>669</v>
      </c>
    </row>
    <row r="1182" spans="1:1">
      <c r="A1182" t="s">
        <v>2108</v>
      </c>
    </row>
    <row r="1183" spans="1:1">
      <c r="A1183" t="s">
        <v>6391</v>
      </c>
    </row>
    <row r="1184" spans="1:1">
      <c r="A1184" t="s">
        <v>6393</v>
      </c>
    </row>
    <row r="1185" spans="1:1">
      <c r="A1185" t="s">
        <v>669</v>
      </c>
    </row>
    <row r="1186" spans="1:1">
      <c r="A1186" t="s">
        <v>669</v>
      </c>
    </row>
    <row r="1187" spans="1:1">
      <c r="A1187" t="s">
        <v>2108</v>
      </c>
    </row>
    <row r="1188" spans="1:1">
      <c r="A1188" t="s">
        <v>669</v>
      </c>
    </row>
    <row r="1189" spans="1:1">
      <c r="A1189" t="s">
        <v>1140</v>
      </c>
    </row>
    <row r="1190" spans="1:1">
      <c r="A1190" t="s">
        <v>669</v>
      </c>
    </row>
    <row r="1191" spans="1:1">
      <c r="A1191" t="s">
        <v>669</v>
      </c>
    </row>
    <row r="1192" spans="1:1">
      <c r="A1192" t="s">
        <v>669</v>
      </c>
    </row>
    <row r="1193" spans="1:1">
      <c r="A1193" t="s">
        <v>443</v>
      </c>
    </row>
    <row r="1194" spans="1:1">
      <c r="A1194" t="s">
        <v>316</v>
      </c>
    </row>
    <row r="1195" spans="1:1">
      <c r="A1195" t="s">
        <v>669</v>
      </c>
    </row>
    <row r="1196" spans="1:1">
      <c r="A1196" t="s">
        <v>6393</v>
      </c>
    </row>
    <row r="1197" spans="1:1">
      <c r="A1197" t="s">
        <v>443</v>
      </c>
    </row>
    <row r="1198" spans="1:1">
      <c r="A1198" t="s">
        <v>1140</v>
      </c>
    </row>
    <row r="1199" spans="1:1">
      <c r="A1199" t="s">
        <v>6392</v>
      </c>
    </row>
    <row r="1200" spans="1:1">
      <c r="A1200" t="s">
        <v>669</v>
      </c>
    </row>
    <row r="1201" spans="1:1">
      <c r="A1201" t="s">
        <v>2108</v>
      </c>
    </row>
    <row r="1202" spans="1:1">
      <c r="A1202" t="s">
        <v>443</v>
      </c>
    </row>
    <row r="1203" spans="1:1">
      <c r="A1203" t="s">
        <v>6393</v>
      </c>
    </row>
    <row r="1204" spans="1:1">
      <c r="A1204" t="s">
        <v>1140</v>
      </c>
    </row>
    <row r="1205" spans="1:1">
      <c r="A1205" t="s">
        <v>2108</v>
      </c>
    </row>
    <row r="1206" spans="1:1">
      <c r="A1206" t="s">
        <v>6392</v>
      </c>
    </row>
    <row r="1207" spans="1:1">
      <c r="A1207" t="s">
        <v>669</v>
      </c>
    </row>
    <row r="1208" spans="1:1">
      <c r="A1208" t="s">
        <v>443</v>
      </c>
    </row>
    <row r="1209" spans="1:1">
      <c r="A1209" t="s">
        <v>316</v>
      </c>
    </row>
    <row r="1210" spans="1:1">
      <c r="A1210" t="s">
        <v>6392</v>
      </c>
    </row>
    <row r="1211" spans="1:1">
      <c r="A1211" t="s">
        <v>1140</v>
      </c>
    </row>
    <row r="1212" spans="1:1">
      <c r="A1212" t="s">
        <v>443</v>
      </c>
    </row>
    <row r="1213" spans="1:1">
      <c r="A1213" t="s">
        <v>1140</v>
      </c>
    </row>
    <row r="1214" spans="1:1">
      <c r="A1214" t="s">
        <v>1140</v>
      </c>
    </row>
    <row r="1215" spans="1:1">
      <c r="A1215" t="s">
        <v>6393</v>
      </c>
    </row>
    <row r="1216" spans="1:1">
      <c r="A1216" t="s">
        <v>443</v>
      </c>
    </row>
    <row r="1217" spans="1:1">
      <c r="A1217" t="s">
        <v>443</v>
      </c>
    </row>
    <row r="1218" spans="1:1">
      <c r="A1218" t="s">
        <v>1140</v>
      </c>
    </row>
    <row r="1219" spans="1:1">
      <c r="A1219" t="s">
        <v>443</v>
      </c>
    </row>
    <row r="1220" spans="1:1">
      <c r="A1220" t="s">
        <v>316</v>
      </c>
    </row>
    <row r="1221" spans="1:1">
      <c r="A1221" t="s">
        <v>669</v>
      </c>
    </row>
    <row r="1222" spans="1:1">
      <c r="A1222" t="s">
        <v>669</v>
      </c>
    </row>
    <row r="1223" spans="1:1">
      <c r="A1223" t="s">
        <v>669</v>
      </c>
    </row>
    <row r="1224" spans="1:1">
      <c r="A1224" t="s">
        <v>669</v>
      </c>
    </row>
    <row r="1225" spans="1:1">
      <c r="A1225" t="s">
        <v>669</v>
      </c>
    </row>
    <row r="1226" spans="1:1">
      <c r="A1226" t="s">
        <v>6393</v>
      </c>
    </row>
    <row r="1227" spans="1:1">
      <c r="A1227" t="s">
        <v>1140</v>
      </c>
    </row>
    <row r="1228" spans="1:1">
      <c r="A1228" t="s">
        <v>6392</v>
      </c>
    </row>
    <row r="1229" spans="1:1">
      <c r="A1229" t="s">
        <v>443</v>
      </c>
    </row>
    <row r="1230" spans="1:1">
      <c r="A1230" t="s">
        <v>669</v>
      </c>
    </row>
    <row r="1231" spans="1:1">
      <c r="A1231" t="s">
        <v>443</v>
      </c>
    </row>
    <row r="1232" spans="1:1">
      <c r="A1232" t="s">
        <v>443</v>
      </c>
    </row>
    <row r="1233" spans="1:1">
      <c r="A1233" t="s">
        <v>443</v>
      </c>
    </row>
    <row r="1234" spans="1:1">
      <c r="A1234" t="s">
        <v>1140</v>
      </c>
    </row>
    <row r="1235" spans="1:1">
      <c r="A1235" t="s">
        <v>443</v>
      </c>
    </row>
    <row r="1236" spans="1:1">
      <c r="A1236" t="s">
        <v>669</v>
      </c>
    </row>
    <row r="1237" spans="1:1">
      <c r="A1237" t="s">
        <v>316</v>
      </c>
    </row>
    <row r="1238" spans="1:1">
      <c r="A1238" t="s">
        <v>669</v>
      </c>
    </row>
    <row r="1239" spans="1:1">
      <c r="A1239" t="s">
        <v>316</v>
      </c>
    </row>
    <row r="1240" spans="1:1">
      <c r="A1240" t="s">
        <v>443</v>
      </c>
    </row>
    <row r="1241" spans="1:1">
      <c r="A1241" t="s">
        <v>443</v>
      </c>
    </row>
    <row r="1242" spans="1:1">
      <c r="A1242" t="s">
        <v>1140</v>
      </c>
    </row>
    <row r="1243" spans="1:1">
      <c r="A1243" t="s">
        <v>669</v>
      </c>
    </row>
    <row r="1244" spans="1:1">
      <c r="A1244" t="s">
        <v>316</v>
      </c>
    </row>
    <row r="1245" spans="1:1">
      <c r="A1245" t="s">
        <v>669</v>
      </c>
    </row>
    <row r="1246" spans="1:1">
      <c r="A1246" t="s">
        <v>443</v>
      </c>
    </row>
    <row r="1247" spans="1:1">
      <c r="A1247" t="s">
        <v>1140</v>
      </c>
    </row>
    <row r="1248" spans="1:1">
      <c r="A1248" t="s">
        <v>443</v>
      </c>
    </row>
    <row r="1249" spans="1:1">
      <c r="A1249" t="s">
        <v>443</v>
      </c>
    </row>
    <row r="1250" spans="1:1">
      <c r="A1250" t="s">
        <v>443</v>
      </c>
    </row>
    <row r="1251" spans="1:1">
      <c r="A1251" t="s">
        <v>1140</v>
      </c>
    </row>
    <row r="1252" spans="1:1">
      <c r="A1252" t="s">
        <v>6390</v>
      </c>
    </row>
    <row r="1253" spans="1:1">
      <c r="A1253" t="s">
        <v>443</v>
      </c>
    </row>
    <row r="1254" spans="1:1">
      <c r="A1254" t="s">
        <v>6393</v>
      </c>
    </row>
    <row r="1255" spans="1:1">
      <c r="A1255" t="s">
        <v>443</v>
      </c>
    </row>
    <row r="1256" spans="1:1">
      <c r="A1256" t="s">
        <v>669</v>
      </c>
    </row>
    <row r="1257" spans="1:1">
      <c r="A1257" t="s">
        <v>443</v>
      </c>
    </row>
    <row r="1258" spans="1:1">
      <c r="A1258" t="s">
        <v>669</v>
      </c>
    </row>
    <row r="1259" spans="1:1">
      <c r="A1259" t="s">
        <v>669</v>
      </c>
    </row>
    <row r="1260" spans="1:1">
      <c r="A1260" t="s">
        <v>669</v>
      </c>
    </row>
    <row r="1261" spans="1:1">
      <c r="A1261" t="s">
        <v>443</v>
      </c>
    </row>
    <row r="1262" spans="1:1">
      <c r="A1262" t="s">
        <v>443</v>
      </c>
    </row>
    <row r="1263" spans="1:1">
      <c r="A1263" t="s">
        <v>443</v>
      </c>
    </row>
    <row r="1264" spans="1:1">
      <c r="A1264" t="s">
        <v>1140</v>
      </c>
    </row>
    <row r="1265" spans="1:1">
      <c r="A1265" t="s">
        <v>6393</v>
      </c>
    </row>
    <row r="1266" spans="1:1">
      <c r="A1266" t="s">
        <v>6392</v>
      </c>
    </row>
    <row r="1267" spans="1:1">
      <c r="A1267" t="s">
        <v>669</v>
      </c>
    </row>
    <row r="1268" spans="1:1">
      <c r="A1268" t="s">
        <v>443</v>
      </c>
    </row>
    <row r="1269" spans="1:1">
      <c r="A1269" t="s">
        <v>1140</v>
      </c>
    </row>
    <row r="1270" spans="1:1">
      <c r="A1270" t="s">
        <v>669</v>
      </c>
    </row>
    <row r="1271" spans="1:1">
      <c r="A1271" t="s">
        <v>6391</v>
      </c>
    </row>
    <row r="1272" spans="1:1">
      <c r="A1272" t="s">
        <v>6392</v>
      </c>
    </row>
    <row r="1273" spans="1:1">
      <c r="A1273" t="s">
        <v>1140</v>
      </c>
    </row>
    <row r="1274" spans="1:1">
      <c r="A1274" t="s">
        <v>1140</v>
      </c>
    </row>
    <row r="1275" spans="1:1">
      <c r="A1275" t="s">
        <v>316</v>
      </c>
    </row>
    <row r="1276" spans="1:1">
      <c r="A1276" t="s">
        <v>2108</v>
      </c>
    </row>
    <row r="1277" spans="1:1">
      <c r="A1277" t="s">
        <v>443</v>
      </c>
    </row>
    <row r="1278" spans="1:1">
      <c r="A1278" t="s">
        <v>6392</v>
      </c>
    </row>
    <row r="1279" spans="1:1">
      <c r="A1279" t="s">
        <v>443</v>
      </c>
    </row>
    <row r="1280" spans="1:1">
      <c r="A1280" t="s">
        <v>316</v>
      </c>
    </row>
    <row r="1281" spans="1:1">
      <c r="A1281" t="s">
        <v>1140</v>
      </c>
    </row>
    <row r="1282" spans="1:1">
      <c r="A1282" t="s">
        <v>6393</v>
      </c>
    </row>
    <row r="1283" spans="1:1">
      <c r="A1283" t="s">
        <v>443</v>
      </c>
    </row>
    <row r="1284" spans="1:1">
      <c r="A1284" t="s">
        <v>1140</v>
      </c>
    </row>
    <row r="1285" spans="1:1">
      <c r="A1285" t="s">
        <v>6392</v>
      </c>
    </row>
    <row r="1286" spans="1:1">
      <c r="A1286" t="s">
        <v>669</v>
      </c>
    </row>
    <row r="1287" spans="1:1">
      <c r="A1287" t="s">
        <v>669</v>
      </c>
    </row>
    <row r="1288" spans="1:1">
      <c r="A1288" t="s">
        <v>316</v>
      </c>
    </row>
    <row r="1289" spans="1:1">
      <c r="A1289" t="s">
        <v>443</v>
      </c>
    </row>
    <row r="1290" spans="1:1">
      <c r="A1290" t="s">
        <v>1140</v>
      </c>
    </row>
    <row r="1291" spans="1:1">
      <c r="A1291" t="s">
        <v>443</v>
      </c>
    </row>
    <row r="1292" spans="1:1">
      <c r="A1292" t="s">
        <v>669</v>
      </c>
    </row>
    <row r="1293" spans="1:1">
      <c r="A1293" t="s">
        <v>1140</v>
      </c>
    </row>
    <row r="1294" spans="1:1">
      <c r="A1294" t="s">
        <v>1140</v>
      </c>
    </row>
    <row r="1295" spans="1:1">
      <c r="A1295" t="s">
        <v>6392</v>
      </c>
    </row>
    <row r="1296" spans="1:1">
      <c r="A1296" t="s">
        <v>443</v>
      </c>
    </row>
    <row r="1297" spans="1:1">
      <c r="A1297" t="s">
        <v>669</v>
      </c>
    </row>
    <row r="1298" spans="1:1">
      <c r="A1298" t="s">
        <v>443</v>
      </c>
    </row>
    <row r="1299" spans="1:1">
      <c r="A1299" t="s">
        <v>443</v>
      </c>
    </row>
    <row r="1300" spans="1:1">
      <c r="A1300" t="s">
        <v>669</v>
      </c>
    </row>
    <row r="1301" spans="1:1">
      <c r="A1301" t="s">
        <v>1140</v>
      </c>
    </row>
    <row r="1302" spans="1:1">
      <c r="A1302" t="s">
        <v>443</v>
      </c>
    </row>
    <row r="1303" spans="1:1">
      <c r="A1303" t="s">
        <v>443</v>
      </c>
    </row>
    <row r="1304" spans="1:1">
      <c r="A1304" t="s">
        <v>669</v>
      </c>
    </row>
    <row r="1305" spans="1:1">
      <c r="A1305" t="s">
        <v>1140</v>
      </c>
    </row>
    <row r="1306" spans="1:1">
      <c r="A1306" t="s">
        <v>1140</v>
      </c>
    </row>
    <row r="1307" spans="1:1">
      <c r="A1307" t="s">
        <v>1140</v>
      </c>
    </row>
    <row r="1308" spans="1:1">
      <c r="A1308" t="s">
        <v>1140</v>
      </c>
    </row>
    <row r="1309" spans="1:1">
      <c r="A1309" t="s">
        <v>6393</v>
      </c>
    </row>
    <row r="1310" spans="1:1">
      <c r="A1310" t="s">
        <v>316</v>
      </c>
    </row>
    <row r="1311" spans="1:1">
      <c r="A1311" t="s">
        <v>669</v>
      </c>
    </row>
    <row r="1312" spans="1:1">
      <c r="A1312" t="s">
        <v>669</v>
      </c>
    </row>
    <row r="1313" spans="1:1">
      <c r="A1313" t="s">
        <v>443</v>
      </c>
    </row>
    <row r="1314" spans="1:1">
      <c r="A1314" t="s">
        <v>443</v>
      </c>
    </row>
    <row r="1315" spans="1:1">
      <c r="A1315" t="s">
        <v>443</v>
      </c>
    </row>
    <row r="1316" spans="1:1">
      <c r="A1316" t="s">
        <v>6393</v>
      </c>
    </row>
    <row r="1317" spans="1:1">
      <c r="A1317" t="s">
        <v>443</v>
      </c>
    </row>
    <row r="1318" spans="1:1">
      <c r="A1318" t="s">
        <v>6393</v>
      </c>
    </row>
    <row r="1319" spans="1:1">
      <c r="A1319" t="s">
        <v>443</v>
      </c>
    </row>
    <row r="1320" spans="1:1">
      <c r="A1320" t="s">
        <v>669</v>
      </c>
    </row>
    <row r="1321" spans="1:1">
      <c r="A1321" t="s">
        <v>316</v>
      </c>
    </row>
    <row r="1322" spans="1:1">
      <c r="A1322" t="s">
        <v>669</v>
      </c>
    </row>
    <row r="1323" spans="1:1">
      <c r="A1323" t="s">
        <v>316</v>
      </c>
    </row>
    <row r="1324" spans="1:1">
      <c r="A1324" t="s">
        <v>669</v>
      </c>
    </row>
    <row r="1325" spans="1:1">
      <c r="A1325" t="s">
        <v>6392</v>
      </c>
    </row>
    <row r="1326" spans="1:1">
      <c r="A1326" t="s">
        <v>6392</v>
      </c>
    </row>
    <row r="1327" spans="1:1">
      <c r="A1327" t="s">
        <v>669</v>
      </c>
    </row>
    <row r="1328" spans="1:1">
      <c r="A1328" t="s">
        <v>669</v>
      </c>
    </row>
    <row r="1329" spans="1:1">
      <c r="A1329" t="s">
        <v>1140</v>
      </c>
    </row>
    <row r="1330" spans="1:1">
      <c r="A1330" t="s">
        <v>6392</v>
      </c>
    </row>
    <row r="1331" spans="1:1">
      <c r="A1331" t="s">
        <v>316</v>
      </c>
    </row>
    <row r="1332" spans="1:1">
      <c r="A1332" t="s">
        <v>669</v>
      </c>
    </row>
    <row r="1333" spans="1:1">
      <c r="A1333" t="s">
        <v>443</v>
      </c>
    </row>
    <row r="1334" spans="1:1">
      <c r="A1334" t="s">
        <v>2108</v>
      </c>
    </row>
    <row r="1335" spans="1:1">
      <c r="A1335" t="s">
        <v>2108</v>
      </c>
    </row>
    <row r="1336" spans="1:1">
      <c r="A1336" t="s">
        <v>443</v>
      </c>
    </row>
    <row r="1337" spans="1:1">
      <c r="A1337" t="s">
        <v>6393</v>
      </c>
    </row>
    <row r="1338" spans="1:1">
      <c r="A1338" t="s">
        <v>443</v>
      </c>
    </row>
    <row r="1339" spans="1:1">
      <c r="A1339" t="s">
        <v>6393</v>
      </c>
    </row>
    <row r="1340" spans="1:1">
      <c r="A1340" t="s">
        <v>669</v>
      </c>
    </row>
    <row r="1341" spans="1:1">
      <c r="A1341" t="s">
        <v>669</v>
      </c>
    </row>
    <row r="1342" spans="1:1">
      <c r="A1342" t="s">
        <v>6393</v>
      </c>
    </row>
    <row r="1343" spans="1:1">
      <c r="A1343" t="s">
        <v>6393</v>
      </c>
    </row>
    <row r="1344" spans="1:1">
      <c r="A1344" t="s">
        <v>669</v>
      </c>
    </row>
    <row r="1345" spans="1:1">
      <c r="A1345" t="s">
        <v>669</v>
      </c>
    </row>
    <row r="1346" spans="1:1">
      <c r="A1346" t="s">
        <v>443</v>
      </c>
    </row>
    <row r="1347" spans="1:1">
      <c r="A1347" t="s">
        <v>669</v>
      </c>
    </row>
    <row r="1348" spans="1:1">
      <c r="A1348" t="s">
        <v>669</v>
      </c>
    </row>
    <row r="1349" spans="1:1">
      <c r="A1349" t="s">
        <v>669</v>
      </c>
    </row>
    <row r="1350" spans="1:1">
      <c r="A1350" t="s">
        <v>6393</v>
      </c>
    </row>
    <row r="1351" spans="1:1">
      <c r="A1351" t="s">
        <v>443</v>
      </c>
    </row>
    <row r="1352" spans="1:1">
      <c r="A1352" t="s">
        <v>6394</v>
      </c>
    </row>
    <row r="1353" spans="1:1">
      <c r="A1353" t="s">
        <v>669</v>
      </c>
    </row>
    <row r="1354" spans="1:1">
      <c r="A1354" t="s">
        <v>443</v>
      </c>
    </row>
    <row r="1355" spans="1:1">
      <c r="A1355" t="s">
        <v>443</v>
      </c>
    </row>
    <row r="1356" spans="1:1">
      <c r="A1356" t="s">
        <v>669</v>
      </c>
    </row>
    <row r="1357" spans="1:1">
      <c r="A1357" t="s">
        <v>669</v>
      </c>
    </row>
    <row r="1358" spans="1:1">
      <c r="A1358" t="s">
        <v>316</v>
      </c>
    </row>
    <row r="1359" spans="1:1">
      <c r="A1359" t="s">
        <v>443</v>
      </c>
    </row>
    <row r="1360" spans="1:1">
      <c r="A1360" t="s">
        <v>6393</v>
      </c>
    </row>
    <row r="1361" spans="1:1">
      <c r="A1361" t="s">
        <v>1140</v>
      </c>
    </row>
    <row r="1362" spans="1:1">
      <c r="A1362" t="s">
        <v>2108</v>
      </c>
    </row>
    <row r="1363" spans="1:1">
      <c r="A1363" t="s">
        <v>1140</v>
      </c>
    </row>
    <row r="1364" spans="1:1">
      <c r="A1364" t="s">
        <v>6393</v>
      </c>
    </row>
    <row r="1365" spans="1:1">
      <c r="A1365" t="s">
        <v>2108</v>
      </c>
    </row>
    <row r="1366" spans="1:1">
      <c r="A1366" t="s">
        <v>1140</v>
      </c>
    </row>
    <row r="1367" spans="1:1">
      <c r="A1367" t="s">
        <v>443</v>
      </c>
    </row>
    <row r="1368" spans="1:1">
      <c r="A1368" t="s">
        <v>6392</v>
      </c>
    </row>
    <row r="1369" spans="1:1">
      <c r="A1369" t="s">
        <v>669</v>
      </c>
    </row>
    <row r="1370" spans="1:1">
      <c r="A1370" t="s">
        <v>669</v>
      </c>
    </row>
    <row r="1371" spans="1:1">
      <c r="A1371" t="s">
        <v>443</v>
      </c>
    </row>
    <row r="1372" spans="1:1">
      <c r="A1372" t="s">
        <v>6392</v>
      </c>
    </row>
    <row r="1373" spans="1:1">
      <c r="A1373" t="s">
        <v>669</v>
      </c>
    </row>
    <row r="1374" spans="1:1">
      <c r="A1374" t="s">
        <v>6393</v>
      </c>
    </row>
    <row r="1375" spans="1:1">
      <c r="A1375" t="s">
        <v>1140</v>
      </c>
    </row>
    <row r="1376" spans="1:1">
      <c r="A1376" t="s">
        <v>669</v>
      </c>
    </row>
    <row r="1377" spans="1:1">
      <c r="A1377" t="s">
        <v>6393</v>
      </c>
    </row>
    <row r="1378" spans="1:1">
      <c r="A1378" t="s">
        <v>443</v>
      </c>
    </row>
    <row r="1379" spans="1:1">
      <c r="A1379" t="s">
        <v>316</v>
      </c>
    </row>
    <row r="1380" spans="1:1">
      <c r="A1380" t="s">
        <v>669</v>
      </c>
    </row>
    <row r="1381" spans="1:1">
      <c r="A1381" t="s">
        <v>443</v>
      </c>
    </row>
    <row r="1382" spans="1:1">
      <c r="A1382" t="s">
        <v>6392</v>
      </c>
    </row>
    <row r="1383" spans="1:1">
      <c r="A1383" t="s">
        <v>669</v>
      </c>
    </row>
    <row r="1384" spans="1:1">
      <c r="A1384" t="s">
        <v>443</v>
      </c>
    </row>
    <row r="1385" spans="1:1">
      <c r="A1385" t="s">
        <v>443</v>
      </c>
    </row>
    <row r="1386" spans="1:1">
      <c r="A1386" t="s">
        <v>316</v>
      </c>
    </row>
    <row r="1387" spans="1:1">
      <c r="A1387" t="s">
        <v>443</v>
      </c>
    </row>
    <row r="1388" spans="1:1">
      <c r="A1388" t="s">
        <v>669</v>
      </c>
    </row>
    <row r="1389" spans="1:1">
      <c r="A1389" t="s">
        <v>669</v>
      </c>
    </row>
    <row r="1390" spans="1:1">
      <c r="A1390" t="s">
        <v>1140</v>
      </c>
    </row>
    <row r="1391" spans="1:1">
      <c r="A1391" t="s">
        <v>443</v>
      </c>
    </row>
    <row r="1392" spans="1:1">
      <c r="A1392" t="s">
        <v>669</v>
      </c>
    </row>
    <row r="1393" spans="1:1">
      <c r="A1393" t="s">
        <v>1140</v>
      </c>
    </row>
    <row r="1394" spans="1:1">
      <c r="A1394" t="s">
        <v>443</v>
      </c>
    </row>
    <row r="1395" spans="1:1">
      <c r="A1395" t="s">
        <v>6393</v>
      </c>
    </row>
    <row r="1396" spans="1:1">
      <c r="A1396" t="s">
        <v>443</v>
      </c>
    </row>
    <row r="1397" spans="1:1">
      <c r="A1397" t="s">
        <v>1140</v>
      </c>
    </row>
    <row r="1398" spans="1:1">
      <c r="A1398" t="s">
        <v>443</v>
      </c>
    </row>
    <row r="1399" spans="1:1">
      <c r="A1399" t="s">
        <v>443</v>
      </c>
    </row>
    <row r="1400" spans="1:1">
      <c r="A1400" t="s">
        <v>443</v>
      </c>
    </row>
    <row r="1401" spans="1:1">
      <c r="A1401" t="s">
        <v>443</v>
      </c>
    </row>
    <row r="1402" spans="1:1">
      <c r="A1402" t="s">
        <v>443</v>
      </c>
    </row>
    <row r="1403" spans="1:1">
      <c r="A1403" t="s">
        <v>316</v>
      </c>
    </row>
    <row r="1404" spans="1:1">
      <c r="A1404" t="s">
        <v>443</v>
      </c>
    </row>
    <row r="1405" spans="1:1">
      <c r="A1405" t="s">
        <v>669</v>
      </c>
    </row>
    <row r="1406" spans="1:1">
      <c r="A1406" t="s">
        <v>1140</v>
      </c>
    </row>
    <row r="1407" spans="1:1">
      <c r="A1407" t="s">
        <v>6392</v>
      </c>
    </row>
    <row r="1408" spans="1:1">
      <c r="A1408" t="s">
        <v>443</v>
      </c>
    </row>
    <row r="1409" spans="1:1">
      <c r="A1409" t="s">
        <v>6392</v>
      </c>
    </row>
    <row r="1410" spans="1:1">
      <c r="A1410" t="s">
        <v>1140</v>
      </c>
    </row>
    <row r="1411" spans="1:1">
      <c r="A1411" t="s">
        <v>443</v>
      </c>
    </row>
    <row r="1412" spans="1:1">
      <c r="A1412" t="s">
        <v>669</v>
      </c>
    </row>
    <row r="1413" spans="1:1">
      <c r="A1413" t="s">
        <v>1140</v>
      </c>
    </row>
    <row r="1414" spans="1:1">
      <c r="A1414" t="s">
        <v>1140</v>
      </c>
    </row>
    <row r="1415" spans="1:1">
      <c r="A1415" t="s">
        <v>443</v>
      </c>
    </row>
    <row r="1416" spans="1:1">
      <c r="A1416" t="s">
        <v>443</v>
      </c>
    </row>
    <row r="1417" spans="1:1">
      <c r="A1417" t="s">
        <v>316</v>
      </c>
    </row>
    <row r="1418" spans="1:1">
      <c r="A1418" t="s">
        <v>1140</v>
      </c>
    </row>
    <row r="1419" spans="1:1">
      <c r="A1419" t="s">
        <v>1140</v>
      </c>
    </row>
    <row r="1420" spans="1:1">
      <c r="A1420" t="s">
        <v>316</v>
      </c>
    </row>
    <row r="1421" spans="1:1">
      <c r="A1421" t="s">
        <v>669</v>
      </c>
    </row>
    <row r="1422" spans="1:1">
      <c r="A1422" t="s">
        <v>6393</v>
      </c>
    </row>
    <row r="1423" spans="1:1">
      <c r="A1423" t="s">
        <v>1140</v>
      </c>
    </row>
    <row r="1424" spans="1:1">
      <c r="A1424" t="s">
        <v>443</v>
      </c>
    </row>
    <row r="1425" spans="1:1">
      <c r="A1425" t="s">
        <v>443</v>
      </c>
    </row>
    <row r="1426" spans="1:1">
      <c r="A1426" t="s">
        <v>316</v>
      </c>
    </row>
    <row r="1427" spans="1:1">
      <c r="A1427" t="s">
        <v>443</v>
      </c>
    </row>
    <row r="1428" spans="1:1">
      <c r="A1428" t="s">
        <v>1140</v>
      </c>
    </row>
    <row r="1429" spans="1:1">
      <c r="A1429" t="s">
        <v>443</v>
      </c>
    </row>
    <row r="1430" spans="1:1">
      <c r="A1430" t="s">
        <v>6392</v>
      </c>
    </row>
    <row r="1431" spans="1:1">
      <c r="A1431" t="s">
        <v>443</v>
      </c>
    </row>
    <row r="1432" spans="1:1">
      <c r="A1432" t="s">
        <v>1140</v>
      </c>
    </row>
    <row r="1433" spans="1:1">
      <c r="A1433" t="s">
        <v>443</v>
      </c>
    </row>
    <row r="1434" spans="1:1">
      <c r="A1434" t="s">
        <v>669</v>
      </c>
    </row>
    <row r="1435" spans="1:1">
      <c r="A1435" t="s">
        <v>443</v>
      </c>
    </row>
    <row r="1436" spans="1:1">
      <c r="A1436" t="s">
        <v>443</v>
      </c>
    </row>
    <row r="1437" spans="1:1">
      <c r="A1437" t="s">
        <v>1140</v>
      </c>
    </row>
    <row r="1438" spans="1:1">
      <c r="A1438" t="s">
        <v>669</v>
      </c>
    </row>
    <row r="1439" spans="1:1">
      <c r="A1439" t="s">
        <v>1140</v>
      </c>
    </row>
    <row r="1440" spans="1:1">
      <c r="A1440" t="s">
        <v>316</v>
      </c>
    </row>
    <row r="1441" spans="1:1">
      <c r="A1441" t="s">
        <v>669</v>
      </c>
    </row>
    <row r="1442" spans="1:1">
      <c r="A1442" t="s">
        <v>669</v>
      </c>
    </row>
    <row r="1443" spans="1:1">
      <c r="A1443" t="s">
        <v>669</v>
      </c>
    </row>
    <row r="1444" spans="1:1">
      <c r="A1444" t="s">
        <v>669</v>
      </c>
    </row>
    <row r="1445" spans="1:1">
      <c r="A1445" t="s">
        <v>2108</v>
      </c>
    </row>
    <row r="1446" spans="1:1">
      <c r="A1446" t="s">
        <v>6393</v>
      </c>
    </row>
    <row r="1447" spans="1:1">
      <c r="A1447" t="s">
        <v>443</v>
      </c>
    </row>
    <row r="1448" spans="1:1">
      <c r="A1448" t="s">
        <v>669</v>
      </c>
    </row>
    <row r="1449" spans="1:1">
      <c r="A1449" t="s">
        <v>443</v>
      </c>
    </row>
    <row r="1450" spans="1:1">
      <c r="A1450" t="s">
        <v>6391</v>
      </c>
    </row>
    <row r="1451" spans="1:1">
      <c r="A1451" t="s">
        <v>316</v>
      </c>
    </row>
    <row r="1452" spans="1:1">
      <c r="A1452" t="s">
        <v>6391</v>
      </c>
    </row>
    <row r="1453" spans="1:1">
      <c r="A1453" t="s">
        <v>443</v>
      </c>
    </row>
    <row r="1454" spans="1:1">
      <c r="A1454" t="s">
        <v>1140</v>
      </c>
    </row>
    <row r="1455" spans="1:1">
      <c r="A1455" t="s">
        <v>6392</v>
      </c>
    </row>
    <row r="1456" spans="1:1">
      <c r="A1456" t="s">
        <v>443</v>
      </c>
    </row>
    <row r="1457" spans="1:1">
      <c r="A1457" t="s">
        <v>443</v>
      </c>
    </row>
    <row r="1458" spans="1:1">
      <c r="A1458" t="s">
        <v>669</v>
      </c>
    </row>
    <row r="1459" spans="1:1">
      <c r="A1459" t="s">
        <v>1140</v>
      </c>
    </row>
    <row r="1460" spans="1:1">
      <c r="A1460" t="s">
        <v>443</v>
      </c>
    </row>
    <row r="1461" spans="1:1">
      <c r="A1461" t="s">
        <v>443</v>
      </c>
    </row>
    <row r="1462" spans="1:1">
      <c r="A1462" t="s">
        <v>669</v>
      </c>
    </row>
    <row r="1463" spans="1:1">
      <c r="A1463" t="s">
        <v>669</v>
      </c>
    </row>
    <row r="1464" spans="1:1">
      <c r="A1464" t="s">
        <v>6390</v>
      </c>
    </row>
    <row r="1465" spans="1:1">
      <c r="A1465" t="s">
        <v>1140</v>
      </c>
    </row>
    <row r="1466" spans="1:1">
      <c r="A1466" t="s">
        <v>1140</v>
      </c>
    </row>
    <row r="1467" spans="1:1">
      <c r="A1467" t="s">
        <v>1140</v>
      </c>
    </row>
    <row r="1468" spans="1:1">
      <c r="A1468" t="s">
        <v>669</v>
      </c>
    </row>
    <row r="1469" spans="1:1">
      <c r="A1469" t="s">
        <v>1140</v>
      </c>
    </row>
    <row r="1470" spans="1:1">
      <c r="A1470" t="s">
        <v>443</v>
      </c>
    </row>
    <row r="1471" spans="1:1">
      <c r="A1471" t="s">
        <v>6393</v>
      </c>
    </row>
    <row r="1472" spans="1:1">
      <c r="A1472" t="s">
        <v>1140</v>
      </c>
    </row>
    <row r="1473" spans="1:1">
      <c r="A1473" t="s">
        <v>443</v>
      </c>
    </row>
    <row r="1474" spans="1:1">
      <c r="A1474" t="s">
        <v>316</v>
      </c>
    </row>
    <row r="1475" spans="1:1">
      <c r="A1475" t="s">
        <v>1140</v>
      </c>
    </row>
    <row r="1476" spans="1:1">
      <c r="A1476" t="s">
        <v>669</v>
      </c>
    </row>
    <row r="1477" spans="1:1">
      <c r="A1477" t="s">
        <v>6392</v>
      </c>
    </row>
    <row r="1478" spans="1:1">
      <c r="A1478" t="s">
        <v>316</v>
      </c>
    </row>
    <row r="1479" spans="1:1">
      <c r="A1479" t="s">
        <v>669</v>
      </c>
    </row>
    <row r="1480" spans="1:1">
      <c r="A1480" t="s">
        <v>669</v>
      </c>
    </row>
    <row r="1481" spans="1:1">
      <c r="A1481" t="s">
        <v>669</v>
      </c>
    </row>
    <row r="1482" spans="1:1">
      <c r="A1482" t="s">
        <v>669</v>
      </c>
    </row>
    <row r="1483" spans="1:1">
      <c r="A1483" t="s">
        <v>316</v>
      </c>
    </row>
    <row r="1484" spans="1:1">
      <c r="A1484" t="s">
        <v>443</v>
      </c>
    </row>
    <row r="1485" spans="1:1">
      <c r="A1485" t="s">
        <v>1140</v>
      </c>
    </row>
    <row r="1486" spans="1:1">
      <c r="A1486" t="s">
        <v>1140</v>
      </c>
    </row>
    <row r="1487" spans="1:1">
      <c r="A1487" t="s">
        <v>6393</v>
      </c>
    </row>
    <row r="1488" spans="1:1">
      <c r="A1488" t="s">
        <v>443</v>
      </c>
    </row>
    <row r="1489" spans="1:1">
      <c r="A1489" t="s">
        <v>6393</v>
      </c>
    </row>
    <row r="1490" spans="1:1">
      <c r="A1490" t="s">
        <v>669</v>
      </c>
    </row>
    <row r="1491" spans="1:1">
      <c r="A1491" t="s">
        <v>669</v>
      </c>
    </row>
    <row r="1492" spans="1:1">
      <c r="A1492" t="s">
        <v>316</v>
      </c>
    </row>
    <row r="1493" spans="1:1">
      <c r="A1493" t="s">
        <v>669</v>
      </c>
    </row>
    <row r="1494" spans="1:1">
      <c r="A1494" t="s">
        <v>669</v>
      </c>
    </row>
    <row r="1495" spans="1:1">
      <c r="A1495" t="s">
        <v>6392</v>
      </c>
    </row>
    <row r="1496" spans="1:1">
      <c r="A1496" t="s">
        <v>443</v>
      </c>
    </row>
    <row r="1497" spans="1:1">
      <c r="A1497" t="s">
        <v>316</v>
      </c>
    </row>
    <row r="1498" spans="1:1">
      <c r="A1498" t="s">
        <v>6392</v>
      </c>
    </row>
    <row r="1499" spans="1:1">
      <c r="A1499" t="s">
        <v>1140</v>
      </c>
    </row>
    <row r="1500" spans="1:1">
      <c r="A1500" t="s">
        <v>669</v>
      </c>
    </row>
    <row r="1501" spans="1:1">
      <c r="A1501" t="s">
        <v>1140</v>
      </c>
    </row>
    <row r="1502" spans="1:1">
      <c r="A1502" t="s">
        <v>669</v>
      </c>
    </row>
    <row r="1503" spans="1:1">
      <c r="A1503" t="s">
        <v>669</v>
      </c>
    </row>
    <row r="1504" spans="1:1">
      <c r="A1504" t="s">
        <v>316</v>
      </c>
    </row>
    <row r="1505" spans="1:1">
      <c r="A1505" t="s">
        <v>1140</v>
      </c>
    </row>
    <row r="1506" spans="1:1">
      <c r="A1506" t="s">
        <v>1140</v>
      </c>
    </row>
    <row r="1507" spans="1:1">
      <c r="A1507" t="s">
        <v>1140</v>
      </c>
    </row>
    <row r="1508" spans="1:1">
      <c r="A1508" t="s">
        <v>669</v>
      </c>
    </row>
    <row r="1509" spans="1:1">
      <c r="A1509" t="s">
        <v>669</v>
      </c>
    </row>
    <row r="1510" spans="1:1">
      <c r="A1510" t="s">
        <v>443</v>
      </c>
    </row>
    <row r="1511" spans="1:1">
      <c r="A1511" t="s">
        <v>669</v>
      </c>
    </row>
    <row r="1512" spans="1:1">
      <c r="A1512" t="s">
        <v>669</v>
      </c>
    </row>
    <row r="1513" spans="1:1">
      <c r="A1513" t="s">
        <v>669</v>
      </c>
    </row>
    <row r="1514" spans="1:1">
      <c r="A1514" t="s">
        <v>669</v>
      </c>
    </row>
    <row r="1515" spans="1:1">
      <c r="A1515" t="s">
        <v>443</v>
      </c>
    </row>
    <row r="1516" spans="1:1">
      <c r="A1516" t="s">
        <v>669</v>
      </c>
    </row>
    <row r="1517" spans="1:1">
      <c r="A1517" t="s">
        <v>1140</v>
      </c>
    </row>
    <row r="1518" spans="1:1">
      <c r="A1518" t="s">
        <v>669</v>
      </c>
    </row>
    <row r="1519" spans="1:1">
      <c r="A1519" t="s">
        <v>316</v>
      </c>
    </row>
    <row r="1520" spans="1:1">
      <c r="A1520" t="s">
        <v>669</v>
      </c>
    </row>
    <row r="1521" spans="1:1">
      <c r="A1521" t="s">
        <v>669</v>
      </c>
    </row>
    <row r="1522" spans="1:1">
      <c r="A1522" t="s">
        <v>316</v>
      </c>
    </row>
    <row r="1523" spans="1:1">
      <c r="A1523" t="s">
        <v>6393</v>
      </c>
    </row>
    <row r="1524" spans="1:1">
      <c r="A1524" t="s">
        <v>1140</v>
      </c>
    </row>
    <row r="1525" spans="1:1">
      <c r="A1525" t="s">
        <v>443</v>
      </c>
    </row>
    <row r="1526" spans="1:1">
      <c r="A1526" t="s">
        <v>669</v>
      </c>
    </row>
    <row r="1527" spans="1:1">
      <c r="A1527" t="s">
        <v>669</v>
      </c>
    </row>
    <row r="1528" spans="1:1">
      <c r="A1528" t="s">
        <v>443</v>
      </c>
    </row>
    <row r="1529" spans="1:1">
      <c r="A1529" t="s">
        <v>6390</v>
      </c>
    </row>
    <row r="1530" spans="1:1">
      <c r="A1530" t="s">
        <v>1140</v>
      </c>
    </row>
    <row r="1531" spans="1:1">
      <c r="A1531" t="s">
        <v>1140</v>
      </c>
    </row>
    <row r="1532" spans="1:1">
      <c r="A1532" t="s">
        <v>669</v>
      </c>
    </row>
    <row r="1533" spans="1:1">
      <c r="A1533" t="s">
        <v>443</v>
      </c>
    </row>
    <row r="1534" spans="1:1">
      <c r="A1534" t="s">
        <v>6390</v>
      </c>
    </row>
    <row r="1535" spans="1:1">
      <c r="A1535" t="s">
        <v>443</v>
      </c>
    </row>
    <row r="1536" spans="1:1">
      <c r="A1536" t="s">
        <v>1140</v>
      </c>
    </row>
    <row r="1537" spans="1:1">
      <c r="A1537" t="s">
        <v>2108</v>
      </c>
    </row>
    <row r="1538" spans="1:1">
      <c r="A1538" t="s">
        <v>1140</v>
      </c>
    </row>
    <row r="1539" spans="1:1">
      <c r="A1539" t="s">
        <v>669</v>
      </c>
    </row>
    <row r="1540" spans="1:1">
      <c r="A1540" t="s">
        <v>1140</v>
      </c>
    </row>
    <row r="1541" spans="1:1">
      <c r="A1541" t="s">
        <v>1140</v>
      </c>
    </row>
    <row r="1542" spans="1:1">
      <c r="A1542" t="s">
        <v>669</v>
      </c>
    </row>
    <row r="1543" spans="1:1">
      <c r="A1543" t="s">
        <v>2108</v>
      </c>
    </row>
    <row r="1544" spans="1:1">
      <c r="A1544" t="s">
        <v>6394</v>
      </c>
    </row>
    <row r="1545" spans="1:1">
      <c r="A1545" t="s">
        <v>669</v>
      </c>
    </row>
    <row r="1546" spans="1:1">
      <c r="A1546" t="s">
        <v>443</v>
      </c>
    </row>
    <row r="1547" spans="1:1">
      <c r="A1547" t="s">
        <v>443</v>
      </c>
    </row>
    <row r="1548" spans="1:1">
      <c r="A1548" t="s">
        <v>669</v>
      </c>
    </row>
    <row r="1549" spans="1:1">
      <c r="A1549" t="s">
        <v>443</v>
      </c>
    </row>
    <row r="1550" spans="1:1">
      <c r="A1550" t="s">
        <v>443</v>
      </c>
    </row>
    <row r="1551" spans="1:1">
      <c r="A1551" t="s">
        <v>669</v>
      </c>
    </row>
    <row r="1552" spans="1:1">
      <c r="A1552" t="s">
        <v>1140</v>
      </c>
    </row>
    <row r="1553" spans="1:1">
      <c r="A1553" t="s">
        <v>1140</v>
      </c>
    </row>
    <row r="1554" spans="1:1">
      <c r="A1554" t="s">
        <v>6392</v>
      </c>
    </row>
    <row r="1555" spans="1:1">
      <c r="A1555" t="s">
        <v>669</v>
      </c>
    </row>
    <row r="1556" spans="1:1">
      <c r="A1556" t="s">
        <v>443</v>
      </c>
    </row>
    <row r="1557" spans="1:1">
      <c r="A1557" t="s">
        <v>6392</v>
      </c>
    </row>
    <row r="1558" spans="1:1">
      <c r="A1558" t="s">
        <v>316</v>
      </c>
    </row>
    <row r="1559" spans="1:1">
      <c r="A1559" t="s">
        <v>669</v>
      </c>
    </row>
    <row r="1560" spans="1:1">
      <c r="A1560" t="s">
        <v>669</v>
      </c>
    </row>
    <row r="1561" spans="1:1">
      <c r="A1561" t="s">
        <v>6393</v>
      </c>
    </row>
    <row r="1562" spans="1:1">
      <c r="A1562" t="s">
        <v>1140</v>
      </c>
    </row>
    <row r="1563" spans="1:1">
      <c r="A1563" t="s">
        <v>443</v>
      </c>
    </row>
    <row r="1564" spans="1:1">
      <c r="A1564" t="s">
        <v>669</v>
      </c>
    </row>
    <row r="1565" spans="1:1">
      <c r="A1565" t="s">
        <v>2108</v>
      </c>
    </row>
    <row r="1566" spans="1:1">
      <c r="A1566" t="s">
        <v>316</v>
      </c>
    </row>
    <row r="1567" spans="1:1">
      <c r="A1567" t="s">
        <v>669</v>
      </c>
    </row>
    <row r="1568" spans="1:1">
      <c r="A1568" t="s">
        <v>669</v>
      </c>
    </row>
    <row r="1569" spans="1:1">
      <c r="A1569" t="s">
        <v>669</v>
      </c>
    </row>
    <row r="1570" spans="1:1">
      <c r="A1570" t="s">
        <v>6392</v>
      </c>
    </row>
    <row r="1571" spans="1:1">
      <c r="A1571" t="s">
        <v>443</v>
      </c>
    </row>
    <row r="1572" spans="1:1">
      <c r="A1572" t="s">
        <v>443</v>
      </c>
    </row>
    <row r="1573" spans="1:1">
      <c r="A1573" t="s">
        <v>443</v>
      </c>
    </row>
    <row r="1574" spans="1:1">
      <c r="A1574" t="s">
        <v>443</v>
      </c>
    </row>
    <row r="1575" spans="1:1">
      <c r="A1575" t="s">
        <v>443</v>
      </c>
    </row>
    <row r="1576" spans="1:1">
      <c r="A1576" t="s">
        <v>669</v>
      </c>
    </row>
    <row r="1577" spans="1:1">
      <c r="A1577" t="s">
        <v>6392</v>
      </c>
    </row>
    <row r="1578" spans="1:1">
      <c r="A1578" t="s">
        <v>1140</v>
      </c>
    </row>
    <row r="1579" spans="1:1">
      <c r="A1579" t="s">
        <v>669</v>
      </c>
    </row>
    <row r="1580" spans="1:1">
      <c r="A1580" t="s">
        <v>1140</v>
      </c>
    </row>
    <row r="1581" spans="1:1">
      <c r="A1581" t="s">
        <v>443</v>
      </c>
    </row>
    <row r="1582" spans="1:1">
      <c r="A1582" t="s">
        <v>6392</v>
      </c>
    </row>
    <row r="1583" spans="1:1">
      <c r="A1583" t="s">
        <v>316</v>
      </c>
    </row>
    <row r="1584" spans="1:1">
      <c r="A1584" t="s">
        <v>669</v>
      </c>
    </row>
    <row r="1585" spans="1:1">
      <c r="A1585" t="s">
        <v>1140</v>
      </c>
    </row>
    <row r="1586" spans="1:1">
      <c r="A1586" t="s">
        <v>669</v>
      </c>
    </row>
    <row r="1587" spans="1:1">
      <c r="A1587" t="s">
        <v>6393</v>
      </c>
    </row>
    <row r="1588" spans="1:1">
      <c r="A1588" t="s">
        <v>443</v>
      </c>
    </row>
    <row r="1589" spans="1:1">
      <c r="A1589" t="s">
        <v>1140</v>
      </c>
    </row>
    <row r="1590" spans="1:1">
      <c r="A1590" t="s">
        <v>443</v>
      </c>
    </row>
    <row r="1591" spans="1:1">
      <c r="A1591" t="s">
        <v>443</v>
      </c>
    </row>
    <row r="1592" spans="1:1">
      <c r="A1592" t="s">
        <v>1140</v>
      </c>
    </row>
    <row r="1593" spans="1:1">
      <c r="A1593" t="s">
        <v>669</v>
      </c>
    </row>
    <row r="1594" spans="1:1">
      <c r="A1594" t="s">
        <v>6390</v>
      </c>
    </row>
    <row r="1595" spans="1:1">
      <c r="A1595" t="s">
        <v>1140</v>
      </c>
    </row>
    <row r="1596" spans="1:1">
      <c r="A1596" t="s">
        <v>316</v>
      </c>
    </row>
    <row r="1597" spans="1:1">
      <c r="A1597" t="s">
        <v>6392</v>
      </c>
    </row>
    <row r="1598" spans="1:1">
      <c r="A1598" t="s">
        <v>443</v>
      </c>
    </row>
    <row r="1599" spans="1:1">
      <c r="A1599" t="s">
        <v>1140</v>
      </c>
    </row>
    <row r="1600" spans="1:1">
      <c r="A1600" t="s">
        <v>6392</v>
      </c>
    </row>
    <row r="1601" spans="1:1">
      <c r="A1601" t="s">
        <v>443</v>
      </c>
    </row>
    <row r="1602" spans="1:1">
      <c r="A1602" t="s">
        <v>1140</v>
      </c>
    </row>
    <row r="1603" spans="1:1">
      <c r="A1603" t="s">
        <v>443</v>
      </c>
    </row>
    <row r="1604" spans="1:1">
      <c r="A1604" t="s">
        <v>6393</v>
      </c>
    </row>
    <row r="1605" spans="1:1">
      <c r="A1605" t="s">
        <v>443</v>
      </c>
    </row>
    <row r="1606" spans="1:1">
      <c r="A1606" t="s">
        <v>443</v>
      </c>
    </row>
    <row r="1607" spans="1:1">
      <c r="A1607" t="s">
        <v>6393</v>
      </c>
    </row>
    <row r="1608" spans="1:1">
      <c r="A1608" t="s">
        <v>443</v>
      </c>
    </row>
    <row r="1609" spans="1:1">
      <c r="A1609" t="s">
        <v>443</v>
      </c>
    </row>
    <row r="1610" spans="1:1">
      <c r="A1610" t="s">
        <v>669</v>
      </c>
    </row>
    <row r="1611" spans="1:1">
      <c r="A1611" t="s">
        <v>6393</v>
      </c>
    </row>
    <row r="1612" spans="1:1">
      <c r="A1612" t="s">
        <v>669</v>
      </c>
    </row>
    <row r="1613" spans="1:1">
      <c r="A1613" t="s">
        <v>316</v>
      </c>
    </row>
    <row r="1614" spans="1:1">
      <c r="A1614" t="s">
        <v>1140</v>
      </c>
    </row>
    <row r="1615" spans="1:1">
      <c r="A1615" t="s">
        <v>669</v>
      </c>
    </row>
    <row r="1616" spans="1:1">
      <c r="A1616" t="s">
        <v>669</v>
      </c>
    </row>
    <row r="1617" spans="1:1">
      <c r="A1617" t="s">
        <v>6393</v>
      </c>
    </row>
    <row r="1618" spans="1:1">
      <c r="A1618" t="s">
        <v>669</v>
      </c>
    </row>
    <row r="1619" spans="1:1">
      <c r="A1619" t="s">
        <v>669</v>
      </c>
    </row>
    <row r="1620" spans="1:1">
      <c r="A1620" t="s">
        <v>1140</v>
      </c>
    </row>
    <row r="1621" spans="1:1">
      <c r="A1621" t="s">
        <v>316</v>
      </c>
    </row>
    <row r="1622" spans="1:1">
      <c r="A1622" t="s">
        <v>6393</v>
      </c>
    </row>
    <row r="1623" spans="1:1">
      <c r="A1623" t="s">
        <v>443</v>
      </c>
    </row>
    <row r="1624" spans="1:1">
      <c r="A1624" t="s">
        <v>316</v>
      </c>
    </row>
    <row r="1625" spans="1:1">
      <c r="A1625" t="s">
        <v>6392</v>
      </c>
    </row>
    <row r="1626" spans="1:1">
      <c r="A1626" t="s">
        <v>443</v>
      </c>
    </row>
    <row r="1627" spans="1:1">
      <c r="A1627" t="s">
        <v>443</v>
      </c>
    </row>
    <row r="1628" spans="1:1">
      <c r="A1628" t="s">
        <v>669</v>
      </c>
    </row>
    <row r="1629" spans="1:1">
      <c r="A1629" t="s">
        <v>6393</v>
      </c>
    </row>
    <row r="1630" spans="1:1">
      <c r="A1630" t="s">
        <v>669</v>
      </c>
    </row>
    <row r="1631" spans="1:1">
      <c r="A1631" t="s">
        <v>6393</v>
      </c>
    </row>
    <row r="1632" spans="1:1">
      <c r="A1632" t="s">
        <v>443</v>
      </c>
    </row>
    <row r="1633" spans="1:1">
      <c r="A1633" t="s">
        <v>669</v>
      </c>
    </row>
    <row r="1634" spans="1:1">
      <c r="A1634" t="s">
        <v>669</v>
      </c>
    </row>
    <row r="1635" spans="1:1">
      <c r="A1635" t="s">
        <v>6391</v>
      </c>
    </row>
    <row r="1636" spans="1:1">
      <c r="A1636" t="s">
        <v>669</v>
      </c>
    </row>
    <row r="1637" spans="1:1">
      <c r="A1637" t="s">
        <v>443</v>
      </c>
    </row>
    <row r="1638" spans="1:1">
      <c r="A1638" t="s">
        <v>669</v>
      </c>
    </row>
    <row r="1639" spans="1:1">
      <c r="A1639" t="s">
        <v>443</v>
      </c>
    </row>
    <row r="1640" spans="1:1">
      <c r="A1640" t="s">
        <v>669</v>
      </c>
    </row>
    <row r="1641" spans="1:1">
      <c r="A1641" t="s">
        <v>1140</v>
      </c>
    </row>
    <row r="1642" spans="1:1">
      <c r="A1642" t="s">
        <v>669</v>
      </c>
    </row>
    <row r="1643" spans="1:1">
      <c r="A1643" t="s">
        <v>669</v>
      </c>
    </row>
    <row r="1644" spans="1:1">
      <c r="A1644" t="s">
        <v>443</v>
      </c>
    </row>
    <row r="1645" spans="1:1">
      <c r="A1645" t="s">
        <v>443</v>
      </c>
    </row>
    <row r="1646" spans="1:1">
      <c r="A1646" t="s">
        <v>443</v>
      </c>
    </row>
    <row r="1647" spans="1:1">
      <c r="A1647" t="s">
        <v>669</v>
      </c>
    </row>
    <row r="1648" spans="1:1">
      <c r="A1648" t="s">
        <v>1140</v>
      </c>
    </row>
    <row r="1649" spans="1:1">
      <c r="A1649" t="s">
        <v>6293</v>
      </c>
    </row>
    <row r="1650" spans="1:1">
      <c r="A1650" t="s">
        <v>316</v>
      </c>
    </row>
    <row r="1651" spans="1:1">
      <c r="A1651" t="s">
        <v>443</v>
      </c>
    </row>
    <row r="1652" spans="1:1">
      <c r="A1652" t="s">
        <v>6392</v>
      </c>
    </row>
    <row r="1653" spans="1:1">
      <c r="A1653" t="s">
        <v>1140</v>
      </c>
    </row>
    <row r="1654" spans="1:1">
      <c r="A1654" t="s">
        <v>2903</v>
      </c>
    </row>
    <row r="1655" spans="1:1">
      <c r="A1655" t="s">
        <v>669</v>
      </c>
    </row>
    <row r="1656" spans="1:1">
      <c r="A1656" t="s">
        <v>669</v>
      </c>
    </row>
    <row r="1657" spans="1:1">
      <c r="A1657" t="s">
        <v>443</v>
      </c>
    </row>
    <row r="1658" spans="1:1">
      <c r="A1658" t="s">
        <v>669</v>
      </c>
    </row>
    <row r="1659" spans="1:1">
      <c r="A1659" t="s">
        <v>443</v>
      </c>
    </row>
    <row r="1660" spans="1:1">
      <c r="A1660" t="s">
        <v>669</v>
      </c>
    </row>
    <row r="1661" spans="1:1">
      <c r="A1661" t="s">
        <v>443</v>
      </c>
    </row>
    <row r="1662" spans="1:1">
      <c r="A1662" t="s">
        <v>6393</v>
      </c>
    </row>
    <row r="1663" spans="1:1">
      <c r="A1663" t="s">
        <v>669</v>
      </c>
    </row>
    <row r="1664" spans="1:1">
      <c r="A1664" t="s">
        <v>443</v>
      </c>
    </row>
    <row r="1665" spans="1:1">
      <c r="A1665" t="s">
        <v>443</v>
      </c>
    </row>
    <row r="1666" spans="1:1">
      <c r="A1666" t="s">
        <v>443</v>
      </c>
    </row>
    <row r="1667" spans="1:1">
      <c r="A1667" t="s">
        <v>669</v>
      </c>
    </row>
    <row r="1668" spans="1:1">
      <c r="A1668" t="s">
        <v>1140</v>
      </c>
    </row>
    <row r="1669" spans="1:1">
      <c r="A1669" t="s">
        <v>669</v>
      </c>
    </row>
    <row r="1670" spans="1:1">
      <c r="A1670" t="s">
        <v>316</v>
      </c>
    </row>
    <row r="1671" spans="1:1">
      <c r="A1671" t="s">
        <v>6392</v>
      </c>
    </row>
    <row r="1672" spans="1:1">
      <c r="A1672" t="s">
        <v>1140</v>
      </c>
    </row>
    <row r="1673" spans="1:1">
      <c r="A1673" t="s">
        <v>443</v>
      </c>
    </row>
    <row r="1674" spans="1:1">
      <c r="A1674" t="s">
        <v>1140</v>
      </c>
    </row>
    <row r="1675" spans="1:1">
      <c r="A1675" t="s">
        <v>6392</v>
      </c>
    </row>
    <row r="1676" spans="1:1">
      <c r="A1676" t="s">
        <v>443</v>
      </c>
    </row>
    <row r="1677" spans="1:1">
      <c r="A1677" t="s">
        <v>669</v>
      </c>
    </row>
    <row r="1678" spans="1:1">
      <c r="A1678" t="s">
        <v>669</v>
      </c>
    </row>
    <row r="1679" spans="1:1">
      <c r="A1679" t="s">
        <v>443</v>
      </c>
    </row>
    <row r="1680" spans="1:1">
      <c r="A1680" t="s">
        <v>6392</v>
      </c>
    </row>
    <row r="1681" spans="1:1">
      <c r="A1681" t="s">
        <v>316</v>
      </c>
    </row>
    <row r="1682" spans="1:1">
      <c r="A1682" t="s">
        <v>1140</v>
      </c>
    </row>
    <row r="1683" spans="1:1">
      <c r="A1683" t="s">
        <v>443</v>
      </c>
    </row>
    <row r="1684" spans="1:1">
      <c r="A1684" t="s">
        <v>6393</v>
      </c>
    </row>
    <row r="1685" spans="1:1">
      <c r="A1685" t="s">
        <v>443</v>
      </c>
    </row>
    <row r="1686" spans="1:1">
      <c r="A1686" t="s">
        <v>2108</v>
      </c>
    </row>
    <row r="1687" spans="1:1">
      <c r="A1687" t="s">
        <v>6392</v>
      </c>
    </row>
    <row r="1688" spans="1:1">
      <c r="A1688" t="s">
        <v>669</v>
      </c>
    </row>
    <row r="1689" spans="1:1">
      <c r="A1689" t="s">
        <v>443</v>
      </c>
    </row>
    <row r="1690" spans="1:1">
      <c r="A1690" t="s">
        <v>6392</v>
      </c>
    </row>
    <row r="1691" spans="1:1">
      <c r="A1691" t="s">
        <v>443</v>
      </c>
    </row>
    <row r="1692" spans="1:1">
      <c r="A1692" t="s">
        <v>669</v>
      </c>
    </row>
    <row r="1693" spans="1:1">
      <c r="A1693" t="s">
        <v>6392</v>
      </c>
    </row>
    <row r="1694" spans="1:1">
      <c r="A1694" t="s">
        <v>669</v>
      </c>
    </row>
    <row r="1695" spans="1:1">
      <c r="A1695" t="s">
        <v>1140</v>
      </c>
    </row>
    <row r="1696" spans="1:1">
      <c r="A1696" t="s">
        <v>443</v>
      </c>
    </row>
    <row r="1697" spans="1:1">
      <c r="A1697" t="s">
        <v>669</v>
      </c>
    </row>
    <row r="1698" spans="1:1">
      <c r="A1698" t="s">
        <v>669</v>
      </c>
    </row>
    <row r="1699" spans="1:1">
      <c r="A1699" t="s">
        <v>669</v>
      </c>
    </row>
    <row r="1700" spans="1:1">
      <c r="A1700" t="s">
        <v>6392</v>
      </c>
    </row>
    <row r="1701" spans="1:1">
      <c r="A1701" t="s">
        <v>443</v>
      </c>
    </row>
    <row r="1702" spans="1:1">
      <c r="A1702" t="s">
        <v>443</v>
      </c>
    </row>
    <row r="1703" spans="1:1">
      <c r="A1703" t="s">
        <v>669</v>
      </c>
    </row>
    <row r="1704" spans="1:1">
      <c r="A1704" t="s">
        <v>1140</v>
      </c>
    </row>
    <row r="1705" spans="1:1">
      <c r="A1705" t="s">
        <v>1140</v>
      </c>
    </row>
    <row r="1706" spans="1:1">
      <c r="A1706" t="s">
        <v>1140</v>
      </c>
    </row>
    <row r="1707" spans="1:1">
      <c r="A1707" t="s">
        <v>6391</v>
      </c>
    </row>
    <row r="1708" spans="1:1">
      <c r="A1708" t="s">
        <v>2108</v>
      </c>
    </row>
    <row r="1709" spans="1:1">
      <c r="A1709" t="s">
        <v>316</v>
      </c>
    </row>
    <row r="1710" spans="1:1">
      <c r="A1710" t="s">
        <v>443</v>
      </c>
    </row>
    <row r="1711" spans="1:1">
      <c r="A1711" t="s">
        <v>669</v>
      </c>
    </row>
    <row r="1712" spans="1:1">
      <c r="A1712" t="s">
        <v>669</v>
      </c>
    </row>
    <row r="1713" spans="1:1">
      <c r="A1713" t="s">
        <v>443</v>
      </c>
    </row>
    <row r="1714" spans="1:1">
      <c r="A1714" t="s">
        <v>443</v>
      </c>
    </row>
    <row r="1715" spans="1:1">
      <c r="A1715" t="s">
        <v>1140</v>
      </c>
    </row>
    <row r="1716" spans="1:1">
      <c r="A1716" t="s">
        <v>443</v>
      </c>
    </row>
    <row r="1717" spans="1:1">
      <c r="A1717" t="s">
        <v>669</v>
      </c>
    </row>
    <row r="1718" spans="1:1">
      <c r="A1718" t="s">
        <v>1140</v>
      </c>
    </row>
    <row r="1719" spans="1:1">
      <c r="A1719" t="s">
        <v>6392</v>
      </c>
    </row>
    <row r="1720" spans="1:1">
      <c r="A1720" t="s">
        <v>669</v>
      </c>
    </row>
    <row r="1721" spans="1:1">
      <c r="A1721" t="s">
        <v>443</v>
      </c>
    </row>
    <row r="1722" spans="1:1">
      <c r="A1722" t="s">
        <v>6392</v>
      </c>
    </row>
    <row r="1723" spans="1:1">
      <c r="A1723" t="s">
        <v>669</v>
      </c>
    </row>
    <row r="1724" spans="1:1">
      <c r="A1724" t="s">
        <v>316</v>
      </c>
    </row>
    <row r="1725" spans="1:1">
      <c r="A1725" t="s">
        <v>443</v>
      </c>
    </row>
    <row r="1726" spans="1:1">
      <c r="A1726" t="s">
        <v>1140</v>
      </c>
    </row>
    <row r="1727" spans="1:1">
      <c r="A1727" t="s">
        <v>1140</v>
      </c>
    </row>
    <row r="1728" spans="1:1">
      <c r="A1728" t="s">
        <v>669</v>
      </c>
    </row>
    <row r="1729" spans="1:1">
      <c r="A1729" t="s">
        <v>1140</v>
      </c>
    </row>
    <row r="1730" spans="1:1">
      <c r="A1730" t="s">
        <v>1140</v>
      </c>
    </row>
    <row r="1731" spans="1:1">
      <c r="A1731" t="s">
        <v>6393</v>
      </c>
    </row>
    <row r="1732" spans="1:1">
      <c r="A1732" t="s">
        <v>443</v>
      </c>
    </row>
    <row r="1733" spans="1:1">
      <c r="A1733" t="s">
        <v>1140</v>
      </c>
    </row>
    <row r="1734" spans="1:1">
      <c r="A1734" t="s">
        <v>443</v>
      </c>
    </row>
    <row r="1735" spans="1:1">
      <c r="A1735" t="s">
        <v>6393</v>
      </c>
    </row>
    <row r="1736" spans="1:1">
      <c r="A1736" t="s">
        <v>1140</v>
      </c>
    </row>
    <row r="1737" spans="1:1">
      <c r="A1737" t="s">
        <v>6393</v>
      </c>
    </row>
    <row r="1738" spans="1:1">
      <c r="A1738" t="s">
        <v>316</v>
      </c>
    </row>
    <row r="1739" spans="1:1">
      <c r="A1739" t="s">
        <v>443</v>
      </c>
    </row>
    <row r="1740" spans="1:1">
      <c r="A1740" t="s">
        <v>443</v>
      </c>
    </row>
    <row r="1741" spans="1:1">
      <c r="A1741" t="s">
        <v>443</v>
      </c>
    </row>
    <row r="1742" spans="1:1">
      <c r="A1742" t="s">
        <v>443</v>
      </c>
    </row>
    <row r="1743" spans="1:1">
      <c r="A1743" t="s">
        <v>6392</v>
      </c>
    </row>
    <row r="1744" spans="1:1">
      <c r="A1744" t="s">
        <v>6392</v>
      </c>
    </row>
    <row r="1745" spans="1:1">
      <c r="A1745" t="s">
        <v>443</v>
      </c>
    </row>
    <row r="1746" spans="1:1">
      <c r="A1746" t="s">
        <v>669</v>
      </c>
    </row>
    <row r="1747" spans="1:1">
      <c r="A1747" t="s">
        <v>1140</v>
      </c>
    </row>
    <row r="1748" spans="1:1">
      <c r="A1748" t="s">
        <v>669</v>
      </c>
    </row>
    <row r="1749" spans="1:1">
      <c r="A1749" t="s">
        <v>669</v>
      </c>
    </row>
    <row r="1750" spans="1:1">
      <c r="A1750" t="s">
        <v>669</v>
      </c>
    </row>
    <row r="1751" spans="1:1">
      <c r="A1751" t="s">
        <v>443</v>
      </c>
    </row>
    <row r="1752" spans="1:1">
      <c r="A1752" t="s">
        <v>443</v>
      </c>
    </row>
    <row r="1753" spans="1:1">
      <c r="A1753" t="s">
        <v>2108</v>
      </c>
    </row>
    <row r="1754" spans="1:1">
      <c r="A1754" t="s">
        <v>1140</v>
      </c>
    </row>
    <row r="1755" spans="1:1">
      <c r="A1755" t="s">
        <v>316</v>
      </c>
    </row>
    <row r="1756" spans="1:1">
      <c r="A1756" t="s">
        <v>6393</v>
      </c>
    </row>
    <row r="1757" spans="1:1">
      <c r="A1757" t="s">
        <v>669</v>
      </c>
    </row>
    <row r="1758" spans="1:1">
      <c r="A1758" t="s">
        <v>443</v>
      </c>
    </row>
    <row r="1759" spans="1:1">
      <c r="A1759" t="s">
        <v>1140</v>
      </c>
    </row>
    <row r="1760" spans="1:1">
      <c r="A1760" t="s">
        <v>669</v>
      </c>
    </row>
    <row r="1761" spans="1:1">
      <c r="A1761" t="s">
        <v>6393</v>
      </c>
    </row>
    <row r="1762" spans="1:1">
      <c r="A1762" t="s">
        <v>443</v>
      </c>
    </row>
    <row r="1763" spans="1:1">
      <c r="A1763" t="s">
        <v>669</v>
      </c>
    </row>
    <row r="1764" spans="1:1">
      <c r="A1764" t="s">
        <v>6392</v>
      </c>
    </row>
    <row r="1765" spans="1:1">
      <c r="A1765" t="s">
        <v>443</v>
      </c>
    </row>
    <row r="1766" spans="1:1">
      <c r="A1766" t="s">
        <v>6393</v>
      </c>
    </row>
    <row r="1767" spans="1:1">
      <c r="A1767" t="s">
        <v>443</v>
      </c>
    </row>
    <row r="1768" spans="1:1">
      <c r="A1768" t="s">
        <v>443</v>
      </c>
    </row>
    <row r="1769" spans="1:1">
      <c r="A1769" t="s">
        <v>1140</v>
      </c>
    </row>
    <row r="1770" spans="1:1">
      <c r="A1770" t="s">
        <v>316</v>
      </c>
    </row>
    <row r="1771" spans="1:1">
      <c r="A1771" t="s">
        <v>316</v>
      </c>
    </row>
    <row r="1772" spans="1:1">
      <c r="A1772" t="s">
        <v>443</v>
      </c>
    </row>
    <row r="1773" spans="1:1">
      <c r="A1773" t="s">
        <v>669</v>
      </c>
    </row>
    <row r="1774" spans="1:1">
      <c r="A1774" t="s">
        <v>443</v>
      </c>
    </row>
    <row r="1775" spans="1:1">
      <c r="A1775" t="s">
        <v>669</v>
      </c>
    </row>
    <row r="1776" spans="1:1">
      <c r="A1776" t="s">
        <v>6393</v>
      </c>
    </row>
    <row r="1777" spans="1:1">
      <c r="A1777" t="s">
        <v>1140</v>
      </c>
    </row>
    <row r="1778" spans="1:1">
      <c r="A1778" t="s">
        <v>669</v>
      </c>
    </row>
    <row r="1779" spans="1:1">
      <c r="A1779" t="s">
        <v>2108</v>
      </c>
    </row>
    <row r="1780" spans="1:1">
      <c r="A1780" t="s">
        <v>669</v>
      </c>
    </row>
    <row r="1781" spans="1:1">
      <c r="A1781" t="s">
        <v>443</v>
      </c>
    </row>
    <row r="1782" spans="1:1">
      <c r="A1782" t="s">
        <v>1140</v>
      </c>
    </row>
    <row r="1783" spans="1:1">
      <c r="A1783" t="s">
        <v>669</v>
      </c>
    </row>
    <row r="1784" spans="1:1">
      <c r="A1784" t="s">
        <v>669</v>
      </c>
    </row>
    <row r="1785" spans="1:1">
      <c r="A1785" t="s">
        <v>443</v>
      </c>
    </row>
    <row r="1786" spans="1:1">
      <c r="A1786" t="s">
        <v>6392</v>
      </c>
    </row>
    <row r="1787" spans="1:1">
      <c r="A1787" t="s">
        <v>1140</v>
      </c>
    </row>
    <row r="1788" spans="1:1">
      <c r="A1788" t="s">
        <v>6393</v>
      </c>
    </row>
    <row r="1789" spans="1:1">
      <c r="A1789" t="s">
        <v>669</v>
      </c>
    </row>
    <row r="1790" spans="1:1">
      <c r="A1790" t="s">
        <v>443</v>
      </c>
    </row>
    <row r="1791" spans="1:1">
      <c r="A1791" t="s">
        <v>669</v>
      </c>
    </row>
    <row r="1792" spans="1:1">
      <c r="A1792" t="s">
        <v>443</v>
      </c>
    </row>
    <row r="1793" spans="1:1">
      <c r="A1793" t="s">
        <v>6392</v>
      </c>
    </row>
    <row r="1794" spans="1:1">
      <c r="A1794" t="s">
        <v>316</v>
      </c>
    </row>
    <row r="1795" spans="1:1">
      <c r="A1795" t="s">
        <v>669</v>
      </c>
    </row>
    <row r="1796" spans="1:1">
      <c r="A1796" t="s">
        <v>6392</v>
      </c>
    </row>
    <row r="1797" spans="1:1">
      <c r="A1797" t="s">
        <v>1140</v>
      </c>
    </row>
    <row r="1798" spans="1:1">
      <c r="A1798" t="s">
        <v>669</v>
      </c>
    </row>
    <row r="1799" spans="1:1">
      <c r="A1799" t="s">
        <v>6393</v>
      </c>
    </row>
    <row r="1800" spans="1:1">
      <c r="A1800" t="s">
        <v>1140</v>
      </c>
    </row>
    <row r="1801" spans="1:1">
      <c r="A1801" t="s">
        <v>669</v>
      </c>
    </row>
    <row r="1802" spans="1:1">
      <c r="A1802" t="s">
        <v>1140</v>
      </c>
    </row>
    <row r="1803" spans="1:1">
      <c r="A1803" t="s">
        <v>443</v>
      </c>
    </row>
    <row r="1804" spans="1:1">
      <c r="A1804" t="s">
        <v>6394</v>
      </c>
    </row>
    <row r="1805" spans="1:1">
      <c r="A1805" t="s">
        <v>443</v>
      </c>
    </row>
    <row r="1806" spans="1:1">
      <c r="A1806" t="s">
        <v>669</v>
      </c>
    </row>
    <row r="1807" spans="1:1">
      <c r="A1807" t="s">
        <v>669</v>
      </c>
    </row>
    <row r="1808" spans="1:1">
      <c r="A1808" t="s">
        <v>443</v>
      </c>
    </row>
    <row r="1809" spans="1:1">
      <c r="A1809" t="s">
        <v>316</v>
      </c>
    </row>
    <row r="1810" spans="1:1">
      <c r="A1810" t="s">
        <v>1140</v>
      </c>
    </row>
    <row r="1811" spans="1:1">
      <c r="A1811" t="s">
        <v>316</v>
      </c>
    </row>
    <row r="1812" spans="1:1">
      <c r="A1812" t="s">
        <v>1140</v>
      </c>
    </row>
    <row r="1813" spans="1:1">
      <c r="A1813" t="s">
        <v>2108</v>
      </c>
    </row>
    <row r="1814" spans="1:1">
      <c r="A1814" t="s">
        <v>669</v>
      </c>
    </row>
    <row r="1815" spans="1:1">
      <c r="A1815" t="s">
        <v>2108</v>
      </c>
    </row>
    <row r="1816" spans="1:1">
      <c r="A1816" t="s">
        <v>669</v>
      </c>
    </row>
    <row r="1817" spans="1:1">
      <c r="A1817" t="s">
        <v>443</v>
      </c>
    </row>
    <row r="1818" spans="1:1">
      <c r="A1818" t="s">
        <v>669</v>
      </c>
    </row>
    <row r="1819" spans="1:1">
      <c r="A1819" t="s">
        <v>6393</v>
      </c>
    </row>
    <row r="1820" spans="1:1">
      <c r="A1820" t="s">
        <v>2108</v>
      </c>
    </row>
    <row r="1821" spans="1:1">
      <c r="A1821" t="s">
        <v>1140</v>
      </c>
    </row>
    <row r="1822" spans="1:1">
      <c r="A1822" t="s">
        <v>1140</v>
      </c>
    </row>
    <row r="1823" spans="1:1">
      <c r="A1823" t="s">
        <v>6392</v>
      </c>
    </row>
    <row r="1824" spans="1:1">
      <c r="A1824" t="s">
        <v>6393</v>
      </c>
    </row>
    <row r="1825" spans="1:1">
      <c r="A1825" t="s">
        <v>6393</v>
      </c>
    </row>
    <row r="1826" spans="1:1">
      <c r="A1826" t="s">
        <v>443</v>
      </c>
    </row>
    <row r="1827" spans="1:1">
      <c r="A1827" t="s">
        <v>1140</v>
      </c>
    </row>
    <row r="1828" spans="1:1">
      <c r="A1828" t="s">
        <v>6393</v>
      </c>
    </row>
    <row r="1829" spans="1:1">
      <c r="A1829" t="s">
        <v>1140</v>
      </c>
    </row>
    <row r="1830" spans="1:1">
      <c r="A1830" t="s">
        <v>1140</v>
      </c>
    </row>
    <row r="1831" spans="1:1">
      <c r="A1831" t="s">
        <v>1140</v>
      </c>
    </row>
    <row r="1832" spans="1:1">
      <c r="A1832" t="s">
        <v>1140</v>
      </c>
    </row>
    <row r="1833" spans="1:1">
      <c r="A1833" t="s">
        <v>2108</v>
      </c>
    </row>
    <row r="1834" spans="1:1">
      <c r="A1834" t="s">
        <v>669</v>
      </c>
    </row>
    <row r="1835" spans="1:1">
      <c r="A1835" t="s">
        <v>443</v>
      </c>
    </row>
    <row r="1836" spans="1:1">
      <c r="A1836" t="s">
        <v>669</v>
      </c>
    </row>
    <row r="1837" spans="1:1">
      <c r="A1837" t="s">
        <v>443</v>
      </c>
    </row>
    <row r="1838" spans="1:1">
      <c r="A1838" t="s">
        <v>316</v>
      </c>
    </row>
    <row r="1839" spans="1:1">
      <c r="A1839" t="s">
        <v>443</v>
      </c>
    </row>
    <row r="1840" spans="1:1">
      <c r="A1840" t="s">
        <v>669</v>
      </c>
    </row>
    <row r="1841" spans="1:1">
      <c r="A1841" t="s">
        <v>6393</v>
      </c>
    </row>
    <row r="1842" spans="1:1">
      <c r="A1842" t="s">
        <v>443</v>
      </c>
    </row>
    <row r="1843" spans="1:1">
      <c r="A1843" t="s">
        <v>669</v>
      </c>
    </row>
    <row r="1844" spans="1:1">
      <c r="A1844" t="s">
        <v>1140</v>
      </c>
    </row>
    <row r="1845" spans="1:1">
      <c r="A1845" t="s">
        <v>443</v>
      </c>
    </row>
    <row r="1846" spans="1:1">
      <c r="A1846" t="s">
        <v>6392</v>
      </c>
    </row>
    <row r="1847" spans="1:1">
      <c r="A1847" t="s">
        <v>6393</v>
      </c>
    </row>
    <row r="1848" spans="1:1">
      <c r="A1848" t="s">
        <v>1140</v>
      </c>
    </row>
    <row r="1849" spans="1:1">
      <c r="A1849" t="s">
        <v>6392</v>
      </c>
    </row>
    <row r="1850" spans="1:1">
      <c r="A1850" t="s">
        <v>6392</v>
      </c>
    </row>
    <row r="1851" spans="1:1">
      <c r="A1851" t="s">
        <v>669</v>
      </c>
    </row>
    <row r="1852" spans="1:1">
      <c r="A1852" t="s">
        <v>669</v>
      </c>
    </row>
    <row r="1853" spans="1:1">
      <c r="A1853" t="s">
        <v>6392</v>
      </c>
    </row>
    <row r="1854" spans="1:1">
      <c r="A1854" t="s">
        <v>443</v>
      </c>
    </row>
    <row r="1855" spans="1:1">
      <c r="A1855" t="s">
        <v>1140</v>
      </c>
    </row>
    <row r="1856" spans="1:1">
      <c r="A1856" t="s">
        <v>316</v>
      </c>
    </row>
    <row r="1857" spans="1:1">
      <c r="A1857" t="s">
        <v>316</v>
      </c>
    </row>
    <row r="1858" spans="1:1">
      <c r="A1858" t="s">
        <v>1140</v>
      </c>
    </row>
    <row r="1859" spans="1:1">
      <c r="A1859" t="s">
        <v>2108</v>
      </c>
    </row>
    <row r="1860" spans="1:1">
      <c r="A1860" t="s">
        <v>443</v>
      </c>
    </row>
    <row r="1861" spans="1:1">
      <c r="A1861" t="s">
        <v>669</v>
      </c>
    </row>
    <row r="1862" spans="1:1">
      <c r="A1862" t="s">
        <v>669</v>
      </c>
    </row>
    <row r="1863" spans="1:1">
      <c r="A1863" t="s">
        <v>1140</v>
      </c>
    </row>
    <row r="1864" spans="1:1">
      <c r="A1864" t="s">
        <v>669</v>
      </c>
    </row>
    <row r="1865" spans="1:1">
      <c r="A1865" t="s">
        <v>669</v>
      </c>
    </row>
    <row r="1866" spans="1:1">
      <c r="A1866" t="s">
        <v>2108</v>
      </c>
    </row>
    <row r="1867" spans="1:1">
      <c r="A1867" t="s">
        <v>669</v>
      </c>
    </row>
    <row r="1868" spans="1:1">
      <c r="A1868" t="s">
        <v>669</v>
      </c>
    </row>
    <row r="1869" spans="1:1">
      <c r="A1869" t="s">
        <v>669</v>
      </c>
    </row>
    <row r="1870" spans="1:1">
      <c r="A1870" t="s">
        <v>669</v>
      </c>
    </row>
    <row r="1871" spans="1:1">
      <c r="A1871" t="s">
        <v>443</v>
      </c>
    </row>
    <row r="1872" spans="1:1">
      <c r="A1872" t="s">
        <v>6393</v>
      </c>
    </row>
    <row r="1873" spans="1:1">
      <c r="A1873" t="s">
        <v>669</v>
      </c>
    </row>
    <row r="1874" spans="1:1">
      <c r="A1874" t="s">
        <v>316</v>
      </c>
    </row>
    <row r="1875" spans="1:1">
      <c r="A1875" t="s">
        <v>316</v>
      </c>
    </row>
    <row r="1876" spans="1:1">
      <c r="A1876" t="s">
        <v>669</v>
      </c>
    </row>
    <row r="1877" spans="1:1">
      <c r="A1877" t="s">
        <v>669</v>
      </c>
    </row>
    <row r="1878" spans="1:1">
      <c r="A1878" t="s">
        <v>669</v>
      </c>
    </row>
    <row r="1879" spans="1:1">
      <c r="A1879" t="s">
        <v>669</v>
      </c>
    </row>
    <row r="1880" spans="1:1">
      <c r="A1880" t="s">
        <v>6393</v>
      </c>
    </row>
    <row r="1881" spans="1:1">
      <c r="A1881" t="s">
        <v>669</v>
      </c>
    </row>
    <row r="1882" spans="1:1">
      <c r="A1882" t="s">
        <v>443</v>
      </c>
    </row>
    <row r="1883" spans="1:1">
      <c r="A1883" t="s">
        <v>1140</v>
      </c>
    </row>
    <row r="1884" spans="1:1">
      <c r="A1884" t="s">
        <v>443</v>
      </c>
    </row>
    <row r="1885" spans="1:1">
      <c r="A1885" t="s">
        <v>316</v>
      </c>
    </row>
    <row r="1886" spans="1:1">
      <c r="A1886" t="s">
        <v>316</v>
      </c>
    </row>
    <row r="1887" spans="1:1">
      <c r="A1887" t="s">
        <v>669</v>
      </c>
    </row>
    <row r="1888" spans="1:1">
      <c r="A1888" t="s">
        <v>443</v>
      </c>
    </row>
    <row r="1889" spans="1:1">
      <c r="A1889" t="s">
        <v>443</v>
      </c>
    </row>
    <row r="1890" spans="1:1">
      <c r="A1890" t="s">
        <v>669</v>
      </c>
    </row>
    <row r="1891" spans="1:1">
      <c r="A1891" t="s">
        <v>2108</v>
      </c>
    </row>
    <row r="1892" spans="1:1">
      <c r="A1892" t="s">
        <v>1140</v>
      </c>
    </row>
    <row r="1893" spans="1:1">
      <c r="A1893" t="s">
        <v>2108</v>
      </c>
    </row>
    <row r="1894" spans="1:1">
      <c r="A1894" t="s">
        <v>669</v>
      </c>
    </row>
    <row r="1895" spans="1:1">
      <c r="A1895" t="s">
        <v>1140</v>
      </c>
    </row>
    <row r="1896" spans="1:1">
      <c r="A1896" t="s">
        <v>6391</v>
      </c>
    </row>
    <row r="1897" spans="1:1">
      <c r="A1897" t="s">
        <v>316</v>
      </c>
    </row>
    <row r="1898" spans="1:1">
      <c r="A1898" t="s">
        <v>669</v>
      </c>
    </row>
    <row r="1899" spans="1:1">
      <c r="A1899" t="s">
        <v>669</v>
      </c>
    </row>
    <row r="1900" spans="1:1">
      <c r="A1900" t="s">
        <v>443</v>
      </c>
    </row>
    <row r="1901" spans="1:1">
      <c r="A1901" t="s">
        <v>316</v>
      </c>
    </row>
    <row r="1902" spans="1:1">
      <c r="A1902" t="s">
        <v>1140</v>
      </c>
    </row>
    <row r="1903" spans="1:1">
      <c r="A1903" t="s">
        <v>6393</v>
      </c>
    </row>
    <row r="1904" spans="1:1">
      <c r="A1904" t="s">
        <v>1140</v>
      </c>
    </row>
    <row r="1905" spans="1:1">
      <c r="A1905" t="s">
        <v>443</v>
      </c>
    </row>
    <row r="1906" spans="1:1">
      <c r="A1906" t="s">
        <v>6393</v>
      </c>
    </row>
    <row r="1907" spans="1:1">
      <c r="A1907" t="s">
        <v>669</v>
      </c>
    </row>
    <row r="1908" spans="1:1">
      <c r="A1908" t="s">
        <v>1140</v>
      </c>
    </row>
    <row r="1909" spans="1:1">
      <c r="A1909" t="s">
        <v>6394</v>
      </c>
    </row>
    <row r="1910" spans="1:1">
      <c r="A1910" t="s">
        <v>316</v>
      </c>
    </row>
    <row r="1911" spans="1:1">
      <c r="A1911" t="s">
        <v>1140</v>
      </c>
    </row>
    <row r="1912" spans="1:1">
      <c r="A1912" t="s">
        <v>1140</v>
      </c>
    </row>
    <row r="1913" spans="1:1">
      <c r="A1913" t="s">
        <v>669</v>
      </c>
    </row>
    <row r="1914" spans="1:1">
      <c r="A1914" t="s">
        <v>669</v>
      </c>
    </row>
    <row r="1915" spans="1:1">
      <c r="A1915" t="s">
        <v>1140</v>
      </c>
    </row>
    <row r="1916" spans="1:1">
      <c r="A1916" t="s">
        <v>669</v>
      </c>
    </row>
    <row r="1917" spans="1:1">
      <c r="A1917" t="s">
        <v>1140</v>
      </c>
    </row>
    <row r="1918" spans="1:1">
      <c r="A1918" t="s">
        <v>669</v>
      </c>
    </row>
    <row r="1919" spans="1:1">
      <c r="A1919" t="s">
        <v>669</v>
      </c>
    </row>
    <row r="1920" spans="1:1">
      <c r="A1920" t="s">
        <v>443</v>
      </c>
    </row>
    <row r="1921" spans="1:1">
      <c r="A1921" t="s">
        <v>1140</v>
      </c>
    </row>
    <row r="1922" spans="1:1">
      <c r="A1922" t="s">
        <v>6393</v>
      </c>
    </row>
    <row r="1923" spans="1:1">
      <c r="A1923" t="s">
        <v>443</v>
      </c>
    </row>
    <row r="1924" spans="1:1">
      <c r="A1924" t="s">
        <v>1140</v>
      </c>
    </row>
    <row r="1925" spans="1:1">
      <c r="A1925" t="s">
        <v>669</v>
      </c>
    </row>
    <row r="1926" spans="1:1">
      <c r="A1926" t="s">
        <v>6393</v>
      </c>
    </row>
    <row r="1927" spans="1:1">
      <c r="A1927" t="s">
        <v>669</v>
      </c>
    </row>
    <row r="1928" spans="1:1">
      <c r="A1928" t="s">
        <v>669</v>
      </c>
    </row>
    <row r="1929" spans="1:1">
      <c r="A1929" t="s">
        <v>669</v>
      </c>
    </row>
    <row r="1930" spans="1:1">
      <c r="A1930" t="s">
        <v>669</v>
      </c>
    </row>
    <row r="1931" spans="1:1">
      <c r="A1931" t="s">
        <v>6392</v>
      </c>
    </row>
    <row r="1932" spans="1:1">
      <c r="A1932" t="s">
        <v>669</v>
      </c>
    </row>
    <row r="1933" spans="1:1">
      <c r="A1933" t="s">
        <v>6392</v>
      </c>
    </row>
    <row r="1934" spans="1:1">
      <c r="A1934" t="s">
        <v>669</v>
      </c>
    </row>
    <row r="1935" spans="1:1">
      <c r="A1935" t="s">
        <v>669</v>
      </c>
    </row>
    <row r="1936" spans="1:1">
      <c r="A1936" t="s">
        <v>443</v>
      </c>
    </row>
    <row r="1937" spans="1:1">
      <c r="A1937" t="s">
        <v>316</v>
      </c>
    </row>
    <row r="1938" spans="1:1">
      <c r="A1938" t="s">
        <v>669</v>
      </c>
    </row>
    <row r="1939" spans="1:1">
      <c r="A1939" t="s">
        <v>443</v>
      </c>
    </row>
    <row r="1940" spans="1:1">
      <c r="A1940" t="s">
        <v>443</v>
      </c>
    </row>
    <row r="1941" spans="1:1">
      <c r="A1941" t="s">
        <v>669</v>
      </c>
    </row>
    <row r="1942" spans="1:1">
      <c r="A1942" t="s">
        <v>669</v>
      </c>
    </row>
    <row r="1943" spans="1:1">
      <c r="A1943" t="s">
        <v>443</v>
      </c>
    </row>
    <row r="1944" spans="1:1">
      <c r="A1944" t="s">
        <v>1140</v>
      </c>
    </row>
    <row r="1945" spans="1:1">
      <c r="A1945" t="s">
        <v>1140</v>
      </c>
    </row>
    <row r="1946" spans="1:1">
      <c r="A1946" t="s">
        <v>443</v>
      </c>
    </row>
    <row r="1947" spans="1:1">
      <c r="A1947" t="s">
        <v>669</v>
      </c>
    </row>
    <row r="1948" spans="1:1">
      <c r="A1948" t="s">
        <v>1140</v>
      </c>
    </row>
    <row r="1949" spans="1:1">
      <c r="A1949" t="s">
        <v>1140</v>
      </c>
    </row>
    <row r="1950" spans="1:1">
      <c r="A1950" t="s">
        <v>669</v>
      </c>
    </row>
    <row r="1951" spans="1:1">
      <c r="A1951" t="s">
        <v>6392</v>
      </c>
    </row>
    <row r="1952" spans="1:1">
      <c r="A1952" t="s">
        <v>6392</v>
      </c>
    </row>
    <row r="1953" spans="1:1">
      <c r="A1953" t="s">
        <v>316</v>
      </c>
    </row>
    <row r="1954" spans="1:1">
      <c r="A1954" t="s">
        <v>6392</v>
      </c>
    </row>
    <row r="1955" spans="1:1">
      <c r="A1955" t="s">
        <v>669</v>
      </c>
    </row>
    <row r="1956" spans="1:1">
      <c r="A1956" t="s">
        <v>443</v>
      </c>
    </row>
    <row r="1957" spans="1:1">
      <c r="A1957" t="s">
        <v>6390</v>
      </c>
    </row>
    <row r="1958" spans="1:1">
      <c r="A1958" t="s">
        <v>669</v>
      </c>
    </row>
    <row r="1959" spans="1:1">
      <c r="A1959" t="s">
        <v>443</v>
      </c>
    </row>
    <row r="1960" spans="1:1">
      <c r="A1960" t="s">
        <v>1140</v>
      </c>
    </row>
    <row r="1961" spans="1:1">
      <c r="A1961" t="s">
        <v>669</v>
      </c>
    </row>
    <row r="1962" spans="1:1">
      <c r="A1962" t="s">
        <v>6393</v>
      </c>
    </row>
    <row r="1963" spans="1:1">
      <c r="A1963" t="s">
        <v>443</v>
      </c>
    </row>
    <row r="1964" spans="1:1">
      <c r="A1964" t="s">
        <v>443</v>
      </c>
    </row>
    <row r="1965" spans="1:1">
      <c r="A1965" t="s">
        <v>2108</v>
      </c>
    </row>
    <row r="1966" spans="1:1">
      <c r="A1966" t="s">
        <v>669</v>
      </c>
    </row>
    <row r="1967" spans="1:1">
      <c r="A1967" t="s">
        <v>669</v>
      </c>
    </row>
    <row r="1968" spans="1:1">
      <c r="A1968" t="s">
        <v>1140</v>
      </c>
    </row>
    <row r="1969" spans="1:1">
      <c r="A1969" t="s">
        <v>1140</v>
      </c>
    </row>
    <row r="1970" spans="1:1">
      <c r="A1970" t="s">
        <v>669</v>
      </c>
    </row>
    <row r="1971" spans="1:1">
      <c r="A1971" t="s">
        <v>1140</v>
      </c>
    </row>
    <row r="1972" spans="1:1">
      <c r="A1972" t="s">
        <v>669</v>
      </c>
    </row>
    <row r="1973" spans="1:1">
      <c r="A1973" t="s">
        <v>2108</v>
      </c>
    </row>
    <row r="1974" spans="1:1">
      <c r="A1974" t="s">
        <v>443</v>
      </c>
    </row>
    <row r="1975" spans="1:1">
      <c r="A1975" t="s">
        <v>316</v>
      </c>
    </row>
    <row r="1976" spans="1:1">
      <c r="A1976" t="s">
        <v>1140</v>
      </c>
    </row>
    <row r="1977" spans="1:1">
      <c r="A1977" t="s">
        <v>1140</v>
      </c>
    </row>
    <row r="1978" spans="1:1">
      <c r="A1978" t="s">
        <v>443</v>
      </c>
    </row>
    <row r="1979" spans="1:1">
      <c r="A1979" t="s">
        <v>669</v>
      </c>
    </row>
    <row r="1980" spans="1:1">
      <c r="A1980" t="s">
        <v>6392</v>
      </c>
    </row>
    <row r="1981" spans="1:1">
      <c r="A1981" t="s">
        <v>669</v>
      </c>
    </row>
    <row r="1982" spans="1:1">
      <c r="A1982" t="s">
        <v>443</v>
      </c>
    </row>
    <row r="1983" spans="1:1">
      <c r="A1983" t="s">
        <v>316</v>
      </c>
    </row>
    <row r="1984" spans="1:1">
      <c r="A1984" t="s">
        <v>316</v>
      </c>
    </row>
    <row r="1985" spans="1:1">
      <c r="A1985" t="s">
        <v>2108</v>
      </c>
    </row>
    <row r="1986" spans="1:1">
      <c r="A1986" t="s">
        <v>316</v>
      </c>
    </row>
    <row r="1987" spans="1:1">
      <c r="A1987" t="s">
        <v>669</v>
      </c>
    </row>
    <row r="1988" spans="1:1">
      <c r="A1988" t="s">
        <v>669</v>
      </c>
    </row>
    <row r="1989" spans="1:1">
      <c r="A1989" t="s">
        <v>443</v>
      </c>
    </row>
    <row r="1990" spans="1:1">
      <c r="A1990" t="s">
        <v>669</v>
      </c>
    </row>
    <row r="1991" spans="1:1">
      <c r="A1991" t="s">
        <v>669</v>
      </c>
    </row>
    <row r="1992" spans="1:1">
      <c r="A1992" t="s">
        <v>316</v>
      </c>
    </row>
    <row r="1993" spans="1:1">
      <c r="A1993" t="s">
        <v>1140</v>
      </c>
    </row>
    <row r="1994" spans="1:1">
      <c r="A1994" t="s">
        <v>6393</v>
      </c>
    </row>
    <row r="1995" spans="1:1">
      <c r="A1995" t="s">
        <v>669</v>
      </c>
    </row>
    <row r="1996" spans="1:1">
      <c r="A1996" t="s">
        <v>669</v>
      </c>
    </row>
    <row r="1997" spans="1:1">
      <c r="A1997" t="s">
        <v>6394</v>
      </c>
    </row>
    <row r="1998" spans="1:1">
      <c r="A1998" t="s">
        <v>1140</v>
      </c>
    </row>
    <row r="1999" spans="1:1">
      <c r="A1999" t="s">
        <v>669</v>
      </c>
    </row>
    <row r="2000" spans="1:1">
      <c r="A2000" t="s">
        <v>669</v>
      </c>
    </row>
    <row r="2001" spans="1:1">
      <c r="A2001" t="s">
        <v>669</v>
      </c>
    </row>
    <row r="2002" spans="1:1">
      <c r="A2002" t="s">
        <v>316</v>
      </c>
    </row>
    <row r="2003" spans="1:1">
      <c r="A2003" t="s">
        <v>6393</v>
      </c>
    </row>
    <row r="2004" spans="1:1">
      <c r="A2004" t="s">
        <v>316</v>
      </c>
    </row>
    <row r="2005" spans="1:1">
      <c r="A2005" t="s">
        <v>1140</v>
      </c>
    </row>
    <row r="2006" spans="1:1">
      <c r="A2006" t="s">
        <v>1140</v>
      </c>
    </row>
    <row r="2007" spans="1:1">
      <c r="A2007" t="s">
        <v>6390</v>
      </c>
    </row>
    <row r="2008" spans="1:1">
      <c r="A2008" t="s">
        <v>316</v>
      </c>
    </row>
    <row r="2009" spans="1:1">
      <c r="A2009" t="s">
        <v>316</v>
      </c>
    </row>
    <row r="2010" spans="1:1">
      <c r="A2010" t="s">
        <v>6393</v>
      </c>
    </row>
    <row r="2011" spans="1:1">
      <c r="A2011" t="s">
        <v>6392</v>
      </c>
    </row>
    <row r="2012" spans="1:1">
      <c r="A2012" t="s">
        <v>2108</v>
      </c>
    </row>
    <row r="2013" spans="1:1">
      <c r="A2013" t="s">
        <v>669</v>
      </c>
    </row>
    <row r="2014" spans="1:1">
      <c r="A2014" t="s">
        <v>316</v>
      </c>
    </row>
    <row r="2015" spans="1:1">
      <c r="A2015" t="s">
        <v>669</v>
      </c>
    </row>
    <row r="2016" spans="1:1">
      <c r="A2016" t="s">
        <v>6392</v>
      </c>
    </row>
    <row r="2017" spans="1:1">
      <c r="A2017" t="s">
        <v>6393</v>
      </c>
    </row>
    <row r="2018" spans="1:1">
      <c r="A2018" t="s">
        <v>669</v>
      </c>
    </row>
    <row r="2019" spans="1:1">
      <c r="A2019" t="s">
        <v>1140</v>
      </c>
    </row>
    <row r="2020" spans="1:1">
      <c r="A2020" t="s">
        <v>669</v>
      </c>
    </row>
    <row r="2021" spans="1:1">
      <c r="A2021" t="s">
        <v>1140</v>
      </c>
    </row>
    <row r="2022" spans="1:1">
      <c r="A2022" t="s">
        <v>443</v>
      </c>
    </row>
    <row r="2023" spans="1:1">
      <c r="A2023" t="s">
        <v>2108</v>
      </c>
    </row>
    <row r="2024" spans="1:1">
      <c r="A2024" t="s">
        <v>6392</v>
      </c>
    </row>
    <row r="2025" spans="1:1">
      <c r="A2025" t="s">
        <v>669</v>
      </c>
    </row>
    <row r="2026" spans="1:1">
      <c r="A2026" t="s">
        <v>6393</v>
      </c>
    </row>
    <row r="2027" spans="1:1">
      <c r="A2027" t="s">
        <v>443</v>
      </c>
    </row>
    <row r="2028" spans="1:1">
      <c r="A2028" t="s">
        <v>2108</v>
      </c>
    </row>
    <row r="2029" spans="1:1">
      <c r="A2029" t="s">
        <v>316</v>
      </c>
    </row>
    <row r="2030" spans="1:1">
      <c r="A2030" t="s">
        <v>6392</v>
      </c>
    </row>
    <row r="2031" spans="1:1">
      <c r="A2031" t="s">
        <v>1140</v>
      </c>
    </row>
    <row r="2032" spans="1:1">
      <c r="A2032" t="s">
        <v>669</v>
      </c>
    </row>
    <row r="2033" spans="1:1">
      <c r="A2033" t="s">
        <v>2108</v>
      </c>
    </row>
    <row r="2034" spans="1:1">
      <c r="A2034" t="s">
        <v>6392</v>
      </c>
    </row>
    <row r="2035" spans="1:1">
      <c r="A2035" t="s">
        <v>6392</v>
      </c>
    </row>
    <row r="2036" spans="1:1">
      <c r="A2036" t="s">
        <v>1140</v>
      </c>
    </row>
    <row r="2037" spans="1:1">
      <c r="A2037" t="s">
        <v>669</v>
      </c>
    </row>
    <row r="2038" spans="1:1">
      <c r="A2038" t="s">
        <v>443</v>
      </c>
    </row>
    <row r="2039" spans="1:1">
      <c r="A2039" t="s">
        <v>443</v>
      </c>
    </row>
    <row r="2040" spans="1:1">
      <c r="A2040" t="s">
        <v>669</v>
      </c>
    </row>
    <row r="2041" spans="1:1">
      <c r="A2041" t="s">
        <v>443</v>
      </c>
    </row>
    <row r="2042" spans="1:1">
      <c r="A2042" t="s">
        <v>669</v>
      </c>
    </row>
    <row r="2043" spans="1:1">
      <c r="A2043" t="s">
        <v>316</v>
      </c>
    </row>
    <row r="2044" spans="1:1">
      <c r="A2044" t="s">
        <v>2108</v>
      </c>
    </row>
    <row r="2045" spans="1:1">
      <c r="A2045" t="s">
        <v>443</v>
      </c>
    </row>
    <row r="2046" spans="1:1">
      <c r="A2046" t="s">
        <v>316</v>
      </c>
    </row>
    <row r="2047" spans="1:1">
      <c r="A2047" t="s">
        <v>443</v>
      </c>
    </row>
    <row r="2048" spans="1:1">
      <c r="A2048" t="s">
        <v>669</v>
      </c>
    </row>
    <row r="2049" spans="1:1">
      <c r="A2049" t="s">
        <v>669</v>
      </c>
    </row>
    <row r="2050" spans="1:1">
      <c r="A2050" t="s">
        <v>316</v>
      </c>
    </row>
    <row r="2051" spans="1:1">
      <c r="A2051" t="s">
        <v>443</v>
      </c>
    </row>
    <row r="2052" spans="1:1">
      <c r="A2052" t="s">
        <v>2108</v>
      </c>
    </row>
    <row r="2053" spans="1:1">
      <c r="A2053" t="s">
        <v>669</v>
      </c>
    </row>
    <row r="2054" spans="1:1">
      <c r="A2054" t="s">
        <v>1140</v>
      </c>
    </row>
    <row r="2055" spans="1:1">
      <c r="A2055" t="s">
        <v>669</v>
      </c>
    </row>
    <row r="2056" spans="1:1">
      <c r="A2056" t="s">
        <v>669</v>
      </c>
    </row>
    <row r="2057" spans="1:1">
      <c r="A2057" t="s">
        <v>669</v>
      </c>
    </row>
    <row r="2058" spans="1:1">
      <c r="A2058" t="s">
        <v>1140</v>
      </c>
    </row>
    <row r="2059" spans="1:1">
      <c r="A2059" t="s">
        <v>316</v>
      </c>
    </row>
    <row r="2060" spans="1:1">
      <c r="A2060" t="s">
        <v>669</v>
      </c>
    </row>
    <row r="2061" spans="1:1">
      <c r="A2061" t="s">
        <v>316</v>
      </c>
    </row>
    <row r="2062" spans="1:1">
      <c r="A2062" t="s">
        <v>6392</v>
      </c>
    </row>
    <row r="2063" spans="1:1">
      <c r="A2063" t="s">
        <v>6390</v>
      </c>
    </row>
    <row r="2064" spans="1:1">
      <c r="A2064" t="s">
        <v>669</v>
      </c>
    </row>
    <row r="2065" spans="1:1">
      <c r="A2065" t="s">
        <v>443</v>
      </c>
    </row>
    <row r="2066" spans="1:1">
      <c r="A2066" t="s">
        <v>669</v>
      </c>
    </row>
    <row r="2067" spans="1:1">
      <c r="A2067" t="s">
        <v>1140</v>
      </c>
    </row>
    <row r="2068" spans="1:1">
      <c r="A2068" t="s">
        <v>1140</v>
      </c>
    </row>
    <row r="2069" spans="1:1">
      <c r="A2069" t="s">
        <v>443</v>
      </c>
    </row>
    <row r="2070" spans="1:1">
      <c r="A2070" t="s">
        <v>669</v>
      </c>
    </row>
    <row r="2071" spans="1:1">
      <c r="A2071" t="s">
        <v>669</v>
      </c>
    </row>
    <row r="2072" spans="1:1">
      <c r="A2072" t="s">
        <v>6393</v>
      </c>
    </row>
    <row r="2073" spans="1:1">
      <c r="A2073" t="s">
        <v>669</v>
      </c>
    </row>
    <row r="2074" spans="1:1">
      <c r="A2074" t="s">
        <v>443</v>
      </c>
    </row>
    <row r="2075" spans="1:1">
      <c r="A2075" t="s">
        <v>443</v>
      </c>
    </row>
    <row r="2076" spans="1:1">
      <c r="A2076" t="s">
        <v>669</v>
      </c>
    </row>
    <row r="2077" spans="1:1">
      <c r="A2077" t="s">
        <v>443</v>
      </c>
    </row>
    <row r="2078" spans="1:1">
      <c r="A2078" t="s">
        <v>669</v>
      </c>
    </row>
    <row r="2079" spans="1:1">
      <c r="A2079" t="s">
        <v>443</v>
      </c>
    </row>
    <row r="2080" spans="1:1">
      <c r="A2080" t="s">
        <v>669</v>
      </c>
    </row>
    <row r="2081" spans="1:1">
      <c r="A2081" t="s">
        <v>6393</v>
      </c>
    </row>
    <row r="2082" spans="1:1">
      <c r="A2082" t="s">
        <v>1140</v>
      </c>
    </row>
    <row r="2083" spans="1:1">
      <c r="A2083" t="s">
        <v>669</v>
      </c>
    </row>
    <row r="2084" spans="1:1">
      <c r="A2084" t="s">
        <v>443</v>
      </c>
    </row>
    <row r="2085" spans="1:1">
      <c r="A2085" t="s">
        <v>669</v>
      </c>
    </row>
    <row r="2086" spans="1:1">
      <c r="A2086" t="s">
        <v>443</v>
      </c>
    </row>
    <row r="2087" spans="1:1">
      <c r="A2087" t="s">
        <v>1140</v>
      </c>
    </row>
    <row r="2088" spans="1:1">
      <c r="A2088" t="s">
        <v>443</v>
      </c>
    </row>
    <row r="2089" spans="1:1">
      <c r="A2089" t="s">
        <v>669</v>
      </c>
    </row>
    <row r="2090" spans="1:1">
      <c r="A2090" t="s">
        <v>669</v>
      </c>
    </row>
    <row r="2091" spans="1:1">
      <c r="A2091" t="s">
        <v>443</v>
      </c>
    </row>
    <row r="2092" spans="1:1">
      <c r="A2092" t="s">
        <v>669</v>
      </c>
    </row>
    <row r="2093" spans="1:1">
      <c r="A2093" t="s">
        <v>669</v>
      </c>
    </row>
    <row r="2094" spans="1:1">
      <c r="A2094" t="s">
        <v>669</v>
      </c>
    </row>
    <row r="2095" spans="1:1">
      <c r="A2095" t="s">
        <v>669</v>
      </c>
    </row>
    <row r="2096" spans="1:1">
      <c r="A2096" t="s">
        <v>669</v>
      </c>
    </row>
    <row r="2097" spans="1:1">
      <c r="A2097" t="s">
        <v>443</v>
      </c>
    </row>
    <row r="2098" spans="1:1">
      <c r="A2098" t="s">
        <v>316</v>
      </c>
    </row>
    <row r="2099" spans="1:1">
      <c r="A2099" t="s">
        <v>669</v>
      </c>
    </row>
    <row r="2100" spans="1:1">
      <c r="A2100" t="s">
        <v>443</v>
      </c>
    </row>
    <row r="2101" spans="1:1">
      <c r="A2101" t="s">
        <v>443</v>
      </c>
    </row>
    <row r="2102" spans="1:1">
      <c r="A2102" t="s">
        <v>669</v>
      </c>
    </row>
    <row r="2103" spans="1:1">
      <c r="A2103" t="s">
        <v>669</v>
      </c>
    </row>
    <row r="2104" spans="1:1">
      <c r="A2104" t="s">
        <v>316</v>
      </c>
    </row>
    <row r="2105" spans="1:1">
      <c r="A2105" t="s">
        <v>1140</v>
      </c>
    </row>
    <row r="2106" spans="1:1">
      <c r="A2106" t="s">
        <v>669</v>
      </c>
    </row>
    <row r="2107" spans="1:1">
      <c r="A2107" t="s">
        <v>443</v>
      </c>
    </row>
    <row r="2108" spans="1:1">
      <c r="A2108" t="s">
        <v>1140</v>
      </c>
    </row>
    <row r="2109" spans="1:1">
      <c r="A2109" t="s">
        <v>316</v>
      </c>
    </row>
    <row r="2110" spans="1:1">
      <c r="A2110" t="s">
        <v>6393</v>
      </c>
    </row>
    <row r="2111" spans="1:1">
      <c r="A2111" t="s">
        <v>1140</v>
      </c>
    </row>
    <row r="2112" spans="1:1">
      <c r="A2112" t="s">
        <v>6393</v>
      </c>
    </row>
    <row r="2113" spans="1:1">
      <c r="A2113" t="s">
        <v>6390</v>
      </c>
    </row>
    <row r="2114" spans="1:1">
      <c r="A2114" t="s">
        <v>6393</v>
      </c>
    </row>
    <row r="2115" spans="1:1">
      <c r="A2115" t="s">
        <v>2108</v>
      </c>
    </row>
    <row r="2116" spans="1:1">
      <c r="A2116" t="s">
        <v>669</v>
      </c>
    </row>
    <row r="2117" spans="1:1">
      <c r="A2117" t="s">
        <v>1140</v>
      </c>
    </row>
    <row r="2118" spans="1:1">
      <c r="A2118" t="s">
        <v>443</v>
      </c>
    </row>
    <row r="2119" spans="1:1">
      <c r="A2119" t="s">
        <v>6393</v>
      </c>
    </row>
    <row r="2120" spans="1:1">
      <c r="A2120" t="s">
        <v>6393</v>
      </c>
    </row>
    <row r="2121" spans="1:1">
      <c r="A2121" t="s">
        <v>443</v>
      </c>
    </row>
    <row r="2122" spans="1:1">
      <c r="A2122" t="s">
        <v>316</v>
      </c>
    </row>
    <row r="2123" spans="1:1">
      <c r="A2123" t="s">
        <v>669</v>
      </c>
    </row>
    <row r="2124" spans="1:1">
      <c r="A2124" t="s">
        <v>316</v>
      </c>
    </row>
    <row r="2125" spans="1:1">
      <c r="A2125" t="s">
        <v>669</v>
      </c>
    </row>
    <row r="2126" spans="1:1">
      <c r="A2126" t="s">
        <v>6393</v>
      </c>
    </row>
    <row r="2127" spans="1:1">
      <c r="A2127" t="s">
        <v>6392</v>
      </c>
    </row>
    <row r="2128" spans="1:1">
      <c r="A2128" t="s">
        <v>6393</v>
      </c>
    </row>
    <row r="2129" spans="1:1">
      <c r="A2129" t="s">
        <v>669</v>
      </c>
    </row>
    <row r="2130" spans="1:1">
      <c r="A2130" t="s">
        <v>443</v>
      </c>
    </row>
    <row r="2131" spans="1:1">
      <c r="A2131" t="s">
        <v>1140</v>
      </c>
    </row>
    <row r="2132" spans="1:1">
      <c r="A2132" t="s">
        <v>6392</v>
      </c>
    </row>
    <row r="2133" spans="1:1">
      <c r="A2133" t="s">
        <v>316</v>
      </c>
    </row>
    <row r="2134" spans="1:1">
      <c r="A2134" t="s">
        <v>1140</v>
      </c>
    </row>
    <row r="2135" spans="1:1">
      <c r="A2135" t="s">
        <v>443</v>
      </c>
    </row>
    <row r="2136" spans="1:1">
      <c r="A2136" t="s">
        <v>1140</v>
      </c>
    </row>
    <row r="2137" spans="1:1">
      <c r="A2137" t="s">
        <v>443</v>
      </c>
    </row>
    <row r="2138" spans="1:1">
      <c r="A2138" t="s">
        <v>669</v>
      </c>
    </row>
    <row r="2139" spans="1:1">
      <c r="A2139" t="s">
        <v>443</v>
      </c>
    </row>
    <row r="2140" spans="1:1">
      <c r="A2140" t="s">
        <v>6392</v>
      </c>
    </row>
    <row r="2141" spans="1:1">
      <c r="A2141" t="s">
        <v>669</v>
      </c>
    </row>
    <row r="2142" spans="1:1">
      <c r="A2142" t="s">
        <v>1140</v>
      </c>
    </row>
    <row r="2143" spans="1:1">
      <c r="A2143" t="s">
        <v>443</v>
      </c>
    </row>
    <row r="2144" spans="1:1">
      <c r="A2144" t="s">
        <v>316</v>
      </c>
    </row>
    <row r="2145" spans="1:1">
      <c r="A2145" t="s">
        <v>669</v>
      </c>
    </row>
    <row r="2146" spans="1:1">
      <c r="A2146" t="s">
        <v>6392</v>
      </c>
    </row>
    <row r="2147" spans="1:1">
      <c r="A2147" t="s">
        <v>669</v>
      </c>
    </row>
    <row r="2148" spans="1:1">
      <c r="A2148" t="s">
        <v>2108</v>
      </c>
    </row>
    <row r="2149" spans="1:1">
      <c r="A2149" t="s">
        <v>2108</v>
      </c>
    </row>
    <row r="2150" spans="1:1">
      <c r="A2150" t="s">
        <v>316</v>
      </c>
    </row>
    <row r="2151" spans="1:1">
      <c r="A2151" t="s">
        <v>2108</v>
      </c>
    </row>
    <row r="2152" spans="1:1">
      <c r="A2152" t="s">
        <v>669</v>
      </c>
    </row>
    <row r="2153" spans="1:1">
      <c r="A2153" t="s">
        <v>669</v>
      </c>
    </row>
    <row r="2154" spans="1:1">
      <c r="A2154" t="s">
        <v>669</v>
      </c>
    </row>
    <row r="2155" spans="1:1">
      <c r="A2155" t="s">
        <v>6393</v>
      </c>
    </row>
    <row r="2156" spans="1:1">
      <c r="A2156" t="s">
        <v>316</v>
      </c>
    </row>
    <row r="2157" spans="1:1">
      <c r="A2157" t="s">
        <v>2108</v>
      </c>
    </row>
    <row r="2158" spans="1:1">
      <c r="A2158" t="s">
        <v>316</v>
      </c>
    </row>
    <row r="2159" spans="1:1">
      <c r="A2159" t="s">
        <v>443</v>
      </c>
    </row>
    <row r="2160" spans="1:1">
      <c r="A2160" t="s">
        <v>1140</v>
      </c>
    </row>
    <row r="2161" spans="1:1">
      <c r="A2161" t="s">
        <v>316</v>
      </c>
    </row>
    <row r="2162" spans="1:1">
      <c r="A2162" t="s">
        <v>669</v>
      </c>
    </row>
    <row r="2163" spans="1:1">
      <c r="A2163" t="s">
        <v>669</v>
      </c>
    </row>
    <row r="2164" spans="1:1">
      <c r="A2164" t="s">
        <v>6395</v>
      </c>
    </row>
    <row r="2165" spans="1:1">
      <c r="A2165" t="s">
        <v>6392</v>
      </c>
    </row>
    <row r="2166" spans="1:1">
      <c r="A2166" t="s">
        <v>1140</v>
      </c>
    </row>
    <row r="2167" spans="1:1">
      <c r="A2167" t="s">
        <v>669</v>
      </c>
    </row>
    <row r="2168" spans="1:1">
      <c r="A2168" t="s">
        <v>2108</v>
      </c>
    </row>
    <row r="2169" spans="1:1">
      <c r="A2169" t="s">
        <v>316</v>
      </c>
    </row>
    <row r="2170" spans="1:1">
      <c r="A2170" t="s">
        <v>669</v>
      </c>
    </row>
    <row r="2171" spans="1:1">
      <c r="A2171" t="s">
        <v>669</v>
      </c>
    </row>
    <row r="2172" spans="1:1">
      <c r="A2172" t="s">
        <v>443</v>
      </c>
    </row>
    <row r="2173" spans="1:1">
      <c r="A2173" t="s">
        <v>669</v>
      </c>
    </row>
    <row r="2174" spans="1:1">
      <c r="A2174" t="s">
        <v>669</v>
      </c>
    </row>
    <row r="2175" spans="1:1">
      <c r="A2175" t="s">
        <v>669</v>
      </c>
    </row>
    <row r="2176" spans="1:1">
      <c r="A2176" t="s">
        <v>443</v>
      </c>
    </row>
    <row r="2177" spans="1:1">
      <c r="A2177" t="s">
        <v>1140</v>
      </c>
    </row>
    <row r="2178" spans="1:1">
      <c r="A2178" t="s">
        <v>669</v>
      </c>
    </row>
    <row r="2179" spans="1:1">
      <c r="A2179" t="s">
        <v>443</v>
      </c>
    </row>
    <row r="2180" spans="1:1">
      <c r="A2180" t="s">
        <v>669</v>
      </c>
    </row>
    <row r="2181" spans="1:1">
      <c r="A2181" t="s">
        <v>669</v>
      </c>
    </row>
    <row r="2182" spans="1:1">
      <c r="A2182" t="s">
        <v>669</v>
      </c>
    </row>
    <row r="2183" spans="1:1">
      <c r="A2183" t="s">
        <v>669</v>
      </c>
    </row>
    <row r="2184" spans="1:1">
      <c r="A2184" t="s">
        <v>669</v>
      </c>
    </row>
    <row r="2185" spans="1:1">
      <c r="A2185" t="s">
        <v>669</v>
      </c>
    </row>
    <row r="2186" spans="1:1">
      <c r="A2186" t="s">
        <v>443</v>
      </c>
    </row>
    <row r="2187" spans="1:1">
      <c r="A2187" t="s">
        <v>6393</v>
      </c>
    </row>
    <row r="2188" spans="1:1">
      <c r="A2188" t="s">
        <v>2108</v>
      </c>
    </row>
    <row r="2189" spans="1:1">
      <c r="A2189" t="s">
        <v>669</v>
      </c>
    </row>
    <row r="2190" spans="1:1">
      <c r="A2190" t="s">
        <v>669</v>
      </c>
    </row>
    <row r="2191" spans="1:1">
      <c r="A2191" t="s">
        <v>1140</v>
      </c>
    </row>
    <row r="2192" spans="1:1">
      <c r="A2192" t="s">
        <v>669</v>
      </c>
    </row>
    <row r="2193" spans="1:1">
      <c r="A2193" t="s">
        <v>669</v>
      </c>
    </row>
    <row r="2194" spans="1:1">
      <c r="A2194" t="s">
        <v>1140</v>
      </c>
    </row>
    <row r="2195" spans="1:1">
      <c r="A2195" t="s">
        <v>1140</v>
      </c>
    </row>
    <row r="2196" spans="1:1">
      <c r="A2196" t="s">
        <v>1140</v>
      </c>
    </row>
    <row r="2197" spans="1:1">
      <c r="A2197" t="s">
        <v>443</v>
      </c>
    </row>
    <row r="2198" spans="1:1">
      <c r="A2198" t="s">
        <v>6394</v>
      </c>
    </row>
    <row r="2199" spans="1:1">
      <c r="A2199" t="s">
        <v>6393</v>
      </c>
    </row>
    <row r="2200" spans="1:1">
      <c r="A2200" t="s">
        <v>669</v>
      </c>
    </row>
    <row r="2201" spans="1:1">
      <c r="A2201" t="s">
        <v>443</v>
      </c>
    </row>
    <row r="2202" spans="1:1">
      <c r="A2202" t="s">
        <v>6393</v>
      </c>
    </row>
    <row r="2203" spans="1:1">
      <c r="A2203" t="s">
        <v>1140</v>
      </c>
    </row>
    <row r="2204" spans="1:1">
      <c r="A2204" t="s">
        <v>316</v>
      </c>
    </row>
    <row r="2205" spans="1:1">
      <c r="A2205" t="s">
        <v>669</v>
      </c>
    </row>
    <row r="2206" spans="1:1">
      <c r="A2206" t="s">
        <v>316</v>
      </c>
    </row>
    <row r="2207" spans="1:1">
      <c r="A2207" t="s">
        <v>669</v>
      </c>
    </row>
    <row r="2208" spans="1:1">
      <c r="A2208" t="s">
        <v>1140</v>
      </c>
    </row>
    <row r="2209" spans="1:1">
      <c r="A2209" t="s">
        <v>669</v>
      </c>
    </row>
    <row r="2210" spans="1:1">
      <c r="A2210" t="s">
        <v>669</v>
      </c>
    </row>
    <row r="2211" spans="1:1">
      <c r="A2211" t="s">
        <v>1140</v>
      </c>
    </row>
    <row r="2212" spans="1:1">
      <c r="A2212" t="s">
        <v>6393</v>
      </c>
    </row>
    <row r="2213" spans="1:1">
      <c r="A2213" t="s">
        <v>669</v>
      </c>
    </row>
    <row r="2214" spans="1:1">
      <c r="A2214" t="s">
        <v>669</v>
      </c>
    </row>
    <row r="2215" spans="1:1">
      <c r="A2215" t="s">
        <v>443</v>
      </c>
    </row>
    <row r="2216" spans="1:1">
      <c r="A2216" t="s">
        <v>1140</v>
      </c>
    </row>
    <row r="2217" spans="1:1">
      <c r="A2217" t="s">
        <v>443</v>
      </c>
    </row>
    <row r="2218" spans="1:1">
      <c r="A2218" t="s">
        <v>1140</v>
      </c>
    </row>
    <row r="2219" spans="1:1">
      <c r="A2219" t="s">
        <v>669</v>
      </c>
    </row>
    <row r="2220" spans="1:1">
      <c r="A2220" t="s">
        <v>316</v>
      </c>
    </row>
    <row r="2221" spans="1:1">
      <c r="A2221" t="s">
        <v>669</v>
      </c>
    </row>
    <row r="2222" spans="1:1">
      <c r="A2222" t="s">
        <v>1140</v>
      </c>
    </row>
    <row r="2223" spans="1:1">
      <c r="A2223" t="s">
        <v>443</v>
      </c>
    </row>
    <row r="2224" spans="1:1">
      <c r="A2224" t="s">
        <v>6393</v>
      </c>
    </row>
    <row r="2225" spans="1:1">
      <c r="A2225" t="s">
        <v>6393</v>
      </c>
    </row>
    <row r="2226" spans="1:1">
      <c r="A2226" t="s">
        <v>1140</v>
      </c>
    </row>
    <row r="2227" spans="1:1">
      <c r="A2227" t="s">
        <v>316</v>
      </c>
    </row>
    <row r="2228" spans="1:1">
      <c r="A2228" t="s">
        <v>443</v>
      </c>
    </row>
    <row r="2229" spans="1:1">
      <c r="A2229" t="s">
        <v>443</v>
      </c>
    </row>
    <row r="2230" spans="1:1">
      <c r="A2230" t="s">
        <v>1140</v>
      </c>
    </row>
    <row r="2231" spans="1:1">
      <c r="A2231" t="s">
        <v>316</v>
      </c>
    </row>
    <row r="2232" spans="1:1">
      <c r="A2232" t="s">
        <v>669</v>
      </c>
    </row>
    <row r="2233" spans="1:1">
      <c r="A2233" t="s">
        <v>6393</v>
      </c>
    </row>
    <row r="2234" spans="1:1">
      <c r="A2234" t="s">
        <v>1140</v>
      </c>
    </row>
    <row r="2235" spans="1:1">
      <c r="A2235" t="s">
        <v>443</v>
      </c>
    </row>
    <row r="2236" spans="1:1">
      <c r="A2236" t="s">
        <v>6392</v>
      </c>
    </row>
    <row r="2237" spans="1:1">
      <c r="A2237" t="s">
        <v>443</v>
      </c>
    </row>
    <row r="2238" spans="1:1">
      <c r="A2238" t="s">
        <v>443</v>
      </c>
    </row>
    <row r="2239" spans="1:1">
      <c r="A2239" t="s">
        <v>669</v>
      </c>
    </row>
    <row r="2240" spans="1:1">
      <c r="A2240" t="s">
        <v>1140</v>
      </c>
    </row>
    <row r="2241" spans="1:1">
      <c r="A2241" t="s">
        <v>443</v>
      </c>
    </row>
    <row r="2242" spans="1:1">
      <c r="A2242" t="s">
        <v>1140</v>
      </c>
    </row>
    <row r="2243" spans="1:1">
      <c r="A2243" t="s">
        <v>443</v>
      </c>
    </row>
    <row r="2244" spans="1:1">
      <c r="A2244" t="s">
        <v>1140</v>
      </c>
    </row>
    <row r="2245" spans="1:1">
      <c r="A2245" t="s">
        <v>6392</v>
      </c>
    </row>
    <row r="2246" spans="1:1">
      <c r="A2246" t="s">
        <v>6394</v>
      </c>
    </row>
    <row r="2247" spans="1:1">
      <c r="A2247" t="s">
        <v>443</v>
      </c>
    </row>
    <row r="2248" spans="1:1">
      <c r="A2248" t="s">
        <v>1140</v>
      </c>
    </row>
    <row r="2249" spans="1:1">
      <c r="A2249" t="s">
        <v>2108</v>
      </c>
    </row>
    <row r="2250" spans="1:1">
      <c r="A2250" t="s">
        <v>669</v>
      </c>
    </row>
    <row r="2251" spans="1:1">
      <c r="A2251" t="s">
        <v>316</v>
      </c>
    </row>
    <row r="2252" spans="1:1">
      <c r="A2252" t="s">
        <v>669</v>
      </c>
    </row>
    <row r="2253" spans="1:1">
      <c r="A2253" t="s">
        <v>2108</v>
      </c>
    </row>
    <row r="2254" spans="1:1">
      <c r="A2254" t="s">
        <v>669</v>
      </c>
    </row>
    <row r="2255" spans="1:1">
      <c r="A2255" t="s">
        <v>669</v>
      </c>
    </row>
    <row r="2256" spans="1:1">
      <c r="A2256" t="s">
        <v>443</v>
      </c>
    </row>
    <row r="2257" spans="1:1">
      <c r="A2257" t="s">
        <v>2108</v>
      </c>
    </row>
    <row r="2258" spans="1:1">
      <c r="A2258" t="s">
        <v>669</v>
      </c>
    </row>
    <row r="2259" spans="1:1">
      <c r="A2259" t="s">
        <v>669</v>
      </c>
    </row>
    <row r="2260" spans="1:1">
      <c r="A2260" t="s">
        <v>1140</v>
      </c>
    </row>
    <row r="2261" spans="1:1">
      <c r="A2261" t="s">
        <v>2108</v>
      </c>
    </row>
    <row r="2262" spans="1:1">
      <c r="A2262" t="s">
        <v>669</v>
      </c>
    </row>
    <row r="2263" spans="1:1">
      <c r="A2263" t="s">
        <v>6393</v>
      </c>
    </row>
    <row r="2264" spans="1:1">
      <c r="A2264" t="s">
        <v>669</v>
      </c>
    </row>
    <row r="2265" spans="1:1">
      <c r="A2265" t="s">
        <v>669</v>
      </c>
    </row>
    <row r="2266" spans="1:1">
      <c r="A2266" t="s">
        <v>6392</v>
      </c>
    </row>
    <row r="2267" spans="1:1">
      <c r="A2267" t="s">
        <v>2108</v>
      </c>
    </row>
    <row r="2268" spans="1:1">
      <c r="A2268" t="s">
        <v>669</v>
      </c>
    </row>
    <row r="2269" spans="1:1">
      <c r="A2269" t="s">
        <v>316</v>
      </c>
    </row>
    <row r="2270" spans="1:1">
      <c r="A2270" t="s">
        <v>6392</v>
      </c>
    </row>
    <row r="2271" spans="1:1">
      <c r="A2271" t="s">
        <v>2108</v>
      </c>
    </row>
    <row r="2272" spans="1:1">
      <c r="A2272" t="s">
        <v>669</v>
      </c>
    </row>
    <row r="2273" spans="1:1">
      <c r="A2273" t="s">
        <v>669</v>
      </c>
    </row>
    <row r="2274" spans="1:1">
      <c r="A2274" t="s">
        <v>443</v>
      </c>
    </row>
    <row r="2275" spans="1:1">
      <c r="A2275" t="s">
        <v>443</v>
      </c>
    </row>
    <row r="2276" spans="1:1">
      <c r="A2276" t="s">
        <v>316</v>
      </c>
    </row>
    <row r="2277" spans="1:1">
      <c r="A2277" t="s">
        <v>1140</v>
      </c>
    </row>
    <row r="2278" spans="1:1">
      <c r="A2278" t="s">
        <v>316</v>
      </c>
    </row>
    <row r="2279" spans="1:1">
      <c r="A2279" t="s">
        <v>6393</v>
      </c>
    </row>
    <row r="2280" spans="1:1">
      <c r="A2280" t="s">
        <v>6392</v>
      </c>
    </row>
    <row r="2281" spans="1:1">
      <c r="A2281" t="s">
        <v>669</v>
      </c>
    </row>
    <row r="2282" spans="1:1">
      <c r="A2282" t="s">
        <v>2108</v>
      </c>
    </row>
    <row r="2283" spans="1:1">
      <c r="A2283" t="s">
        <v>669</v>
      </c>
    </row>
    <row r="2284" spans="1:1">
      <c r="A2284" t="s">
        <v>6393</v>
      </c>
    </row>
    <row r="2285" spans="1:1">
      <c r="A2285" t="s">
        <v>6392</v>
      </c>
    </row>
    <row r="2286" spans="1:1">
      <c r="A2286" t="s">
        <v>1140</v>
      </c>
    </row>
    <row r="2287" spans="1:1">
      <c r="A2287" t="s">
        <v>6393</v>
      </c>
    </row>
    <row r="2288" spans="1:1">
      <c r="A2288" t="s">
        <v>669</v>
      </c>
    </row>
    <row r="2289" spans="1:1">
      <c r="A2289" t="s">
        <v>1140</v>
      </c>
    </row>
    <row r="2290" spans="1:1">
      <c r="A2290" t="s">
        <v>669</v>
      </c>
    </row>
    <row r="2291" spans="1:1">
      <c r="A2291" t="s">
        <v>669</v>
      </c>
    </row>
    <row r="2292" spans="1:1">
      <c r="A2292" t="s">
        <v>669</v>
      </c>
    </row>
    <row r="2293" spans="1:1">
      <c r="A2293" t="s">
        <v>1140</v>
      </c>
    </row>
    <row r="2294" spans="1:1">
      <c r="A2294" t="s">
        <v>669</v>
      </c>
    </row>
    <row r="2295" spans="1:1">
      <c r="A2295" t="s">
        <v>669</v>
      </c>
    </row>
    <row r="2296" spans="1:1">
      <c r="A2296" t="s">
        <v>669</v>
      </c>
    </row>
    <row r="2297" spans="1:1">
      <c r="A2297" t="s">
        <v>1140</v>
      </c>
    </row>
    <row r="2298" spans="1:1">
      <c r="A2298" t="s">
        <v>316</v>
      </c>
    </row>
    <row r="2299" spans="1:1">
      <c r="A2299" t="s">
        <v>2108</v>
      </c>
    </row>
    <row r="2300" spans="1:1">
      <c r="A2300" t="s">
        <v>1140</v>
      </c>
    </row>
    <row r="2301" spans="1:1">
      <c r="A2301" t="s">
        <v>669</v>
      </c>
    </row>
    <row r="2302" spans="1:1">
      <c r="A2302" t="s">
        <v>1140</v>
      </c>
    </row>
    <row r="2303" spans="1:1">
      <c r="A2303" t="s">
        <v>443</v>
      </c>
    </row>
    <row r="2304" spans="1:1">
      <c r="A2304" t="s">
        <v>6392</v>
      </c>
    </row>
    <row r="2305" spans="1:1">
      <c r="A2305" t="s">
        <v>1140</v>
      </c>
    </row>
    <row r="2306" spans="1:1">
      <c r="A2306" t="s">
        <v>316</v>
      </c>
    </row>
    <row r="2307" spans="1:1">
      <c r="A2307" t="s">
        <v>443</v>
      </c>
    </row>
    <row r="2308" spans="1:1">
      <c r="A2308" t="s">
        <v>443</v>
      </c>
    </row>
    <row r="2309" spans="1:1">
      <c r="A2309" t="s">
        <v>669</v>
      </c>
    </row>
    <row r="2310" spans="1:1">
      <c r="A2310" t="s">
        <v>1140</v>
      </c>
    </row>
    <row r="2311" spans="1:1">
      <c r="A2311" t="s">
        <v>669</v>
      </c>
    </row>
    <row r="2312" spans="1:1">
      <c r="A2312" t="s">
        <v>1140</v>
      </c>
    </row>
    <row r="2313" spans="1:1">
      <c r="A2313" t="s">
        <v>669</v>
      </c>
    </row>
    <row r="2314" spans="1:1">
      <c r="A2314" t="s">
        <v>669</v>
      </c>
    </row>
    <row r="2315" spans="1:1">
      <c r="A2315" t="s">
        <v>669</v>
      </c>
    </row>
    <row r="2316" spans="1:1">
      <c r="A2316" t="s">
        <v>1140</v>
      </c>
    </row>
    <row r="2317" spans="1:1">
      <c r="A2317" t="s">
        <v>669</v>
      </c>
    </row>
    <row r="2318" spans="1:1">
      <c r="A2318" t="s">
        <v>669</v>
      </c>
    </row>
    <row r="2319" spans="1:1">
      <c r="A2319" t="s">
        <v>1140</v>
      </c>
    </row>
    <row r="2320" spans="1:1">
      <c r="A2320" t="s">
        <v>6391</v>
      </c>
    </row>
    <row r="2321" spans="1:1">
      <c r="A2321" t="s">
        <v>669</v>
      </c>
    </row>
    <row r="2322" spans="1:1">
      <c r="A2322" t="s">
        <v>669</v>
      </c>
    </row>
    <row r="2323" spans="1:1">
      <c r="A2323" t="s">
        <v>669</v>
      </c>
    </row>
    <row r="2324" spans="1:1">
      <c r="A2324" t="s">
        <v>443</v>
      </c>
    </row>
    <row r="2325" spans="1:1">
      <c r="A2325" t="s">
        <v>1140</v>
      </c>
    </row>
    <row r="2326" spans="1:1">
      <c r="A2326" t="s">
        <v>443</v>
      </c>
    </row>
    <row r="2327" spans="1:1">
      <c r="A2327" t="s">
        <v>1140</v>
      </c>
    </row>
    <row r="2328" spans="1:1">
      <c r="A2328" t="s">
        <v>1140</v>
      </c>
    </row>
    <row r="2329" spans="1:1">
      <c r="A2329" t="s">
        <v>6392</v>
      </c>
    </row>
    <row r="2330" spans="1:1">
      <c r="A2330" t="s">
        <v>669</v>
      </c>
    </row>
    <row r="2331" spans="1:1">
      <c r="A2331" t="s">
        <v>1140</v>
      </c>
    </row>
    <row r="2332" spans="1:1">
      <c r="A2332" t="s">
        <v>1140</v>
      </c>
    </row>
    <row r="2333" spans="1:1">
      <c r="A2333" t="s">
        <v>669</v>
      </c>
    </row>
    <row r="2334" spans="1:1">
      <c r="A2334" t="s">
        <v>1140</v>
      </c>
    </row>
    <row r="2335" spans="1:1">
      <c r="A2335" t="s">
        <v>669</v>
      </c>
    </row>
    <row r="2336" spans="1:1">
      <c r="A2336" t="s">
        <v>1140</v>
      </c>
    </row>
    <row r="2337" spans="1:1">
      <c r="A2337" t="s">
        <v>443</v>
      </c>
    </row>
    <row r="2338" spans="1:1">
      <c r="A2338" t="s">
        <v>669</v>
      </c>
    </row>
    <row r="2339" spans="1:1">
      <c r="A2339" t="s">
        <v>443</v>
      </c>
    </row>
    <row r="2340" spans="1:1">
      <c r="A2340" t="s">
        <v>669</v>
      </c>
    </row>
    <row r="2341" spans="1:1">
      <c r="A2341" t="s">
        <v>669</v>
      </c>
    </row>
    <row r="2342" spans="1:1">
      <c r="A2342" t="s">
        <v>669</v>
      </c>
    </row>
    <row r="2343" spans="1:1">
      <c r="A2343" t="s">
        <v>443</v>
      </c>
    </row>
    <row r="2344" spans="1:1">
      <c r="A2344" t="s">
        <v>443</v>
      </c>
    </row>
    <row r="2345" spans="1:1">
      <c r="A2345" t="s">
        <v>1140</v>
      </c>
    </row>
    <row r="2346" spans="1:1">
      <c r="A2346" t="s">
        <v>6393</v>
      </c>
    </row>
    <row r="2347" spans="1:1">
      <c r="A2347" t="s">
        <v>669</v>
      </c>
    </row>
    <row r="2348" spans="1:1">
      <c r="A2348" t="s">
        <v>1140</v>
      </c>
    </row>
    <row r="2349" spans="1:1">
      <c r="A2349" t="s">
        <v>1140</v>
      </c>
    </row>
    <row r="2350" spans="1:1">
      <c r="A2350" t="s">
        <v>6393</v>
      </c>
    </row>
    <row r="2351" spans="1:1">
      <c r="A2351" t="s">
        <v>669</v>
      </c>
    </row>
    <row r="2352" spans="1:1">
      <c r="A2352" t="s">
        <v>669</v>
      </c>
    </row>
    <row r="2353" spans="1:1">
      <c r="A2353" t="s">
        <v>6394</v>
      </c>
    </row>
    <row r="2354" spans="1:1">
      <c r="A2354" t="s">
        <v>316</v>
      </c>
    </row>
    <row r="2355" spans="1:1">
      <c r="A2355" t="s">
        <v>669</v>
      </c>
    </row>
    <row r="2356" spans="1:1">
      <c r="A2356" t="s">
        <v>6393</v>
      </c>
    </row>
    <row r="2357" spans="1:1">
      <c r="A2357" t="s">
        <v>669</v>
      </c>
    </row>
    <row r="2358" spans="1:1">
      <c r="A2358" t="s">
        <v>669</v>
      </c>
    </row>
    <row r="2359" spans="1:1">
      <c r="A2359" t="s">
        <v>1140</v>
      </c>
    </row>
    <row r="2360" spans="1:1">
      <c r="A2360" t="s">
        <v>1140</v>
      </c>
    </row>
    <row r="2361" spans="1:1">
      <c r="A2361" t="s">
        <v>2108</v>
      </c>
    </row>
    <row r="2362" spans="1:1">
      <c r="A2362" t="s">
        <v>316</v>
      </c>
    </row>
    <row r="2363" spans="1:1">
      <c r="A2363" t="s">
        <v>669</v>
      </c>
    </row>
    <row r="2364" spans="1:1">
      <c r="A2364" t="s">
        <v>316</v>
      </c>
    </row>
    <row r="2365" spans="1:1">
      <c r="A2365" t="s">
        <v>443</v>
      </c>
    </row>
    <row r="2366" spans="1:1">
      <c r="A2366" t="s">
        <v>669</v>
      </c>
    </row>
    <row r="2367" spans="1:1">
      <c r="A2367" t="s">
        <v>2108</v>
      </c>
    </row>
    <row r="2368" spans="1:1">
      <c r="A2368" t="s">
        <v>6392</v>
      </c>
    </row>
    <row r="2369" spans="1:1">
      <c r="A2369" t="s">
        <v>669</v>
      </c>
    </row>
    <row r="2370" spans="1:1">
      <c r="A2370" t="s">
        <v>6392</v>
      </c>
    </row>
    <row r="2371" spans="1:1">
      <c r="A2371" t="s">
        <v>443</v>
      </c>
    </row>
    <row r="2372" spans="1:1">
      <c r="A2372" t="s">
        <v>6393</v>
      </c>
    </row>
    <row r="2373" spans="1:1">
      <c r="A2373" t="s">
        <v>669</v>
      </c>
    </row>
    <row r="2374" spans="1:1">
      <c r="A2374" t="s">
        <v>669</v>
      </c>
    </row>
    <row r="2375" spans="1:1">
      <c r="A2375" t="s">
        <v>316</v>
      </c>
    </row>
    <row r="2376" spans="1:1">
      <c r="A2376" t="s">
        <v>2108</v>
      </c>
    </row>
    <row r="2377" spans="1:1">
      <c r="A2377" t="s">
        <v>316</v>
      </c>
    </row>
    <row r="2378" spans="1:1">
      <c r="A2378" t="s">
        <v>6392</v>
      </c>
    </row>
    <row r="2379" spans="1:1">
      <c r="A2379" t="s">
        <v>669</v>
      </c>
    </row>
    <row r="2380" spans="1:1">
      <c r="A2380" t="s">
        <v>669</v>
      </c>
    </row>
    <row r="2381" spans="1:1">
      <c r="A2381" t="s">
        <v>316</v>
      </c>
    </row>
    <row r="2382" spans="1:1">
      <c r="A2382" t="s">
        <v>6393</v>
      </c>
    </row>
    <row r="2383" spans="1:1">
      <c r="A2383" t="s">
        <v>6392</v>
      </c>
    </row>
    <row r="2384" spans="1:1">
      <c r="A2384" t="s">
        <v>669</v>
      </c>
    </row>
    <row r="2385" spans="1:1">
      <c r="A2385" t="s">
        <v>669</v>
      </c>
    </row>
    <row r="2386" spans="1:1">
      <c r="A2386" t="s">
        <v>1140</v>
      </c>
    </row>
    <row r="2387" spans="1:1">
      <c r="A2387" t="s">
        <v>1140</v>
      </c>
    </row>
    <row r="2388" spans="1:1">
      <c r="A2388" t="s">
        <v>669</v>
      </c>
    </row>
    <row r="2389" spans="1:1">
      <c r="A2389" t="s">
        <v>1140</v>
      </c>
    </row>
    <row r="2390" spans="1:1">
      <c r="A2390" t="s">
        <v>443</v>
      </c>
    </row>
    <row r="2391" spans="1:1">
      <c r="A2391" t="s">
        <v>669</v>
      </c>
    </row>
    <row r="2392" spans="1:1">
      <c r="A2392" t="s">
        <v>316</v>
      </c>
    </row>
    <row r="2393" spans="1:1">
      <c r="A2393" t="s">
        <v>1140</v>
      </c>
    </row>
    <row r="2394" spans="1:1">
      <c r="A2394" t="s">
        <v>1140</v>
      </c>
    </row>
    <row r="2395" spans="1:1">
      <c r="A2395" t="s">
        <v>316</v>
      </c>
    </row>
    <row r="2396" spans="1:1">
      <c r="A2396" t="s">
        <v>1140</v>
      </c>
    </row>
    <row r="2397" spans="1:1">
      <c r="A2397" t="s">
        <v>1140</v>
      </c>
    </row>
    <row r="2398" spans="1:1">
      <c r="A2398" t="s">
        <v>443</v>
      </c>
    </row>
    <row r="2399" spans="1:1">
      <c r="A2399" t="s">
        <v>316</v>
      </c>
    </row>
    <row r="2400" spans="1:1">
      <c r="A2400" t="s">
        <v>2108</v>
      </c>
    </row>
    <row r="2401" spans="1:1">
      <c r="A2401" t="s">
        <v>2108</v>
      </c>
    </row>
    <row r="2402" spans="1:1">
      <c r="A2402" t="s">
        <v>1140</v>
      </c>
    </row>
    <row r="2403" spans="1:1">
      <c r="A2403" t="s">
        <v>443</v>
      </c>
    </row>
    <row r="2404" spans="1:1">
      <c r="A2404" t="s">
        <v>443</v>
      </c>
    </row>
    <row r="2405" spans="1:1">
      <c r="A2405" t="s">
        <v>1140</v>
      </c>
    </row>
    <row r="2406" spans="1:1">
      <c r="A2406" t="s">
        <v>2108</v>
      </c>
    </row>
    <row r="2407" spans="1:1">
      <c r="A2407" t="s">
        <v>6392</v>
      </c>
    </row>
    <row r="2408" spans="1:1">
      <c r="A2408" t="s">
        <v>443</v>
      </c>
    </row>
    <row r="2409" spans="1:1">
      <c r="A2409" t="s">
        <v>1140</v>
      </c>
    </row>
    <row r="2410" spans="1:1">
      <c r="A2410" t="s">
        <v>1140</v>
      </c>
    </row>
    <row r="2411" spans="1:1">
      <c r="A2411" t="s">
        <v>443</v>
      </c>
    </row>
    <row r="2412" spans="1:1">
      <c r="A2412" t="s">
        <v>6392</v>
      </c>
    </row>
    <row r="2413" spans="1:1">
      <c r="A2413" t="s">
        <v>6392</v>
      </c>
    </row>
    <row r="2414" spans="1:1">
      <c r="A2414" t="s">
        <v>669</v>
      </c>
    </row>
    <row r="2415" spans="1:1">
      <c r="A2415" t="s">
        <v>316</v>
      </c>
    </row>
    <row r="2416" spans="1:1">
      <c r="A2416" t="s">
        <v>443</v>
      </c>
    </row>
    <row r="2417" spans="1:1">
      <c r="A2417" t="s">
        <v>6392</v>
      </c>
    </row>
    <row r="2418" spans="1:1">
      <c r="A2418" t="s">
        <v>1140</v>
      </c>
    </row>
    <row r="2419" spans="1:1">
      <c r="A2419" t="s">
        <v>1140</v>
      </c>
    </row>
    <row r="2420" spans="1:1">
      <c r="A2420" t="s">
        <v>6392</v>
      </c>
    </row>
    <row r="2421" spans="1:1">
      <c r="A2421" t="s">
        <v>669</v>
      </c>
    </row>
    <row r="2422" spans="1:1">
      <c r="A2422" t="s">
        <v>6393</v>
      </c>
    </row>
    <row r="2423" spans="1:1">
      <c r="A2423" t="s">
        <v>669</v>
      </c>
    </row>
    <row r="2424" spans="1:1">
      <c r="A2424" t="s">
        <v>316</v>
      </c>
    </row>
    <row r="2425" spans="1:1">
      <c r="A2425" t="s">
        <v>443</v>
      </c>
    </row>
    <row r="2426" spans="1:1">
      <c r="A2426" t="s">
        <v>669</v>
      </c>
    </row>
    <row r="2427" spans="1:1">
      <c r="A2427" t="s">
        <v>1140</v>
      </c>
    </row>
    <row r="2428" spans="1:1">
      <c r="A2428" t="s">
        <v>1140</v>
      </c>
    </row>
    <row r="2429" spans="1:1">
      <c r="A2429" t="s">
        <v>6395</v>
      </c>
    </row>
    <row r="2430" spans="1:1">
      <c r="A2430" t="s">
        <v>669</v>
      </c>
    </row>
    <row r="2431" spans="1:1">
      <c r="A2431" t="s">
        <v>1140</v>
      </c>
    </row>
    <row r="2432" spans="1:1">
      <c r="A2432" t="s">
        <v>6392</v>
      </c>
    </row>
    <row r="2433" spans="1:1">
      <c r="A2433" t="s">
        <v>6393</v>
      </c>
    </row>
    <row r="2434" spans="1:1">
      <c r="A2434" t="s">
        <v>669</v>
      </c>
    </row>
    <row r="2435" spans="1:1">
      <c r="A2435" t="s">
        <v>669</v>
      </c>
    </row>
    <row r="2436" spans="1:1">
      <c r="A2436" t="s">
        <v>669</v>
      </c>
    </row>
    <row r="2437" spans="1:1">
      <c r="A2437" t="s">
        <v>316</v>
      </c>
    </row>
    <row r="2438" spans="1:1">
      <c r="A2438" t="s">
        <v>669</v>
      </c>
    </row>
    <row r="2439" spans="1:1">
      <c r="A2439" t="s">
        <v>669</v>
      </c>
    </row>
    <row r="2440" spans="1:1">
      <c r="A2440" t="s">
        <v>669</v>
      </c>
    </row>
    <row r="2441" spans="1:1">
      <c r="A2441" t="s">
        <v>669</v>
      </c>
    </row>
    <row r="2442" spans="1:1">
      <c r="A2442" t="s">
        <v>1140</v>
      </c>
    </row>
    <row r="2443" spans="1:1">
      <c r="A2443" t="s">
        <v>669</v>
      </c>
    </row>
    <row r="2444" spans="1:1">
      <c r="A2444" t="s">
        <v>1140</v>
      </c>
    </row>
    <row r="2445" spans="1:1">
      <c r="A2445" t="s">
        <v>316</v>
      </c>
    </row>
    <row r="2446" spans="1:1">
      <c r="A2446" t="s">
        <v>1140</v>
      </c>
    </row>
    <row r="2447" spans="1:1">
      <c r="A2447" t="s">
        <v>669</v>
      </c>
    </row>
    <row r="2448" spans="1:1">
      <c r="A2448" t="s">
        <v>669</v>
      </c>
    </row>
    <row r="2449" spans="1:1">
      <c r="A2449" t="s">
        <v>1140</v>
      </c>
    </row>
    <row r="2450" spans="1:1">
      <c r="A2450" t="s">
        <v>669</v>
      </c>
    </row>
    <row r="2451" spans="1:1">
      <c r="A2451" t="s">
        <v>1140</v>
      </c>
    </row>
    <row r="2452" spans="1:1">
      <c r="A2452" t="s">
        <v>6392</v>
      </c>
    </row>
    <row r="2453" spans="1:1">
      <c r="A2453" t="s">
        <v>316</v>
      </c>
    </row>
    <row r="2454" spans="1:1">
      <c r="A2454" t="s">
        <v>669</v>
      </c>
    </row>
    <row r="2455" spans="1:1">
      <c r="A2455" t="s">
        <v>6392</v>
      </c>
    </row>
    <row r="2456" spans="1:1">
      <c r="A2456" t="s">
        <v>1140</v>
      </c>
    </row>
    <row r="2457" spans="1:1">
      <c r="A2457" t="s">
        <v>443</v>
      </c>
    </row>
    <row r="2458" spans="1:1">
      <c r="A2458" t="s">
        <v>6392</v>
      </c>
    </row>
    <row r="2459" spans="1:1">
      <c r="A2459" t="s">
        <v>443</v>
      </c>
    </row>
    <row r="2460" spans="1:1">
      <c r="A2460" t="s">
        <v>669</v>
      </c>
    </row>
    <row r="2461" spans="1:1">
      <c r="A2461" t="s">
        <v>443</v>
      </c>
    </row>
    <row r="2462" spans="1:1">
      <c r="A2462" t="s">
        <v>6394</v>
      </c>
    </row>
    <row r="2463" spans="1:1">
      <c r="A2463" t="s">
        <v>6392</v>
      </c>
    </row>
    <row r="2464" spans="1:1">
      <c r="A2464" t="s">
        <v>443</v>
      </c>
    </row>
    <row r="2465" spans="1:1">
      <c r="A2465" t="s">
        <v>669</v>
      </c>
    </row>
    <row r="2466" spans="1:1">
      <c r="A2466" t="s">
        <v>669</v>
      </c>
    </row>
    <row r="2467" spans="1:1">
      <c r="A2467" t="s">
        <v>669</v>
      </c>
    </row>
    <row r="2468" spans="1:1">
      <c r="A2468" t="s">
        <v>1140</v>
      </c>
    </row>
    <row r="2469" spans="1:1">
      <c r="A2469" t="s">
        <v>1140</v>
      </c>
    </row>
    <row r="2470" spans="1:1">
      <c r="A2470" t="s">
        <v>1140</v>
      </c>
    </row>
    <row r="2471" spans="1:1">
      <c r="A2471" t="s">
        <v>1140</v>
      </c>
    </row>
    <row r="2472" spans="1:1">
      <c r="A2472" t="s">
        <v>1140</v>
      </c>
    </row>
    <row r="2473" spans="1:1">
      <c r="A2473" t="s">
        <v>1140</v>
      </c>
    </row>
    <row r="2474" spans="1:1">
      <c r="A2474" t="s">
        <v>669</v>
      </c>
    </row>
    <row r="2475" spans="1:1">
      <c r="A2475" t="s">
        <v>443</v>
      </c>
    </row>
    <row r="2476" spans="1:1">
      <c r="A2476" t="s">
        <v>6393</v>
      </c>
    </row>
    <row r="2477" spans="1:1">
      <c r="A2477" t="s">
        <v>316</v>
      </c>
    </row>
    <row r="2478" spans="1:1">
      <c r="A2478" t="s">
        <v>2108</v>
      </c>
    </row>
    <row r="2479" spans="1:1">
      <c r="A2479" t="s">
        <v>1140</v>
      </c>
    </row>
    <row r="2480" spans="1:1">
      <c r="A2480" t="s">
        <v>443</v>
      </c>
    </row>
    <row r="2481" spans="1:1">
      <c r="A2481" t="s">
        <v>2108</v>
      </c>
    </row>
    <row r="2482" spans="1:1">
      <c r="A2482" t="s">
        <v>316</v>
      </c>
    </row>
    <row r="2483" spans="1:1">
      <c r="A2483" t="s">
        <v>669</v>
      </c>
    </row>
    <row r="2484" spans="1:1">
      <c r="A2484" t="s">
        <v>6393</v>
      </c>
    </row>
    <row r="2485" spans="1:1">
      <c r="A2485" t="s">
        <v>316</v>
      </c>
    </row>
    <row r="2486" spans="1:1">
      <c r="A2486" t="s">
        <v>1140</v>
      </c>
    </row>
    <row r="2487" spans="1:1">
      <c r="A2487" t="s">
        <v>443</v>
      </c>
    </row>
    <row r="2488" spans="1:1">
      <c r="A2488" t="s">
        <v>669</v>
      </c>
    </row>
    <row r="2489" spans="1:1">
      <c r="A2489" t="s">
        <v>2108</v>
      </c>
    </row>
    <row r="2490" spans="1:1">
      <c r="A2490" t="s">
        <v>669</v>
      </c>
    </row>
    <row r="2491" spans="1:1">
      <c r="A2491" t="s">
        <v>316</v>
      </c>
    </row>
    <row r="2492" spans="1:1">
      <c r="A2492" t="s">
        <v>669</v>
      </c>
    </row>
    <row r="2493" spans="1:1">
      <c r="A2493" t="s">
        <v>669</v>
      </c>
    </row>
    <row r="2494" spans="1:1">
      <c r="A2494" t="s">
        <v>669</v>
      </c>
    </row>
    <row r="2495" spans="1:1">
      <c r="A2495" t="s">
        <v>6394</v>
      </c>
    </row>
    <row r="2496" spans="1:1">
      <c r="A2496" t="s">
        <v>669</v>
      </c>
    </row>
    <row r="2497" spans="1:1">
      <c r="A2497" t="s">
        <v>443</v>
      </c>
    </row>
    <row r="2498" spans="1:1">
      <c r="A2498" t="s">
        <v>1140</v>
      </c>
    </row>
    <row r="2499" spans="1:1">
      <c r="A2499" t="s">
        <v>669</v>
      </c>
    </row>
    <row r="2500" spans="1:1">
      <c r="A2500" t="s">
        <v>316</v>
      </c>
    </row>
    <row r="2501" spans="1:1">
      <c r="A2501" t="s">
        <v>1140</v>
      </c>
    </row>
    <row r="2502" spans="1:1">
      <c r="A2502" t="s">
        <v>1140</v>
      </c>
    </row>
    <row r="2503" spans="1:1">
      <c r="A2503" t="s">
        <v>1140</v>
      </c>
    </row>
    <row r="2504" spans="1:1">
      <c r="A2504" t="s">
        <v>6393</v>
      </c>
    </row>
    <row r="2505" spans="1:1">
      <c r="A2505" t="s">
        <v>1140</v>
      </c>
    </row>
    <row r="2506" spans="1:1">
      <c r="A2506" t="s">
        <v>6393</v>
      </c>
    </row>
    <row r="2507" spans="1:1">
      <c r="A2507" t="s">
        <v>443</v>
      </c>
    </row>
    <row r="2508" spans="1:1">
      <c r="A2508" t="s">
        <v>6393</v>
      </c>
    </row>
    <row r="2509" spans="1:1">
      <c r="A2509" t="s">
        <v>6393</v>
      </c>
    </row>
    <row r="2510" spans="1:1">
      <c r="A2510" t="s">
        <v>669</v>
      </c>
    </row>
    <row r="2511" spans="1:1">
      <c r="A2511" t="s">
        <v>1140</v>
      </c>
    </row>
    <row r="2512" spans="1:1">
      <c r="A2512" t="s">
        <v>669</v>
      </c>
    </row>
    <row r="2513" spans="1:1">
      <c r="A2513" t="s">
        <v>1140</v>
      </c>
    </row>
    <row r="2514" spans="1:1">
      <c r="A2514" t="s">
        <v>669</v>
      </c>
    </row>
    <row r="2515" spans="1:1">
      <c r="A2515" t="s">
        <v>1140</v>
      </c>
    </row>
    <row r="2516" spans="1:1">
      <c r="A2516" t="s">
        <v>669</v>
      </c>
    </row>
    <row r="2517" spans="1:1">
      <c r="A2517" t="s">
        <v>6393</v>
      </c>
    </row>
    <row r="2518" spans="1:1">
      <c r="A2518" t="s">
        <v>669</v>
      </c>
    </row>
    <row r="2519" spans="1:1">
      <c r="A2519" t="s">
        <v>6393</v>
      </c>
    </row>
    <row r="2520" spans="1:1">
      <c r="A2520" t="s">
        <v>6393</v>
      </c>
    </row>
    <row r="2521" spans="1:1">
      <c r="A2521" t="s">
        <v>6393</v>
      </c>
    </row>
    <row r="2522" spans="1:1">
      <c r="A2522" t="s">
        <v>669</v>
      </c>
    </row>
    <row r="2523" spans="1:1">
      <c r="A2523" t="s">
        <v>2903</v>
      </c>
    </row>
    <row r="2524" spans="1:1">
      <c r="A2524" t="s">
        <v>1140</v>
      </c>
    </row>
    <row r="2525" spans="1:1">
      <c r="A2525" t="s">
        <v>6392</v>
      </c>
    </row>
    <row r="2526" spans="1:1">
      <c r="A2526" t="s">
        <v>1140</v>
      </c>
    </row>
    <row r="2527" spans="1:1">
      <c r="A2527" t="s">
        <v>6394</v>
      </c>
    </row>
    <row r="2528" spans="1:1">
      <c r="A2528" t="s">
        <v>1140</v>
      </c>
    </row>
    <row r="2529" spans="1:1">
      <c r="A2529" t="s">
        <v>669</v>
      </c>
    </row>
    <row r="2530" spans="1:1">
      <c r="A2530" t="s">
        <v>443</v>
      </c>
    </row>
    <row r="2531" spans="1:1">
      <c r="A2531" t="s">
        <v>669</v>
      </c>
    </row>
    <row r="2532" spans="1:1">
      <c r="A2532" t="s">
        <v>669</v>
      </c>
    </row>
    <row r="2533" spans="1:1">
      <c r="A2533" t="s">
        <v>669</v>
      </c>
    </row>
    <row r="2534" spans="1:1">
      <c r="A2534" t="s">
        <v>669</v>
      </c>
    </row>
    <row r="2535" spans="1:1">
      <c r="A2535" t="s">
        <v>443</v>
      </c>
    </row>
    <row r="2536" spans="1:1">
      <c r="A2536" t="s">
        <v>1140</v>
      </c>
    </row>
    <row r="2537" spans="1:1">
      <c r="A2537" t="s">
        <v>6293</v>
      </c>
    </row>
    <row r="2538" spans="1:1">
      <c r="A2538" t="s">
        <v>316</v>
      </c>
    </row>
    <row r="2539" spans="1:1">
      <c r="A2539" t="s">
        <v>669</v>
      </c>
    </row>
    <row r="2540" spans="1:1">
      <c r="A2540" t="s">
        <v>669</v>
      </c>
    </row>
    <row r="2541" spans="1:1">
      <c r="A2541" t="s">
        <v>443</v>
      </c>
    </row>
    <row r="2542" spans="1:1">
      <c r="A2542" t="s">
        <v>669</v>
      </c>
    </row>
    <row r="2543" spans="1:1">
      <c r="A2543" t="s">
        <v>6394</v>
      </c>
    </row>
    <row r="2544" spans="1:1">
      <c r="A2544" t="s">
        <v>6392</v>
      </c>
    </row>
    <row r="2545" spans="1:1">
      <c r="A2545" t="s">
        <v>2108</v>
      </c>
    </row>
    <row r="2546" spans="1:1">
      <c r="A2546" t="s">
        <v>1140</v>
      </c>
    </row>
    <row r="2547" spans="1:1">
      <c r="A2547" t="s">
        <v>669</v>
      </c>
    </row>
    <row r="2548" spans="1:1">
      <c r="A2548" t="s">
        <v>669</v>
      </c>
    </row>
    <row r="2549" spans="1:1">
      <c r="A2549" t="s">
        <v>316</v>
      </c>
    </row>
    <row r="2550" spans="1:1">
      <c r="A2550" t="s">
        <v>1140</v>
      </c>
    </row>
    <row r="2551" spans="1:1">
      <c r="A2551" t="s">
        <v>1140</v>
      </c>
    </row>
    <row r="2552" spans="1:1">
      <c r="A2552" t="s">
        <v>316</v>
      </c>
    </row>
    <row r="2553" spans="1:1">
      <c r="A2553" t="s">
        <v>669</v>
      </c>
    </row>
    <row r="2554" spans="1:1">
      <c r="A2554" t="s">
        <v>1140</v>
      </c>
    </row>
    <row r="2555" spans="1:1">
      <c r="A2555" t="s">
        <v>669</v>
      </c>
    </row>
    <row r="2556" spans="1:1">
      <c r="A2556" t="s">
        <v>669</v>
      </c>
    </row>
    <row r="2557" spans="1:1">
      <c r="A2557" t="s">
        <v>669</v>
      </c>
    </row>
    <row r="2558" spans="1:1">
      <c r="A2558" t="s">
        <v>1140</v>
      </c>
    </row>
    <row r="2559" spans="1:1">
      <c r="A2559" t="s">
        <v>1140</v>
      </c>
    </row>
    <row r="2560" spans="1:1">
      <c r="A2560" t="s">
        <v>316</v>
      </c>
    </row>
    <row r="2561" spans="1:1">
      <c r="A2561" t="s">
        <v>669</v>
      </c>
    </row>
    <row r="2562" spans="1:1">
      <c r="A2562" t="s">
        <v>669</v>
      </c>
    </row>
    <row r="2563" spans="1:1">
      <c r="A2563" t="s">
        <v>669</v>
      </c>
    </row>
    <row r="2564" spans="1:1">
      <c r="A2564" t="s">
        <v>1140</v>
      </c>
    </row>
    <row r="2565" spans="1:1">
      <c r="A2565" t="s">
        <v>669</v>
      </c>
    </row>
    <row r="2566" spans="1:1">
      <c r="A2566" t="s">
        <v>1140</v>
      </c>
    </row>
    <row r="2567" spans="1:1">
      <c r="A2567" t="s">
        <v>1140</v>
      </c>
    </row>
    <row r="2568" spans="1:1">
      <c r="A2568" t="s">
        <v>669</v>
      </c>
    </row>
    <row r="2569" spans="1:1">
      <c r="A2569" t="s">
        <v>6393</v>
      </c>
    </row>
    <row r="2570" spans="1:1">
      <c r="A2570" t="s">
        <v>1140</v>
      </c>
    </row>
    <row r="2571" spans="1:1">
      <c r="A2571" t="s">
        <v>443</v>
      </c>
    </row>
    <row r="2572" spans="1:1">
      <c r="A2572" t="s">
        <v>6393</v>
      </c>
    </row>
    <row r="2573" spans="1:1">
      <c r="A2573" t="s">
        <v>1140</v>
      </c>
    </row>
    <row r="2574" spans="1:1">
      <c r="A2574" t="s">
        <v>2108</v>
      </c>
    </row>
    <row r="2575" spans="1:1">
      <c r="A2575" t="s">
        <v>443</v>
      </c>
    </row>
    <row r="2576" spans="1:1">
      <c r="A2576" t="s">
        <v>1140</v>
      </c>
    </row>
    <row r="2577" spans="1:1">
      <c r="A2577" t="s">
        <v>6392</v>
      </c>
    </row>
    <row r="2578" spans="1:1">
      <c r="A2578" t="s">
        <v>443</v>
      </c>
    </row>
    <row r="2579" spans="1:1">
      <c r="A2579" t="s">
        <v>443</v>
      </c>
    </row>
    <row r="2580" spans="1:1">
      <c r="A2580" t="s">
        <v>6393</v>
      </c>
    </row>
    <row r="2581" spans="1:1">
      <c r="A2581" t="s">
        <v>6393</v>
      </c>
    </row>
    <row r="2582" spans="1:1">
      <c r="A2582" t="s">
        <v>1140</v>
      </c>
    </row>
    <row r="2583" spans="1:1">
      <c r="A2583" t="s">
        <v>443</v>
      </c>
    </row>
    <row r="2584" spans="1:1">
      <c r="A2584" t="s">
        <v>6392</v>
      </c>
    </row>
    <row r="2585" spans="1:1">
      <c r="A2585" t="s">
        <v>6392</v>
      </c>
    </row>
    <row r="2586" spans="1:1">
      <c r="A2586" t="s">
        <v>2108</v>
      </c>
    </row>
    <row r="2587" spans="1:1">
      <c r="A2587" t="s">
        <v>669</v>
      </c>
    </row>
    <row r="2588" spans="1:1">
      <c r="A2588" t="s">
        <v>1140</v>
      </c>
    </row>
    <row r="2589" spans="1:1">
      <c r="A2589" t="s">
        <v>6392</v>
      </c>
    </row>
    <row r="2590" spans="1:1">
      <c r="A2590" t="s">
        <v>1140</v>
      </c>
    </row>
    <row r="2591" spans="1:1">
      <c r="A2591" t="s">
        <v>6392</v>
      </c>
    </row>
    <row r="2592" spans="1:1">
      <c r="A2592" t="s">
        <v>669</v>
      </c>
    </row>
    <row r="2593" spans="1:1">
      <c r="A2593" t="s">
        <v>443</v>
      </c>
    </row>
    <row r="2594" spans="1:1">
      <c r="A2594" t="s">
        <v>6393</v>
      </c>
    </row>
    <row r="2595" spans="1:1">
      <c r="A2595" t="s">
        <v>316</v>
      </c>
    </row>
    <row r="2596" spans="1:1">
      <c r="A2596" t="s">
        <v>443</v>
      </c>
    </row>
    <row r="2597" spans="1:1">
      <c r="A2597" t="s">
        <v>669</v>
      </c>
    </row>
    <row r="2598" spans="1:1">
      <c r="A2598" t="s">
        <v>2108</v>
      </c>
    </row>
    <row r="2599" spans="1:1">
      <c r="A2599" t="s">
        <v>316</v>
      </c>
    </row>
    <row r="2600" spans="1:1">
      <c r="A2600" t="s">
        <v>669</v>
      </c>
    </row>
    <row r="2601" spans="1:1">
      <c r="A2601" t="s">
        <v>6390</v>
      </c>
    </row>
    <row r="2602" spans="1:1">
      <c r="A2602" t="s">
        <v>443</v>
      </c>
    </row>
    <row r="2603" spans="1:1">
      <c r="A2603" t="s">
        <v>669</v>
      </c>
    </row>
    <row r="2604" spans="1:1">
      <c r="A2604" t="s">
        <v>669</v>
      </c>
    </row>
    <row r="2605" spans="1:1">
      <c r="A2605" t="s">
        <v>443</v>
      </c>
    </row>
    <row r="2606" spans="1:1">
      <c r="A2606" t="s">
        <v>669</v>
      </c>
    </row>
    <row r="2607" spans="1:1">
      <c r="A2607" t="s">
        <v>6293</v>
      </c>
    </row>
    <row r="2608" spans="1:1">
      <c r="A2608" t="s">
        <v>6392</v>
      </c>
    </row>
    <row r="2609" spans="1:1">
      <c r="A2609" t="s">
        <v>443</v>
      </c>
    </row>
    <row r="2610" spans="1:1">
      <c r="A2610" t="s">
        <v>6392</v>
      </c>
    </row>
    <row r="2611" spans="1:1">
      <c r="A2611" t="s">
        <v>316</v>
      </c>
    </row>
    <row r="2612" spans="1:1">
      <c r="A2612" t="s">
        <v>6392</v>
      </c>
    </row>
    <row r="2613" spans="1:1">
      <c r="A2613" t="s">
        <v>316</v>
      </c>
    </row>
    <row r="2614" spans="1:1">
      <c r="A2614" t="s">
        <v>1140</v>
      </c>
    </row>
    <row r="2615" spans="1:1">
      <c r="A2615" t="s">
        <v>1140</v>
      </c>
    </row>
    <row r="2616" spans="1:1">
      <c r="A2616" t="s">
        <v>316</v>
      </c>
    </row>
    <row r="2617" spans="1:1">
      <c r="A2617" t="s">
        <v>669</v>
      </c>
    </row>
    <row r="2618" spans="1:1">
      <c r="A2618" t="s">
        <v>669</v>
      </c>
    </row>
    <row r="2619" spans="1:1">
      <c r="A2619" t="s">
        <v>1140</v>
      </c>
    </row>
    <row r="2620" spans="1:1">
      <c r="A2620" t="s">
        <v>2108</v>
      </c>
    </row>
    <row r="2621" spans="1:1">
      <c r="A2621" t="s">
        <v>2108</v>
      </c>
    </row>
    <row r="2622" spans="1:1">
      <c r="A2622" t="s">
        <v>669</v>
      </c>
    </row>
    <row r="2623" spans="1:1">
      <c r="A2623" t="s">
        <v>669</v>
      </c>
    </row>
    <row r="2624" spans="1:1">
      <c r="A2624" t="s">
        <v>669</v>
      </c>
    </row>
    <row r="2625" spans="1:1">
      <c r="A2625" t="s">
        <v>6393</v>
      </c>
    </row>
    <row r="2626" spans="1:1">
      <c r="A2626" t="s">
        <v>2903</v>
      </c>
    </row>
    <row r="2627" spans="1:1">
      <c r="A2627" t="s">
        <v>1140</v>
      </c>
    </row>
    <row r="2628" spans="1:1">
      <c r="A2628" t="s">
        <v>6392</v>
      </c>
    </row>
    <row r="2629" spans="1:1">
      <c r="A2629" t="s">
        <v>669</v>
      </c>
    </row>
    <row r="2630" spans="1:1">
      <c r="A2630" t="s">
        <v>2108</v>
      </c>
    </row>
    <row r="2631" spans="1:1">
      <c r="A2631" t="s">
        <v>6393</v>
      </c>
    </row>
    <row r="2632" spans="1:1">
      <c r="A2632" t="s">
        <v>669</v>
      </c>
    </row>
    <row r="2633" spans="1:1">
      <c r="A2633" t="s">
        <v>669</v>
      </c>
    </row>
    <row r="2634" spans="1:1">
      <c r="A2634" t="s">
        <v>1140</v>
      </c>
    </row>
    <row r="2635" spans="1:1">
      <c r="A2635" t="s">
        <v>316</v>
      </c>
    </row>
    <row r="2636" spans="1:1">
      <c r="A2636" t="s">
        <v>443</v>
      </c>
    </row>
    <row r="2637" spans="1:1">
      <c r="A2637" t="s">
        <v>669</v>
      </c>
    </row>
    <row r="2638" spans="1:1">
      <c r="A2638" t="s">
        <v>669</v>
      </c>
    </row>
    <row r="2639" spans="1:1">
      <c r="A2639" t="s">
        <v>443</v>
      </c>
    </row>
    <row r="2640" spans="1:1">
      <c r="A2640" t="s">
        <v>669</v>
      </c>
    </row>
    <row r="2641" spans="1:1">
      <c r="A2641" t="s">
        <v>316</v>
      </c>
    </row>
    <row r="2642" spans="1:1">
      <c r="A2642" t="s">
        <v>669</v>
      </c>
    </row>
    <row r="2643" spans="1:1">
      <c r="A2643" t="s">
        <v>1140</v>
      </c>
    </row>
    <row r="2644" spans="1:1">
      <c r="A2644" t="s">
        <v>443</v>
      </c>
    </row>
    <row r="2645" spans="1:1">
      <c r="A2645" t="s">
        <v>1140</v>
      </c>
    </row>
    <row r="2646" spans="1:1">
      <c r="A2646" t="s">
        <v>6293</v>
      </c>
    </row>
    <row r="2647" spans="1:1">
      <c r="A2647" t="s">
        <v>6393</v>
      </c>
    </row>
    <row r="2648" spans="1:1">
      <c r="A2648" t="s">
        <v>669</v>
      </c>
    </row>
    <row r="2649" spans="1:1">
      <c r="A2649" t="s">
        <v>443</v>
      </c>
    </row>
    <row r="2650" spans="1:1">
      <c r="A2650" t="s">
        <v>669</v>
      </c>
    </row>
    <row r="2651" spans="1:1">
      <c r="A2651" t="s">
        <v>669</v>
      </c>
    </row>
    <row r="2652" spans="1:1">
      <c r="A2652" t="s">
        <v>669</v>
      </c>
    </row>
    <row r="2653" spans="1:1">
      <c r="A2653" t="s">
        <v>669</v>
      </c>
    </row>
    <row r="2654" spans="1:1">
      <c r="A2654" t="s">
        <v>669</v>
      </c>
    </row>
    <row r="2655" spans="1:1">
      <c r="A2655" t="s">
        <v>6391</v>
      </c>
    </row>
    <row r="2656" spans="1:1">
      <c r="A2656" t="s">
        <v>1140</v>
      </c>
    </row>
    <row r="2657" spans="1:1">
      <c r="A2657" t="s">
        <v>1140</v>
      </c>
    </row>
    <row r="2658" spans="1:1">
      <c r="A2658" t="s">
        <v>6394</v>
      </c>
    </row>
    <row r="2659" spans="1:1">
      <c r="A2659" t="s">
        <v>669</v>
      </c>
    </row>
    <row r="2660" spans="1:1">
      <c r="A2660" t="s">
        <v>1140</v>
      </c>
    </row>
    <row r="2661" spans="1:1">
      <c r="A2661" t="s">
        <v>669</v>
      </c>
    </row>
    <row r="2662" spans="1:1">
      <c r="A2662" t="s">
        <v>1140</v>
      </c>
    </row>
    <row r="2663" spans="1:1">
      <c r="A2663" t="s">
        <v>1140</v>
      </c>
    </row>
    <row r="2664" spans="1:1">
      <c r="A2664" t="s">
        <v>6392</v>
      </c>
    </row>
    <row r="2665" spans="1:1">
      <c r="A2665" t="s">
        <v>316</v>
      </c>
    </row>
    <row r="2666" spans="1:1">
      <c r="A2666" t="s">
        <v>1140</v>
      </c>
    </row>
    <row r="2667" spans="1:1">
      <c r="A2667" t="s">
        <v>6392</v>
      </c>
    </row>
    <row r="2668" spans="1:1">
      <c r="A2668" t="s">
        <v>669</v>
      </c>
    </row>
    <row r="2669" spans="1:1">
      <c r="A2669" t="s">
        <v>669</v>
      </c>
    </row>
    <row r="2670" spans="1:1">
      <c r="A2670" t="s">
        <v>1140</v>
      </c>
    </row>
    <row r="2671" spans="1:1">
      <c r="A2671" t="s">
        <v>6392</v>
      </c>
    </row>
    <row r="2672" spans="1:1">
      <c r="A2672" t="s">
        <v>1140</v>
      </c>
    </row>
    <row r="2673" spans="1:1">
      <c r="A2673" t="s">
        <v>669</v>
      </c>
    </row>
    <row r="2674" spans="1:1">
      <c r="A2674" t="s">
        <v>1140</v>
      </c>
    </row>
    <row r="2675" spans="1:1">
      <c r="A2675" t="s">
        <v>443</v>
      </c>
    </row>
    <row r="2676" spans="1:1">
      <c r="A2676" t="s">
        <v>1140</v>
      </c>
    </row>
    <row r="2677" spans="1:1">
      <c r="A2677" t="s">
        <v>6393</v>
      </c>
    </row>
    <row r="2678" spans="1:1">
      <c r="A2678" t="s">
        <v>669</v>
      </c>
    </row>
    <row r="2679" spans="1:1">
      <c r="A2679" t="s">
        <v>6394</v>
      </c>
    </row>
    <row r="2680" spans="1:1">
      <c r="A2680" t="s">
        <v>1140</v>
      </c>
    </row>
    <row r="2681" spans="1:1">
      <c r="A2681" t="s">
        <v>669</v>
      </c>
    </row>
    <row r="2682" spans="1:1">
      <c r="A2682" t="s">
        <v>443</v>
      </c>
    </row>
    <row r="2683" spans="1:1">
      <c r="A2683" t="s">
        <v>669</v>
      </c>
    </row>
    <row r="2684" spans="1:1">
      <c r="A2684" t="s">
        <v>1140</v>
      </c>
    </row>
    <row r="2685" spans="1:1">
      <c r="A2685" t="s">
        <v>669</v>
      </c>
    </row>
    <row r="2686" spans="1:1">
      <c r="A2686" t="s">
        <v>6393</v>
      </c>
    </row>
    <row r="2687" spans="1:1">
      <c r="A2687" t="s">
        <v>669</v>
      </c>
    </row>
    <row r="2688" spans="1:1">
      <c r="A2688" t="s">
        <v>1140</v>
      </c>
    </row>
    <row r="2689" spans="1:1">
      <c r="A2689" t="s">
        <v>669</v>
      </c>
    </row>
    <row r="2690" spans="1:1">
      <c r="A2690" t="s">
        <v>6392</v>
      </c>
    </row>
    <row r="2691" spans="1:1">
      <c r="A2691" t="s">
        <v>1140</v>
      </c>
    </row>
    <row r="2692" spans="1:1">
      <c r="A2692" t="s">
        <v>6392</v>
      </c>
    </row>
    <row r="2693" spans="1:1">
      <c r="A2693" t="s">
        <v>1140</v>
      </c>
    </row>
    <row r="2694" spans="1:1">
      <c r="A2694" t="s">
        <v>2108</v>
      </c>
    </row>
    <row r="2695" spans="1:1">
      <c r="A2695" t="s">
        <v>1140</v>
      </c>
    </row>
    <row r="2696" spans="1:1">
      <c r="A2696" t="s">
        <v>669</v>
      </c>
    </row>
    <row r="2697" spans="1:1">
      <c r="A2697" t="s">
        <v>6392</v>
      </c>
    </row>
    <row r="2698" spans="1:1">
      <c r="A2698" t="s">
        <v>2108</v>
      </c>
    </row>
    <row r="2699" spans="1:1">
      <c r="A2699" t="s">
        <v>1140</v>
      </c>
    </row>
    <row r="2700" spans="1:1">
      <c r="A2700" t="s">
        <v>669</v>
      </c>
    </row>
    <row r="2701" spans="1:1">
      <c r="A2701" t="s">
        <v>669</v>
      </c>
    </row>
    <row r="2702" spans="1:1">
      <c r="A2702" t="s">
        <v>669</v>
      </c>
    </row>
    <row r="2703" spans="1:1">
      <c r="A2703" t="s">
        <v>669</v>
      </c>
    </row>
    <row r="2704" spans="1:1">
      <c r="A2704" t="s">
        <v>6392</v>
      </c>
    </row>
    <row r="2705" spans="1:1">
      <c r="A2705" t="s">
        <v>6393</v>
      </c>
    </row>
    <row r="2706" spans="1:1">
      <c r="A2706" t="s">
        <v>6393</v>
      </c>
    </row>
    <row r="2707" spans="1:1">
      <c r="A2707" t="s">
        <v>669</v>
      </c>
    </row>
    <row r="2708" spans="1:1">
      <c r="A2708" t="s">
        <v>669</v>
      </c>
    </row>
    <row r="2709" spans="1:1">
      <c r="A2709" t="s">
        <v>1140</v>
      </c>
    </row>
    <row r="2710" spans="1:1">
      <c r="A2710" t="s">
        <v>6393</v>
      </c>
    </row>
    <row r="2711" spans="1:1">
      <c r="A2711" t="s">
        <v>6392</v>
      </c>
    </row>
    <row r="2712" spans="1:1">
      <c r="A2712" t="s">
        <v>669</v>
      </c>
    </row>
    <row r="2713" spans="1:1">
      <c r="A2713" t="s">
        <v>669</v>
      </c>
    </row>
    <row r="2714" spans="1:1">
      <c r="A2714" t="s">
        <v>1140</v>
      </c>
    </row>
    <row r="2715" spans="1:1">
      <c r="A2715" t="s">
        <v>1140</v>
      </c>
    </row>
    <row r="2716" spans="1:1">
      <c r="A2716" t="s">
        <v>316</v>
      </c>
    </row>
    <row r="2717" spans="1:1">
      <c r="A2717" t="s">
        <v>6393</v>
      </c>
    </row>
    <row r="2718" spans="1:1">
      <c r="A2718" t="s">
        <v>2108</v>
      </c>
    </row>
    <row r="2719" spans="1:1">
      <c r="A2719" t="s">
        <v>6392</v>
      </c>
    </row>
    <row r="2720" spans="1:1">
      <c r="A2720" t="s">
        <v>1140</v>
      </c>
    </row>
    <row r="2721" spans="1:1">
      <c r="A2721" t="s">
        <v>669</v>
      </c>
    </row>
    <row r="2722" spans="1:1">
      <c r="A2722" t="s">
        <v>2108</v>
      </c>
    </row>
    <row r="2723" spans="1:1">
      <c r="A2723" t="s">
        <v>2108</v>
      </c>
    </row>
    <row r="2724" spans="1:1">
      <c r="A2724" t="s">
        <v>316</v>
      </c>
    </row>
    <row r="2725" spans="1:1">
      <c r="A2725" t="s">
        <v>6395</v>
      </c>
    </row>
    <row r="2726" spans="1:1">
      <c r="A2726" t="s">
        <v>669</v>
      </c>
    </row>
    <row r="2727" spans="1:1">
      <c r="A2727" t="s">
        <v>669</v>
      </c>
    </row>
    <row r="2728" spans="1:1">
      <c r="A2728" t="s">
        <v>1140</v>
      </c>
    </row>
    <row r="2729" spans="1:1">
      <c r="A2729" t="s">
        <v>1140</v>
      </c>
    </row>
    <row r="2730" spans="1:1">
      <c r="A2730" t="s">
        <v>2108</v>
      </c>
    </row>
    <row r="2731" spans="1:1">
      <c r="A2731" t="s">
        <v>443</v>
      </c>
    </row>
    <row r="2732" spans="1:1">
      <c r="A2732" t="s">
        <v>669</v>
      </c>
    </row>
    <row r="2733" spans="1:1">
      <c r="A2733" t="s">
        <v>443</v>
      </c>
    </row>
    <row r="2734" spans="1:1">
      <c r="A2734" t="s">
        <v>669</v>
      </c>
    </row>
    <row r="2735" spans="1:1">
      <c r="A2735" t="s">
        <v>2108</v>
      </c>
    </row>
    <row r="2736" spans="1:1">
      <c r="A2736" t="s">
        <v>1140</v>
      </c>
    </row>
    <row r="2737" spans="1:1">
      <c r="A2737" t="s">
        <v>669</v>
      </c>
    </row>
    <row r="2738" spans="1:1">
      <c r="A2738" t="s">
        <v>1140</v>
      </c>
    </row>
    <row r="2739" spans="1:1">
      <c r="A2739" t="s">
        <v>669</v>
      </c>
    </row>
    <row r="2740" spans="1:1">
      <c r="A2740" t="s">
        <v>2108</v>
      </c>
    </row>
    <row r="2741" spans="1:1">
      <c r="A2741" t="s">
        <v>669</v>
      </c>
    </row>
    <row r="2742" spans="1:1">
      <c r="A2742" t="s">
        <v>2108</v>
      </c>
    </row>
    <row r="2743" spans="1:1">
      <c r="A2743" t="s">
        <v>316</v>
      </c>
    </row>
    <row r="2744" spans="1:1">
      <c r="A2744" t="s">
        <v>1140</v>
      </c>
    </row>
    <row r="2745" spans="1:1">
      <c r="A2745" t="s">
        <v>669</v>
      </c>
    </row>
    <row r="2746" spans="1:1">
      <c r="A2746" t="s">
        <v>6390</v>
      </c>
    </row>
    <row r="2747" spans="1:1">
      <c r="A2747" t="s">
        <v>443</v>
      </c>
    </row>
    <row r="2748" spans="1:1">
      <c r="A2748" t="s">
        <v>2108</v>
      </c>
    </row>
    <row r="2749" spans="1:1">
      <c r="A2749" t="s">
        <v>2108</v>
      </c>
    </row>
    <row r="2750" spans="1:1">
      <c r="A2750" t="s">
        <v>669</v>
      </c>
    </row>
    <row r="2751" spans="1:1">
      <c r="A2751" t="s">
        <v>6394</v>
      </c>
    </row>
    <row r="2752" spans="1:1">
      <c r="A2752" t="s">
        <v>443</v>
      </c>
    </row>
    <row r="2753" spans="1:1">
      <c r="A2753" t="s">
        <v>2108</v>
      </c>
    </row>
    <row r="2754" spans="1:1">
      <c r="A2754" t="s">
        <v>669</v>
      </c>
    </row>
    <row r="2755" spans="1:1">
      <c r="A2755" t="s">
        <v>316</v>
      </c>
    </row>
    <row r="2756" spans="1:1">
      <c r="A2756" t="s">
        <v>669</v>
      </c>
    </row>
    <row r="2757" spans="1:1">
      <c r="A2757" t="s">
        <v>6394</v>
      </c>
    </row>
    <row r="2758" spans="1:1">
      <c r="A2758" t="s">
        <v>443</v>
      </c>
    </row>
    <row r="2759" spans="1:1">
      <c r="A2759" t="s">
        <v>443</v>
      </c>
    </row>
    <row r="2760" spans="1:1">
      <c r="A2760" t="s">
        <v>1140</v>
      </c>
    </row>
    <row r="2761" spans="1:1">
      <c r="A2761" t="s">
        <v>669</v>
      </c>
    </row>
    <row r="2762" spans="1:1">
      <c r="A2762" t="s">
        <v>669</v>
      </c>
    </row>
    <row r="2763" spans="1:1">
      <c r="A2763" t="s">
        <v>6392</v>
      </c>
    </row>
    <row r="2764" spans="1:1">
      <c r="A2764" t="s">
        <v>2108</v>
      </c>
    </row>
    <row r="2765" spans="1:1">
      <c r="A2765" t="s">
        <v>1140</v>
      </c>
    </row>
    <row r="2766" spans="1:1">
      <c r="A2766" t="s">
        <v>2108</v>
      </c>
    </row>
    <row r="2767" spans="1:1">
      <c r="A2767" t="s">
        <v>6391</v>
      </c>
    </row>
    <row r="2768" spans="1:1">
      <c r="A2768" t="s">
        <v>669</v>
      </c>
    </row>
    <row r="2769" spans="1:1">
      <c r="A2769" t="s">
        <v>1140</v>
      </c>
    </row>
    <row r="2770" spans="1:1">
      <c r="A2770" t="s">
        <v>669</v>
      </c>
    </row>
    <row r="2771" spans="1:1">
      <c r="A2771" t="s">
        <v>443</v>
      </c>
    </row>
    <row r="2772" spans="1:1">
      <c r="A2772" t="s">
        <v>669</v>
      </c>
    </row>
    <row r="2773" spans="1:1">
      <c r="A2773" t="s">
        <v>1140</v>
      </c>
    </row>
    <row r="2774" spans="1:1">
      <c r="A2774" t="s">
        <v>669</v>
      </c>
    </row>
    <row r="2775" spans="1:1">
      <c r="A2775" t="s">
        <v>1140</v>
      </c>
    </row>
    <row r="2776" spans="1:1">
      <c r="A2776" t="s">
        <v>443</v>
      </c>
    </row>
    <row r="2777" spans="1:1">
      <c r="A2777" t="s">
        <v>669</v>
      </c>
    </row>
    <row r="2778" spans="1:1">
      <c r="A2778" t="s">
        <v>2108</v>
      </c>
    </row>
    <row r="2779" spans="1:1">
      <c r="A2779" t="s">
        <v>443</v>
      </c>
    </row>
    <row r="2780" spans="1:1">
      <c r="A2780" t="s">
        <v>1140</v>
      </c>
    </row>
    <row r="2781" spans="1:1">
      <c r="A2781" t="s">
        <v>669</v>
      </c>
    </row>
    <row r="2782" spans="1:1">
      <c r="A2782" t="s">
        <v>2903</v>
      </c>
    </row>
    <row r="2783" spans="1:1">
      <c r="A2783" t="s">
        <v>316</v>
      </c>
    </row>
    <row r="2784" spans="1:1">
      <c r="A2784" t="s">
        <v>6393</v>
      </c>
    </row>
    <row r="2785" spans="1:1">
      <c r="A2785" t="s">
        <v>669</v>
      </c>
    </row>
    <row r="2786" spans="1:1">
      <c r="A2786" t="s">
        <v>1140</v>
      </c>
    </row>
    <row r="2787" spans="1:1">
      <c r="A2787" t="s">
        <v>6391</v>
      </c>
    </row>
    <row r="2788" spans="1:1">
      <c r="A2788" t="s">
        <v>316</v>
      </c>
    </row>
    <row r="2789" spans="1:1">
      <c r="A2789" t="s">
        <v>669</v>
      </c>
    </row>
    <row r="2790" spans="1:1">
      <c r="A2790" t="s">
        <v>669</v>
      </c>
    </row>
    <row r="2791" spans="1:1">
      <c r="A2791" t="s">
        <v>669</v>
      </c>
    </row>
    <row r="2792" spans="1:1">
      <c r="A2792" t="s">
        <v>6393</v>
      </c>
    </row>
    <row r="2793" spans="1:1">
      <c r="A2793" t="s">
        <v>669</v>
      </c>
    </row>
    <row r="2794" spans="1:1">
      <c r="A2794" t="s">
        <v>669</v>
      </c>
    </row>
    <row r="2795" spans="1:1">
      <c r="A2795" t="s">
        <v>443</v>
      </c>
    </row>
    <row r="2796" spans="1:1">
      <c r="A2796" t="s">
        <v>6392</v>
      </c>
    </row>
    <row r="2797" spans="1:1">
      <c r="A2797" t="s">
        <v>669</v>
      </c>
    </row>
    <row r="2798" spans="1:1">
      <c r="A2798" t="s">
        <v>669</v>
      </c>
    </row>
    <row r="2799" spans="1:1">
      <c r="A2799" t="s">
        <v>316</v>
      </c>
    </row>
    <row r="2800" spans="1:1">
      <c r="A2800" t="s">
        <v>6392</v>
      </c>
    </row>
    <row r="2801" spans="1:1">
      <c r="A2801" t="s">
        <v>443</v>
      </c>
    </row>
    <row r="2802" spans="1:1">
      <c r="A2802" t="s">
        <v>6390</v>
      </c>
    </row>
    <row r="2803" spans="1:1">
      <c r="A2803" t="s">
        <v>1140</v>
      </c>
    </row>
    <row r="2804" spans="1:1">
      <c r="A2804" t="s">
        <v>6393</v>
      </c>
    </row>
    <row r="2805" spans="1:1">
      <c r="A2805" t="s">
        <v>443</v>
      </c>
    </row>
    <row r="2806" spans="1:1">
      <c r="A2806" t="s">
        <v>669</v>
      </c>
    </row>
    <row r="2807" spans="1:1">
      <c r="A2807" t="s">
        <v>1140</v>
      </c>
    </row>
    <row r="2808" spans="1:1">
      <c r="A2808" t="s">
        <v>669</v>
      </c>
    </row>
    <row r="2809" spans="1:1">
      <c r="A2809" t="s">
        <v>316</v>
      </c>
    </row>
    <row r="2810" spans="1:1">
      <c r="A2810" t="s">
        <v>669</v>
      </c>
    </row>
    <row r="2811" spans="1:1">
      <c r="A2811" t="s">
        <v>669</v>
      </c>
    </row>
    <row r="2812" spans="1:1">
      <c r="A2812" t="s">
        <v>1140</v>
      </c>
    </row>
    <row r="2813" spans="1:1">
      <c r="A2813" t="s">
        <v>1140</v>
      </c>
    </row>
    <row r="2814" spans="1:1">
      <c r="A2814" t="s">
        <v>443</v>
      </c>
    </row>
    <row r="2815" spans="1:1">
      <c r="A2815" t="s">
        <v>6392</v>
      </c>
    </row>
    <row r="2816" spans="1:1">
      <c r="A2816" t="s">
        <v>6392</v>
      </c>
    </row>
    <row r="2817" spans="1:1">
      <c r="A2817" t="s">
        <v>1140</v>
      </c>
    </row>
    <row r="2818" spans="1:1">
      <c r="A2818" t="s">
        <v>443</v>
      </c>
    </row>
    <row r="2819" spans="1:1">
      <c r="A2819" t="s">
        <v>1140</v>
      </c>
    </row>
    <row r="2820" spans="1:1">
      <c r="A2820" t="s">
        <v>669</v>
      </c>
    </row>
    <row r="2821" spans="1:1">
      <c r="A2821" t="s">
        <v>669</v>
      </c>
    </row>
    <row r="2822" spans="1:1">
      <c r="A2822" t="s">
        <v>2108</v>
      </c>
    </row>
    <row r="2823" spans="1:1">
      <c r="A2823" t="s">
        <v>316</v>
      </c>
    </row>
    <row r="2824" spans="1:1">
      <c r="A2824" t="s">
        <v>669</v>
      </c>
    </row>
    <row r="2825" spans="1:1">
      <c r="A2825" t="s">
        <v>1140</v>
      </c>
    </row>
    <row r="2826" spans="1:1">
      <c r="A2826" t="s">
        <v>1140</v>
      </c>
    </row>
    <row r="2827" spans="1:1">
      <c r="A2827" t="s">
        <v>669</v>
      </c>
    </row>
    <row r="2828" spans="1:1">
      <c r="A2828" t="s">
        <v>1140</v>
      </c>
    </row>
    <row r="2829" spans="1:1">
      <c r="A2829" t="s">
        <v>6393</v>
      </c>
    </row>
    <row r="2830" spans="1:1">
      <c r="A2830" t="s">
        <v>669</v>
      </c>
    </row>
    <row r="2831" spans="1:1">
      <c r="A2831" t="s">
        <v>6392</v>
      </c>
    </row>
    <row r="2832" spans="1:1">
      <c r="A2832" t="s">
        <v>669</v>
      </c>
    </row>
    <row r="2833" spans="1:1">
      <c r="A2833" t="s">
        <v>6392</v>
      </c>
    </row>
    <row r="2834" spans="1:1">
      <c r="A2834" t="s">
        <v>669</v>
      </c>
    </row>
    <row r="2835" spans="1:1">
      <c r="A2835" t="s">
        <v>1140</v>
      </c>
    </row>
    <row r="2836" spans="1:1">
      <c r="A2836" t="s">
        <v>669</v>
      </c>
    </row>
    <row r="2837" spans="1:1">
      <c r="A2837" t="s">
        <v>443</v>
      </c>
    </row>
    <row r="2838" spans="1:1">
      <c r="A2838" t="s">
        <v>443</v>
      </c>
    </row>
    <row r="2839" spans="1:1">
      <c r="A2839" t="s">
        <v>1140</v>
      </c>
    </row>
    <row r="2840" spans="1:1">
      <c r="A2840" t="s">
        <v>669</v>
      </c>
    </row>
    <row r="2841" spans="1:1">
      <c r="A2841" t="s">
        <v>6393</v>
      </c>
    </row>
    <row r="2842" spans="1:1">
      <c r="A2842" t="s">
        <v>669</v>
      </c>
    </row>
    <row r="2843" spans="1:1">
      <c r="A2843" t="s">
        <v>443</v>
      </c>
    </row>
    <row r="2844" spans="1:1">
      <c r="A2844" t="s">
        <v>669</v>
      </c>
    </row>
    <row r="2845" spans="1:1">
      <c r="A2845" t="s">
        <v>1140</v>
      </c>
    </row>
    <row r="2846" spans="1:1">
      <c r="A2846" t="s">
        <v>669</v>
      </c>
    </row>
    <row r="2847" spans="1:1">
      <c r="A2847" t="s">
        <v>1140</v>
      </c>
    </row>
    <row r="2848" spans="1:1">
      <c r="A2848" t="s">
        <v>669</v>
      </c>
    </row>
    <row r="2849" spans="1:1">
      <c r="A2849" t="s">
        <v>669</v>
      </c>
    </row>
    <row r="2850" spans="1:1">
      <c r="A2850" t="s">
        <v>669</v>
      </c>
    </row>
    <row r="2851" spans="1:1">
      <c r="A2851" t="s">
        <v>669</v>
      </c>
    </row>
    <row r="2852" spans="1:1">
      <c r="A2852" t="s">
        <v>669</v>
      </c>
    </row>
    <row r="2853" spans="1:1">
      <c r="A2853" t="s">
        <v>6392</v>
      </c>
    </row>
    <row r="2854" spans="1:1">
      <c r="A2854" t="s">
        <v>669</v>
      </c>
    </row>
    <row r="2855" spans="1:1">
      <c r="A2855" t="s">
        <v>669</v>
      </c>
    </row>
    <row r="2856" spans="1:1">
      <c r="A2856" t="s">
        <v>443</v>
      </c>
    </row>
    <row r="2857" spans="1:1">
      <c r="A2857" t="s">
        <v>1140</v>
      </c>
    </row>
    <row r="2858" spans="1:1">
      <c r="A2858" t="s">
        <v>669</v>
      </c>
    </row>
    <row r="2859" spans="1:1">
      <c r="A2859" t="s">
        <v>443</v>
      </c>
    </row>
    <row r="2860" spans="1:1">
      <c r="A2860" t="s">
        <v>1140</v>
      </c>
    </row>
    <row r="2861" spans="1:1">
      <c r="A2861" t="s">
        <v>2108</v>
      </c>
    </row>
    <row r="2862" spans="1:1">
      <c r="A2862" t="s">
        <v>443</v>
      </c>
    </row>
    <row r="2863" spans="1:1">
      <c r="A2863" t="s">
        <v>1140</v>
      </c>
    </row>
    <row r="2864" spans="1:1">
      <c r="A2864" t="s">
        <v>443</v>
      </c>
    </row>
    <row r="2865" spans="1:1">
      <c r="A2865" t="s">
        <v>1140</v>
      </c>
    </row>
    <row r="2866" spans="1:1">
      <c r="A2866" t="s">
        <v>1140</v>
      </c>
    </row>
    <row r="2867" spans="1:1">
      <c r="A2867" t="s">
        <v>2108</v>
      </c>
    </row>
    <row r="2868" spans="1:1">
      <c r="A2868" t="s">
        <v>2108</v>
      </c>
    </row>
    <row r="2869" spans="1:1">
      <c r="A2869" t="s">
        <v>6393</v>
      </c>
    </row>
    <row r="2870" spans="1:1">
      <c r="A2870" t="s">
        <v>1140</v>
      </c>
    </row>
    <row r="2871" spans="1:1">
      <c r="A2871" t="s">
        <v>443</v>
      </c>
    </row>
    <row r="2872" spans="1:1">
      <c r="A2872" t="s">
        <v>443</v>
      </c>
    </row>
    <row r="2873" spans="1:1">
      <c r="A2873" t="s">
        <v>669</v>
      </c>
    </row>
    <row r="2874" spans="1:1">
      <c r="A2874" t="s">
        <v>6394</v>
      </c>
    </row>
    <row r="2875" spans="1:1">
      <c r="A2875" t="s">
        <v>2903</v>
      </c>
    </row>
    <row r="2876" spans="1:1">
      <c r="A2876" t="s">
        <v>443</v>
      </c>
    </row>
    <row r="2877" spans="1:1">
      <c r="A2877" t="s">
        <v>669</v>
      </c>
    </row>
    <row r="2878" spans="1:1">
      <c r="A2878" t="s">
        <v>316</v>
      </c>
    </row>
    <row r="2879" spans="1:1">
      <c r="A2879" t="s">
        <v>1140</v>
      </c>
    </row>
    <row r="2880" spans="1:1">
      <c r="A2880" t="s">
        <v>6392</v>
      </c>
    </row>
    <row r="2881" spans="1:1">
      <c r="A2881" t="s">
        <v>2108</v>
      </c>
    </row>
    <row r="2882" spans="1:1">
      <c r="A2882" t="s">
        <v>443</v>
      </c>
    </row>
    <row r="2883" spans="1:1">
      <c r="A2883" t="s">
        <v>443</v>
      </c>
    </row>
    <row r="2884" spans="1:1">
      <c r="A2884" t="s">
        <v>669</v>
      </c>
    </row>
    <row r="2885" spans="1:1">
      <c r="A2885" t="s">
        <v>669</v>
      </c>
    </row>
    <row r="2886" spans="1:1">
      <c r="A2886" t="s">
        <v>6393</v>
      </c>
    </row>
    <row r="2887" spans="1:1">
      <c r="A2887" t="s">
        <v>669</v>
      </c>
    </row>
    <row r="2888" spans="1:1">
      <c r="A2888" t="s">
        <v>669</v>
      </c>
    </row>
    <row r="2889" spans="1:1">
      <c r="A2889" t="s">
        <v>2903</v>
      </c>
    </row>
    <row r="2890" spans="1:1">
      <c r="A2890" t="s">
        <v>443</v>
      </c>
    </row>
    <row r="2891" spans="1:1">
      <c r="A2891" t="s">
        <v>2108</v>
      </c>
    </row>
    <row r="2892" spans="1:1">
      <c r="A2892" t="s">
        <v>1140</v>
      </c>
    </row>
    <row r="2893" spans="1:1">
      <c r="A2893" t="s">
        <v>1140</v>
      </c>
    </row>
    <row r="2894" spans="1:1">
      <c r="A2894" t="s">
        <v>1140</v>
      </c>
    </row>
    <row r="2895" spans="1:1">
      <c r="A2895" t="s">
        <v>1140</v>
      </c>
    </row>
    <row r="2896" spans="1:1">
      <c r="A2896" t="s">
        <v>669</v>
      </c>
    </row>
    <row r="2897" spans="1:1">
      <c r="A2897" t="s">
        <v>316</v>
      </c>
    </row>
    <row r="2898" spans="1:1">
      <c r="A2898" t="s">
        <v>6392</v>
      </c>
    </row>
    <row r="2899" spans="1:1">
      <c r="A2899" t="s">
        <v>443</v>
      </c>
    </row>
    <row r="2900" spans="1:1">
      <c r="A2900" t="s">
        <v>1140</v>
      </c>
    </row>
    <row r="2901" spans="1:1">
      <c r="A2901" t="s">
        <v>1140</v>
      </c>
    </row>
    <row r="2902" spans="1:1">
      <c r="A2902" t="s">
        <v>669</v>
      </c>
    </row>
    <row r="2903" spans="1:1">
      <c r="A2903" t="s">
        <v>669</v>
      </c>
    </row>
    <row r="2904" spans="1:1">
      <c r="A2904" t="s">
        <v>669</v>
      </c>
    </row>
    <row r="2905" spans="1:1">
      <c r="A2905" t="s">
        <v>1140</v>
      </c>
    </row>
    <row r="2906" spans="1:1">
      <c r="A2906" t="s">
        <v>6393</v>
      </c>
    </row>
    <row r="2907" spans="1:1">
      <c r="A2907" t="s">
        <v>316</v>
      </c>
    </row>
    <row r="2908" spans="1:1">
      <c r="A2908" t="s">
        <v>443</v>
      </c>
    </row>
    <row r="2909" spans="1:1">
      <c r="A2909" t="s">
        <v>316</v>
      </c>
    </row>
    <row r="2910" spans="1:1">
      <c r="A2910" t="s">
        <v>2108</v>
      </c>
    </row>
    <row r="2911" spans="1:1">
      <c r="A2911" t="s">
        <v>6392</v>
      </c>
    </row>
    <row r="2912" spans="1:1">
      <c r="A2912" t="s">
        <v>6392</v>
      </c>
    </row>
    <row r="2913" spans="1:1">
      <c r="A2913" t="s">
        <v>669</v>
      </c>
    </row>
    <row r="2914" spans="1:1">
      <c r="A2914" t="s">
        <v>6393</v>
      </c>
    </row>
    <row r="2915" spans="1:1">
      <c r="A2915" t="s">
        <v>669</v>
      </c>
    </row>
    <row r="2916" spans="1:1">
      <c r="A2916" t="s">
        <v>669</v>
      </c>
    </row>
    <row r="2917" spans="1:1">
      <c r="A2917" t="s">
        <v>316</v>
      </c>
    </row>
    <row r="2918" spans="1:1">
      <c r="A2918" t="s">
        <v>1140</v>
      </c>
    </row>
    <row r="2919" spans="1:1">
      <c r="A2919" t="s">
        <v>1140</v>
      </c>
    </row>
    <row r="2920" spans="1:1">
      <c r="A2920" t="s">
        <v>6393</v>
      </c>
    </row>
    <row r="2921" spans="1:1">
      <c r="A2921" t="s">
        <v>669</v>
      </c>
    </row>
    <row r="2922" spans="1:1">
      <c r="A2922" t="s">
        <v>669</v>
      </c>
    </row>
    <row r="2923" spans="1:1">
      <c r="A2923" t="s">
        <v>669</v>
      </c>
    </row>
    <row r="2924" spans="1:1">
      <c r="A2924" t="s">
        <v>2108</v>
      </c>
    </row>
    <row r="2925" spans="1:1">
      <c r="A2925" t="s">
        <v>669</v>
      </c>
    </row>
    <row r="2926" spans="1:1">
      <c r="A2926" t="s">
        <v>669</v>
      </c>
    </row>
    <row r="2927" spans="1:1">
      <c r="A2927" t="s">
        <v>443</v>
      </c>
    </row>
    <row r="2928" spans="1:1">
      <c r="A2928" t="s">
        <v>6394</v>
      </c>
    </row>
    <row r="2929" spans="1:1">
      <c r="A2929" t="s">
        <v>669</v>
      </c>
    </row>
    <row r="2930" spans="1:1">
      <c r="A2930" t="s">
        <v>669</v>
      </c>
    </row>
    <row r="2931" spans="1:1">
      <c r="A2931" t="s">
        <v>669</v>
      </c>
    </row>
    <row r="2932" spans="1:1">
      <c r="A2932" t="s">
        <v>6392</v>
      </c>
    </row>
    <row r="2933" spans="1:1">
      <c r="A2933" t="s">
        <v>1140</v>
      </c>
    </row>
    <row r="2934" spans="1:1">
      <c r="A2934" t="s">
        <v>443</v>
      </c>
    </row>
    <row r="2935" spans="1:1">
      <c r="A2935" t="s">
        <v>669</v>
      </c>
    </row>
    <row r="2936" spans="1:1">
      <c r="A2936" t="s">
        <v>669</v>
      </c>
    </row>
    <row r="2937" spans="1:1">
      <c r="A2937" t="s">
        <v>1140</v>
      </c>
    </row>
    <row r="2938" spans="1:1">
      <c r="A2938" t="s">
        <v>669</v>
      </c>
    </row>
    <row r="2939" spans="1:1">
      <c r="A2939" t="s">
        <v>669</v>
      </c>
    </row>
    <row r="2940" spans="1:1">
      <c r="A2940" t="s">
        <v>669</v>
      </c>
    </row>
    <row r="2941" spans="1:1">
      <c r="A2941" t="s">
        <v>6390</v>
      </c>
    </row>
    <row r="2942" spans="1:1">
      <c r="A2942" t="s">
        <v>669</v>
      </c>
    </row>
    <row r="2943" spans="1:1">
      <c r="A2943" t="s">
        <v>669</v>
      </c>
    </row>
    <row r="2944" spans="1:1">
      <c r="A2944" t="s">
        <v>443</v>
      </c>
    </row>
    <row r="2945" spans="1:1">
      <c r="A2945" t="s">
        <v>669</v>
      </c>
    </row>
    <row r="2946" spans="1:1">
      <c r="A2946" t="s">
        <v>669</v>
      </c>
    </row>
    <row r="2947" spans="1:1">
      <c r="A2947" t="s">
        <v>6393</v>
      </c>
    </row>
    <row r="2948" spans="1:1">
      <c r="A2948" t="s">
        <v>6393</v>
      </c>
    </row>
    <row r="2949" spans="1:1">
      <c r="A2949" t="s">
        <v>6393</v>
      </c>
    </row>
    <row r="2950" spans="1:1">
      <c r="A2950" t="s">
        <v>316</v>
      </c>
    </row>
    <row r="2951" spans="1:1">
      <c r="A2951" t="s">
        <v>1140</v>
      </c>
    </row>
    <row r="2952" spans="1:1">
      <c r="A2952" t="s">
        <v>1140</v>
      </c>
    </row>
    <row r="2953" spans="1:1">
      <c r="A2953" t="s">
        <v>6392</v>
      </c>
    </row>
    <row r="2954" spans="1:1">
      <c r="A2954" t="s">
        <v>669</v>
      </c>
    </row>
    <row r="2955" spans="1:1">
      <c r="A2955" t="s">
        <v>669</v>
      </c>
    </row>
    <row r="2956" spans="1:1">
      <c r="A2956" t="s">
        <v>669</v>
      </c>
    </row>
    <row r="2957" spans="1:1">
      <c r="A2957" t="s">
        <v>443</v>
      </c>
    </row>
    <row r="2958" spans="1:1">
      <c r="A2958" t="s">
        <v>6392</v>
      </c>
    </row>
    <row r="2959" spans="1:1">
      <c r="A2959" t="s">
        <v>6392</v>
      </c>
    </row>
    <row r="2960" spans="1:1">
      <c r="A2960" t="s">
        <v>669</v>
      </c>
    </row>
    <row r="2961" spans="1:1">
      <c r="A2961" t="s">
        <v>1140</v>
      </c>
    </row>
    <row r="2962" spans="1:1">
      <c r="A2962" t="s">
        <v>443</v>
      </c>
    </row>
    <row r="2963" spans="1:1">
      <c r="A2963" t="s">
        <v>669</v>
      </c>
    </row>
    <row r="2964" spans="1:1">
      <c r="A2964" t="s">
        <v>443</v>
      </c>
    </row>
    <row r="2965" spans="1:1">
      <c r="A2965" t="s">
        <v>669</v>
      </c>
    </row>
    <row r="2966" spans="1:1">
      <c r="A2966" t="s">
        <v>669</v>
      </c>
    </row>
    <row r="2967" spans="1:1">
      <c r="A2967" t="s">
        <v>443</v>
      </c>
    </row>
    <row r="2968" spans="1:1">
      <c r="A2968" t="s">
        <v>669</v>
      </c>
    </row>
    <row r="2969" spans="1:1">
      <c r="A2969" t="s">
        <v>2108</v>
      </c>
    </row>
    <row r="2970" spans="1:1">
      <c r="A2970" t="s">
        <v>1140</v>
      </c>
    </row>
    <row r="2971" spans="1:1">
      <c r="A2971" t="s">
        <v>669</v>
      </c>
    </row>
    <row r="2972" spans="1:1">
      <c r="A2972" t="s">
        <v>6392</v>
      </c>
    </row>
    <row r="2973" spans="1:1">
      <c r="A2973" t="s">
        <v>669</v>
      </c>
    </row>
    <row r="2974" spans="1:1">
      <c r="A2974" t="s">
        <v>669</v>
      </c>
    </row>
    <row r="2975" spans="1:1">
      <c r="A2975" t="s">
        <v>1140</v>
      </c>
    </row>
    <row r="2976" spans="1:1">
      <c r="A2976" t="s">
        <v>669</v>
      </c>
    </row>
    <row r="2977" spans="1:1">
      <c r="A2977" t="s">
        <v>669</v>
      </c>
    </row>
    <row r="2978" spans="1:1">
      <c r="A2978" t="s">
        <v>1140</v>
      </c>
    </row>
    <row r="2979" spans="1:1">
      <c r="A2979" t="s">
        <v>1140</v>
      </c>
    </row>
    <row r="2980" spans="1:1">
      <c r="A2980" t="s">
        <v>669</v>
      </c>
    </row>
    <row r="2981" spans="1:1">
      <c r="A2981" t="s">
        <v>6390</v>
      </c>
    </row>
    <row r="2982" spans="1:1">
      <c r="A2982" t="s">
        <v>2108</v>
      </c>
    </row>
    <row r="2983" spans="1:1">
      <c r="A2983" t="s">
        <v>443</v>
      </c>
    </row>
    <row r="2984" spans="1:1">
      <c r="A2984" t="s">
        <v>443</v>
      </c>
    </row>
    <row r="2985" spans="1:1">
      <c r="A2985" t="s">
        <v>669</v>
      </c>
    </row>
    <row r="2986" spans="1:1">
      <c r="A2986" t="s">
        <v>443</v>
      </c>
    </row>
    <row r="2987" spans="1:1">
      <c r="A2987" t="s">
        <v>6392</v>
      </c>
    </row>
    <row r="2988" spans="1:1">
      <c r="A2988" t="s">
        <v>1140</v>
      </c>
    </row>
    <row r="2989" spans="1:1">
      <c r="A2989" t="s">
        <v>669</v>
      </c>
    </row>
    <row r="2990" spans="1:1">
      <c r="A2990" t="s">
        <v>1140</v>
      </c>
    </row>
    <row r="2991" spans="1:1">
      <c r="A2991" t="s">
        <v>669</v>
      </c>
    </row>
    <row r="2992" spans="1:1">
      <c r="A2992" t="s">
        <v>2108</v>
      </c>
    </row>
    <row r="2993" spans="1:1">
      <c r="A2993" t="s">
        <v>443</v>
      </c>
    </row>
    <row r="2994" spans="1:1">
      <c r="A2994" t="s">
        <v>1140</v>
      </c>
    </row>
    <row r="2995" spans="1:1">
      <c r="A2995" t="s">
        <v>669</v>
      </c>
    </row>
    <row r="2996" spans="1:1">
      <c r="A2996" t="s">
        <v>6393</v>
      </c>
    </row>
    <row r="2997" spans="1:1">
      <c r="A2997" t="s">
        <v>6393</v>
      </c>
    </row>
    <row r="2998" spans="1:1">
      <c r="A2998" t="s">
        <v>443</v>
      </c>
    </row>
    <row r="2999" spans="1:1">
      <c r="A2999" t="s">
        <v>443</v>
      </c>
    </row>
    <row r="3000" spans="1:1">
      <c r="A3000" t="s">
        <v>443</v>
      </c>
    </row>
    <row r="3001" spans="1:1">
      <c r="A3001" t="s">
        <v>443</v>
      </c>
    </row>
    <row r="3002" spans="1:1">
      <c r="A3002" t="s">
        <v>316</v>
      </c>
    </row>
    <row r="3003" spans="1:1">
      <c r="A3003" t="s">
        <v>2108</v>
      </c>
    </row>
    <row r="3004" spans="1:1">
      <c r="A3004" t="s">
        <v>669</v>
      </c>
    </row>
    <row r="3005" spans="1:1">
      <c r="A3005" t="s">
        <v>6392</v>
      </c>
    </row>
    <row r="3006" spans="1:1">
      <c r="A3006" t="s">
        <v>669</v>
      </c>
    </row>
    <row r="3007" spans="1:1">
      <c r="A3007" t="s">
        <v>6392</v>
      </c>
    </row>
    <row r="3008" spans="1:1">
      <c r="A3008" t="s">
        <v>2108</v>
      </c>
    </row>
    <row r="3009" spans="1:1">
      <c r="A3009" t="s">
        <v>669</v>
      </c>
    </row>
    <row r="3010" spans="1:1">
      <c r="A3010" t="s">
        <v>1140</v>
      </c>
    </row>
    <row r="3011" spans="1:1">
      <c r="A3011" t="s">
        <v>443</v>
      </c>
    </row>
    <row r="3012" spans="1:1">
      <c r="A3012" t="s">
        <v>1140</v>
      </c>
    </row>
    <row r="3013" spans="1:1">
      <c r="A3013" t="s">
        <v>1140</v>
      </c>
    </row>
    <row r="3014" spans="1:1">
      <c r="A3014" t="s">
        <v>1140</v>
      </c>
    </row>
    <row r="3015" spans="1:1">
      <c r="A3015" t="s">
        <v>669</v>
      </c>
    </row>
    <row r="3016" spans="1:1">
      <c r="A3016" t="s">
        <v>669</v>
      </c>
    </row>
    <row r="3017" spans="1:1">
      <c r="A3017" t="s">
        <v>316</v>
      </c>
    </row>
    <row r="3018" spans="1:1">
      <c r="A3018" t="s">
        <v>669</v>
      </c>
    </row>
    <row r="3019" spans="1:1">
      <c r="A3019" t="s">
        <v>443</v>
      </c>
    </row>
    <row r="3020" spans="1:1">
      <c r="A3020" t="s">
        <v>316</v>
      </c>
    </row>
    <row r="3021" spans="1:1">
      <c r="A3021" t="s">
        <v>1140</v>
      </c>
    </row>
    <row r="3022" spans="1:1">
      <c r="A3022" t="s">
        <v>1140</v>
      </c>
    </row>
    <row r="3023" spans="1:1">
      <c r="A3023" t="s">
        <v>669</v>
      </c>
    </row>
    <row r="3024" spans="1:1">
      <c r="A3024" t="s">
        <v>1140</v>
      </c>
    </row>
    <row r="3025" spans="1:1">
      <c r="A3025" t="s">
        <v>6393</v>
      </c>
    </row>
    <row r="3026" spans="1:1">
      <c r="A3026" t="s">
        <v>6393</v>
      </c>
    </row>
    <row r="3027" spans="1:1">
      <c r="A3027" t="s">
        <v>1140</v>
      </c>
    </row>
    <row r="3028" spans="1:1">
      <c r="A3028" t="s">
        <v>1140</v>
      </c>
    </row>
    <row r="3029" spans="1:1">
      <c r="A3029" t="s">
        <v>1140</v>
      </c>
    </row>
    <row r="3030" spans="1:1">
      <c r="A3030" t="s">
        <v>316</v>
      </c>
    </row>
    <row r="3031" spans="1:1">
      <c r="A3031" t="s">
        <v>669</v>
      </c>
    </row>
    <row r="3032" spans="1:1">
      <c r="A3032" t="s">
        <v>669</v>
      </c>
    </row>
    <row r="3033" spans="1:1">
      <c r="A3033" t="s">
        <v>669</v>
      </c>
    </row>
    <row r="3034" spans="1:1">
      <c r="A3034" t="s">
        <v>1140</v>
      </c>
    </row>
    <row r="3035" spans="1:1">
      <c r="A3035" t="s">
        <v>316</v>
      </c>
    </row>
    <row r="3036" spans="1:1">
      <c r="A3036" t="s">
        <v>1140</v>
      </c>
    </row>
    <row r="3037" spans="1:1">
      <c r="A3037" t="s">
        <v>6393</v>
      </c>
    </row>
    <row r="3038" spans="1:1">
      <c r="A3038" t="s">
        <v>669</v>
      </c>
    </row>
    <row r="3039" spans="1:1">
      <c r="A3039" t="s">
        <v>669</v>
      </c>
    </row>
    <row r="3040" spans="1:1">
      <c r="A3040" t="s">
        <v>1140</v>
      </c>
    </row>
    <row r="3041" spans="1:1">
      <c r="A3041" t="s">
        <v>5098</v>
      </c>
    </row>
    <row r="3042" spans="1:1">
      <c r="A3042" t="s">
        <v>669</v>
      </c>
    </row>
    <row r="3043" spans="1:1">
      <c r="A3043" t="s">
        <v>6393</v>
      </c>
    </row>
    <row r="3044" spans="1:1">
      <c r="A3044" t="s">
        <v>669</v>
      </c>
    </row>
    <row r="3045" spans="1:1">
      <c r="A3045" t="s">
        <v>6392</v>
      </c>
    </row>
    <row r="3046" spans="1:1">
      <c r="A3046" t="s">
        <v>1140</v>
      </c>
    </row>
    <row r="3047" spans="1:1">
      <c r="A3047" t="s">
        <v>1140</v>
      </c>
    </row>
    <row r="3048" spans="1:1">
      <c r="A3048" t="s">
        <v>669</v>
      </c>
    </row>
    <row r="3049" spans="1:1">
      <c r="A3049" t="s">
        <v>443</v>
      </c>
    </row>
    <row r="3050" spans="1:1">
      <c r="A3050" t="s">
        <v>2108</v>
      </c>
    </row>
    <row r="3051" spans="1:1">
      <c r="A3051" t="s">
        <v>669</v>
      </c>
    </row>
    <row r="3052" spans="1:1">
      <c r="A3052" t="s">
        <v>6392</v>
      </c>
    </row>
    <row r="3053" spans="1:1">
      <c r="A3053" t="s">
        <v>6393</v>
      </c>
    </row>
    <row r="3054" spans="1:1">
      <c r="A3054" t="s">
        <v>6391</v>
      </c>
    </row>
    <row r="3055" spans="1:1">
      <c r="A3055" t="s">
        <v>316</v>
      </c>
    </row>
    <row r="3056" spans="1:1">
      <c r="A3056" t="s">
        <v>669</v>
      </c>
    </row>
    <row r="3057" spans="1:1">
      <c r="A3057" t="s">
        <v>669</v>
      </c>
    </row>
    <row r="3058" spans="1:1">
      <c r="A3058" t="s">
        <v>2108</v>
      </c>
    </row>
    <row r="3059" spans="1:1">
      <c r="A3059" t="s">
        <v>6393</v>
      </c>
    </row>
    <row r="3060" spans="1:1">
      <c r="A3060" t="s">
        <v>1140</v>
      </c>
    </row>
    <row r="3061" spans="1:1">
      <c r="A3061" t="s">
        <v>6392</v>
      </c>
    </row>
    <row r="3062" spans="1:1">
      <c r="A3062" t="s">
        <v>1140</v>
      </c>
    </row>
    <row r="3063" spans="1:1">
      <c r="A3063" t="s">
        <v>1140</v>
      </c>
    </row>
    <row r="3064" spans="1:1">
      <c r="A3064" t="s">
        <v>1140</v>
      </c>
    </row>
    <row r="3065" spans="1:1">
      <c r="A3065" t="s">
        <v>1140</v>
      </c>
    </row>
    <row r="3066" spans="1:1">
      <c r="A3066" t="s">
        <v>1140</v>
      </c>
    </row>
    <row r="3067" spans="1:1">
      <c r="A3067" t="s">
        <v>6393</v>
      </c>
    </row>
    <row r="3068" spans="1:1">
      <c r="A3068" t="s">
        <v>443</v>
      </c>
    </row>
    <row r="3069" spans="1:1">
      <c r="A3069" t="s">
        <v>1140</v>
      </c>
    </row>
    <row r="3070" spans="1:1">
      <c r="A3070" t="s">
        <v>6393</v>
      </c>
    </row>
    <row r="3071" spans="1:1">
      <c r="A3071" t="s">
        <v>669</v>
      </c>
    </row>
    <row r="3072" spans="1:1">
      <c r="A3072" t="s">
        <v>6396</v>
      </c>
    </row>
    <row r="3073" spans="1:1">
      <c r="A3073" t="s">
        <v>1140</v>
      </c>
    </row>
    <row r="3074" spans="1:1">
      <c r="A3074" t="s">
        <v>2903</v>
      </c>
    </row>
    <row r="3075" spans="1:1">
      <c r="A3075" t="s">
        <v>6393</v>
      </c>
    </row>
    <row r="3076" spans="1:1">
      <c r="A3076" t="s">
        <v>669</v>
      </c>
    </row>
    <row r="3077" spans="1:1">
      <c r="A3077" t="s">
        <v>1140</v>
      </c>
    </row>
    <row r="3078" spans="1:1">
      <c r="A3078" t="s">
        <v>6392</v>
      </c>
    </row>
    <row r="3079" spans="1:1">
      <c r="A3079" t="s">
        <v>669</v>
      </c>
    </row>
    <row r="3080" spans="1:1">
      <c r="A3080" t="s">
        <v>669</v>
      </c>
    </row>
    <row r="3081" spans="1:1">
      <c r="A3081" t="s">
        <v>669</v>
      </c>
    </row>
    <row r="3082" spans="1:1">
      <c r="A3082" t="s">
        <v>6392</v>
      </c>
    </row>
    <row r="3083" spans="1:1">
      <c r="A3083" t="s">
        <v>6394</v>
      </c>
    </row>
    <row r="3084" spans="1:1">
      <c r="A3084" t="s">
        <v>669</v>
      </c>
    </row>
    <row r="3085" spans="1:1">
      <c r="A3085" t="s">
        <v>1140</v>
      </c>
    </row>
    <row r="3086" spans="1:1">
      <c r="A3086" t="s">
        <v>1140</v>
      </c>
    </row>
    <row r="3087" spans="1:1">
      <c r="A3087" t="s">
        <v>669</v>
      </c>
    </row>
    <row r="3088" spans="1:1">
      <c r="A3088" t="s">
        <v>443</v>
      </c>
    </row>
    <row r="3089" spans="1:1">
      <c r="A3089" t="s">
        <v>669</v>
      </c>
    </row>
    <row r="3090" spans="1:1">
      <c r="A3090" t="s">
        <v>669</v>
      </c>
    </row>
    <row r="3091" spans="1:1">
      <c r="A3091" t="s">
        <v>669</v>
      </c>
    </row>
    <row r="3092" spans="1:1">
      <c r="A3092" t="s">
        <v>669</v>
      </c>
    </row>
    <row r="3093" spans="1:1">
      <c r="A3093" t="s">
        <v>669</v>
      </c>
    </row>
    <row r="3094" spans="1:1">
      <c r="A3094" t="s">
        <v>6393</v>
      </c>
    </row>
    <row r="3095" spans="1:1">
      <c r="A3095" t="s">
        <v>2108</v>
      </c>
    </row>
    <row r="3096" spans="1:1">
      <c r="A3096" t="s">
        <v>669</v>
      </c>
    </row>
    <row r="3097" spans="1:1">
      <c r="A3097" t="s">
        <v>316</v>
      </c>
    </row>
    <row r="3098" spans="1:1">
      <c r="A3098" t="s">
        <v>6393</v>
      </c>
    </row>
    <row r="3099" spans="1:1">
      <c r="A3099" t="s">
        <v>669</v>
      </c>
    </row>
    <row r="3100" spans="1:1">
      <c r="A3100" t="s">
        <v>1140</v>
      </c>
    </row>
    <row r="3101" spans="1:1">
      <c r="A3101" t="s">
        <v>669</v>
      </c>
    </row>
    <row r="3102" spans="1:1">
      <c r="A3102" t="s">
        <v>669</v>
      </c>
    </row>
    <row r="3103" spans="1:1">
      <c r="A3103" t="s">
        <v>669</v>
      </c>
    </row>
    <row r="3104" spans="1:1">
      <c r="A3104" t="s">
        <v>669</v>
      </c>
    </row>
    <row r="3105" spans="1:1">
      <c r="A3105" t="s">
        <v>1140</v>
      </c>
    </row>
    <row r="3106" spans="1:1">
      <c r="A3106" t="s">
        <v>669</v>
      </c>
    </row>
    <row r="3107" spans="1:1">
      <c r="A3107" t="s">
        <v>669</v>
      </c>
    </row>
    <row r="3108" spans="1:1">
      <c r="A3108" t="s">
        <v>669</v>
      </c>
    </row>
    <row r="3109" spans="1:1">
      <c r="A3109" t="s">
        <v>669</v>
      </c>
    </row>
    <row r="3110" spans="1:1">
      <c r="A3110" t="s">
        <v>443</v>
      </c>
    </row>
    <row r="3111" spans="1:1">
      <c r="A3111" t="s">
        <v>1140</v>
      </c>
    </row>
    <row r="3112" spans="1:1">
      <c r="A3112" t="s">
        <v>669</v>
      </c>
    </row>
    <row r="3113" spans="1:1">
      <c r="A3113" t="s">
        <v>669</v>
      </c>
    </row>
    <row r="3114" spans="1:1">
      <c r="A3114" t="s">
        <v>443</v>
      </c>
    </row>
    <row r="3115" spans="1:1">
      <c r="A3115" t="s">
        <v>6393</v>
      </c>
    </row>
    <row r="3116" spans="1:1">
      <c r="A3116" t="s">
        <v>1140</v>
      </c>
    </row>
    <row r="3117" spans="1:1">
      <c r="A3117" t="s">
        <v>1140</v>
      </c>
    </row>
    <row r="3118" spans="1:1">
      <c r="A3118" t="s">
        <v>1140</v>
      </c>
    </row>
    <row r="3119" spans="1:1">
      <c r="A3119" t="s">
        <v>669</v>
      </c>
    </row>
    <row r="3120" spans="1:1">
      <c r="A3120" t="s">
        <v>669</v>
      </c>
    </row>
    <row r="3121" spans="1:1">
      <c r="A3121" t="s">
        <v>6392</v>
      </c>
    </row>
    <row r="3122" spans="1:1">
      <c r="A3122" t="s">
        <v>669</v>
      </c>
    </row>
    <row r="3123" spans="1:1">
      <c r="A3123" t="s">
        <v>1140</v>
      </c>
    </row>
    <row r="3124" spans="1:1">
      <c r="A3124" t="s">
        <v>1140</v>
      </c>
    </row>
    <row r="3125" spans="1:1">
      <c r="A3125" t="s">
        <v>443</v>
      </c>
    </row>
    <row r="3126" spans="1:1">
      <c r="A3126" t="s">
        <v>669</v>
      </c>
    </row>
    <row r="3127" spans="1:1">
      <c r="A3127" t="s">
        <v>1140</v>
      </c>
    </row>
    <row r="3128" spans="1:1">
      <c r="A3128" t="s">
        <v>443</v>
      </c>
    </row>
    <row r="3129" spans="1:1">
      <c r="A3129" t="s">
        <v>2108</v>
      </c>
    </row>
    <row r="3130" spans="1:1">
      <c r="A3130" t="s">
        <v>669</v>
      </c>
    </row>
    <row r="3131" spans="1:1">
      <c r="A3131" t="s">
        <v>6393</v>
      </c>
    </row>
    <row r="3132" spans="1:1">
      <c r="A3132" t="s">
        <v>669</v>
      </c>
    </row>
    <row r="3133" spans="1:1">
      <c r="A3133" t="s">
        <v>6393</v>
      </c>
    </row>
    <row r="3134" spans="1:1">
      <c r="A3134" t="s">
        <v>669</v>
      </c>
    </row>
    <row r="3135" spans="1:1">
      <c r="A3135" t="s">
        <v>669</v>
      </c>
    </row>
    <row r="3136" spans="1:1">
      <c r="A3136" t="s">
        <v>6393</v>
      </c>
    </row>
    <row r="3137" spans="1:1">
      <c r="A3137" t="s">
        <v>1140</v>
      </c>
    </row>
    <row r="3138" spans="1:1">
      <c r="A3138" t="s">
        <v>669</v>
      </c>
    </row>
    <row r="3139" spans="1:1">
      <c r="A3139" t="s">
        <v>6392</v>
      </c>
    </row>
    <row r="3140" spans="1:1">
      <c r="A3140" t="s">
        <v>1140</v>
      </c>
    </row>
    <row r="3141" spans="1:1">
      <c r="A3141" t="s">
        <v>669</v>
      </c>
    </row>
    <row r="3142" spans="1:1">
      <c r="A3142" t="s">
        <v>669</v>
      </c>
    </row>
    <row r="3143" spans="1:1">
      <c r="A3143" t="s">
        <v>669</v>
      </c>
    </row>
    <row r="3144" spans="1:1">
      <c r="A3144" t="s">
        <v>443</v>
      </c>
    </row>
    <row r="3145" spans="1:1">
      <c r="A3145" t="s">
        <v>669</v>
      </c>
    </row>
    <row r="3146" spans="1:1">
      <c r="A3146" t="s">
        <v>6392</v>
      </c>
    </row>
    <row r="3147" spans="1:1">
      <c r="A3147" t="s">
        <v>669</v>
      </c>
    </row>
    <row r="3148" spans="1:1">
      <c r="A3148" t="s">
        <v>6394</v>
      </c>
    </row>
    <row r="3149" spans="1:1">
      <c r="A3149" t="s">
        <v>2108</v>
      </c>
    </row>
    <row r="3150" spans="1:1">
      <c r="A3150" t="s">
        <v>1140</v>
      </c>
    </row>
    <row r="3151" spans="1:1">
      <c r="A3151" t="s">
        <v>669</v>
      </c>
    </row>
    <row r="3152" spans="1:1">
      <c r="A3152" t="s">
        <v>2108</v>
      </c>
    </row>
    <row r="3153" spans="1:1">
      <c r="A3153" t="s">
        <v>2108</v>
      </c>
    </row>
    <row r="3154" spans="1:1">
      <c r="A3154" t="s">
        <v>6394</v>
      </c>
    </row>
    <row r="3155" spans="1:1">
      <c r="A3155" t="s">
        <v>443</v>
      </c>
    </row>
    <row r="3156" spans="1:1">
      <c r="A3156" t="s">
        <v>669</v>
      </c>
    </row>
    <row r="3157" spans="1:1">
      <c r="A3157" t="s">
        <v>2108</v>
      </c>
    </row>
    <row r="3158" spans="1:1">
      <c r="A3158" t="s">
        <v>1140</v>
      </c>
    </row>
    <row r="3159" spans="1:1">
      <c r="A3159" t="s">
        <v>669</v>
      </c>
    </row>
    <row r="3160" spans="1:1">
      <c r="A3160" t="s">
        <v>6393</v>
      </c>
    </row>
    <row r="3161" spans="1:1">
      <c r="A3161" t="s">
        <v>6394</v>
      </c>
    </row>
    <row r="3162" spans="1:1">
      <c r="A3162" t="s">
        <v>6393</v>
      </c>
    </row>
    <row r="3163" spans="1:1">
      <c r="A3163" t="s">
        <v>2108</v>
      </c>
    </row>
    <row r="3164" spans="1:1">
      <c r="A3164" t="s">
        <v>6391</v>
      </c>
    </row>
    <row r="3165" spans="1:1">
      <c r="A3165" t="s">
        <v>2108</v>
      </c>
    </row>
    <row r="3166" spans="1:1">
      <c r="A3166" t="s">
        <v>669</v>
      </c>
    </row>
    <row r="3167" spans="1:1">
      <c r="A3167" t="s">
        <v>1140</v>
      </c>
    </row>
    <row r="3168" spans="1:1">
      <c r="A3168" t="s">
        <v>669</v>
      </c>
    </row>
    <row r="3169" spans="1:1">
      <c r="A3169" t="s">
        <v>669</v>
      </c>
    </row>
    <row r="3170" spans="1:1">
      <c r="A3170" t="s">
        <v>6390</v>
      </c>
    </row>
    <row r="3171" spans="1:1">
      <c r="A3171" t="s">
        <v>1140</v>
      </c>
    </row>
    <row r="3172" spans="1:1">
      <c r="A3172" t="s">
        <v>669</v>
      </c>
    </row>
    <row r="3173" spans="1:1">
      <c r="A3173" t="s">
        <v>669</v>
      </c>
    </row>
    <row r="3174" spans="1:1">
      <c r="A3174" t="s">
        <v>2108</v>
      </c>
    </row>
    <row r="3175" spans="1:1">
      <c r="A3175" t="s">
        <v>1140</v>
      </c>
    </row>
    <row r="3176" spans="1:1">
      <c r="A3176" t="s">
        <v>1140</v>
      </c>
    </row>
    <row r="3177" spans="1:1">
      <c r="A3177" t="s">
        <v>1140</v>
      </c>
    </row>
    <row r="3178" spans="1:1">
      <c r="A3178" t="s">
        <v>316</v>
      </c>
    </row>
    <row r="3179" spans="1:1">
      <c r="A3179" t="s">
        <v>669</v>
      </c>
    </row>
    <row r="3180" spans="1:1">
      <c r="A3180" t="s">
        <v>6392</v>
      </c>
    </row>
    <row r="3181" spans="1:1">
      <c r="A3181" t="s">
        <v>2108</v>
      </c>
    </row>
    <row r="3182" spans="1:1">
      <c r="A3182" t="s">
        <v>316</v>
      </c>
    </row>
    <row r="3183" spans="1:1">
      <c r="A3183" t="s">
        <v>669</v>
      </c>
    </row>
    <row r="3184" spans="1:1">
      <c r="A3184" t="s">
        <v>1140</v>
      </c>
    </row>
    <row r="3185" spans="1:1">
      <c r="A3185" t="s">
        <v>1140</v>
      </c>
    </row>
    <row r="3186" spans="1:1">
      <c r="A3186" t="s">
        <v>2108</v>
      </c>
    </row>
    <row r="3187" spans="1:1">
      <c r="A3187" t="s">
        <v>2108</v>
      </c>
    </row>
    <row r="3188" spans="1:1">
      <c r="A3188" t="s">
        <v>669</v>
      </c>
    </row>
    <row r="3189" spans="1:1">
      <c r="A3189" t="s">
        <v>443</v>
      </c>
    </row>
    <row r="3190" spans="1:1">
      <c r="A3190" t="s">
        <v>2108</v>
      </c>
    </row>
    <row r="3191" spans="1:1">
      <c r="A3191" t="s">
        <v>669</v>
      </c>
    </row>
    <row r="3192" spans="1:1">
      <c r="A3192" t="s">
        <v>443</v>
      </c>
    </row>
    <row r="3193" spans="1:1">
      <c r="A3193" t="s">
        <v>669</v>
      </c>
    </row>
    <row r="3194" spans="1:1">
      <c r="A3194" t="s">
        <v>1140</v>
      </c>
    </row>
    <row r="3195" spans="1:1">
      <c r="A3195" t="s">
        <v>669</v>
      </c>
    </row>
    <row r="3196" spans="1:1">
      <c r="A3196" t="s">
        <v>443</v>
      </c>
    </row>
    <row r="3197" spans="1:1">
      <c r="A3197" t="s">
        <v>669</v>
      </c>
    </row>
    <row r="3198" spans="1:1">
      <c r="A3198" t="s">
        <v>669</v>
      </c>
    </row>
    <row r="3199" spans="1:1">
      <c r="A3199" t="s">
        <v>2108</v>
      </c>
    </row>
    <row r="3200" spans="1:1">
      <c r="A3200" t="s">
        <v>669</v>
      </c>
    </row>
    <row r="3201" spans="1:1">
      <c r="A3201" t="s">
        <v>669</v>
      </c>
    </row>
    <row r="3202" spans="1:1">
      <c r="A3202" t="s">
        <v>669</v>
      </c>
    </row>
    <row r="3203" spans="1:1">
      <c r="A3203" t="s">
        <v>1140</v>
      </c>
    </row>
    <row r="3204" spans="1:1">
      <c r="A3204" t="s">
        <v>2903</v>
      </c>
    </row>
    <row r="3205" spans="1:1">
      <c r="A3205" t="s">
        <v>1140</v>
      </c>
    </row>
    <row r="3206" spans="1:1">
      <c r="A3206" t="s">
        <v>1140</v>
      </c>
    </row>
    <row r="3207" spans="1:1">
      <c r="A3207" t="s">
        <v>669</v>
      </c>
    </row>
    <row r="3208" spans="1:1">
      <c r="A3208" t="s">
        <v>6393</v>
      </c>
    </row>
    <row r="3209" spans="1:1">
      <c r="A3209" t="s">
        <v>1140</v>
      </c>
    </row>
    <row r="3210" spans="1:1">
      <c r="A3210" t="s">
        <v>669</v>
      </c>
    </row>
    <row r="3211" spans="1:1">
      <c r="A3211" t="s">
        <v>669</v>
      </c>
    </row>
    <row r="3212" spans="1:1">
      <c r="A3212" t="s">
        <v>1140</v>
      </c>
    </row>
    <row r="3213" spans="1:1">
      <c r="A3213" t="s">
        <v>6392</v>
      </c>
    </row>
    <row r="3214" spans="1:1">
      <c r="A3214" t="s">
        <v>6393</v>
      </c>
    </row>
    <row r="3215" spans="1:1">
      <c r="A3215" t="s">
        <v>1140</v>
      </c>
    </row>
    <row r="3216" spans="1:1">
      <c r="A3216" t="s">
        <v>6393</v>
      </c>
    </row>
    <row r="3217" spans="1:1">
      <c r="A3217" t="s">
        <v>6392</v>
      </c>
    </row>
    <row r="3218" spans="1:1">
      <c r="A3218" t="s">
        <v>1140</v>
      </c>
    </row>
    <row r="3219" spans="1:1">
      <c r="A3219" t="s">
        <v>669</v>
      </c>
    </row>
    <row r="3220" spans="1:1">
      <c r="A3220" t="s">
        <v>6392</v>
      </c>
    </row>
    <row r="3221" spans="1:1">
      <c r="A3221" t="s">
        <v>1140</v>
      </c>
    </row>
    <row r="3222" spans="1:1">
      <c r="A3222" t="s">
        <v>1140</v>
      </c>
    </row>
    <row r="3223" spans="1:1">
      <c r="A3223" t="s">
        <v>2108</v>
      </c>
    </row>
    <row r="3224" spans="1:1">
      <c r="A3224" t="s">
        <v>6392</v>
      </c>
    </row>
    <row r="3225" spans="1:1">
      <c r="A3225" t="s">
        <v>6391</v>
      </c>
    </row>
    <row r="3226" spans="1:1">
      <c r="A3226" t="s">
        <v>669</v>
      </c>
    </row>
    <row r="3227" spans="1:1">
      <c r="A3227" t="s">
        <v>669</v>
      </c>
    </row>
    <row r="3228" spans="1:1">
      <c r="A3228" t="s">
        <v>669</v>
      </c>
    </row>
    <row r="3229" spans="1:1">
      <c r="A3229" t="s">
        <v>1140</v>
      </c>
    </row>
    <row r="3230" spans="1:1">
      <c r="A3230" t="s">
        <v>2108</v>
      </c>
    </row>
    <row r="3231" spans="1:1">
      <c r="A3231" t="s">
        <v>669</v>
      </c>
    </row>
    <row r="3232" spans="1:1">
      <c r="A3232" t="s">
        <v>1140</v>
      </c>
    </row>
    <row r="3233" spans="1:1">
      <c r="A3233" t="s">
        <v>6394</v>
      </c>
    </row>
    <row r="3234" spans="1:1">
      <c r="A3234" t="s">
        <v>669</v>
      </c>
    </row>
    <row r="3235" spans="1:1">
      <c r="A3235" t="s">
        <v>6392</v>
      </c>
    </row>
    <row r="3236" spans="1:1">
      <c r="A3236" t="s">
        <v>669</v>
      </c>
    </row>
    <row r="3237" spans="1:1">
      <c r="A3237" t="s">
        <v>1140</v>
      </c>
    </row>
    <row r="3238" spans="1:1">
      <c r="A3238" t="s">
        <v>669</v>
      </c>
    </row>
    <row r="3239" spans="1:1">
      <c r="A3239" t="s">
        <v>669</v>
      </c>
    </row>
    <row r="3240" spans="1:1">
      <c r="A3240" t="s">
        <v>1140</v>
      </c>
    </row>
    <row r="3241" spans="1:1">
      <c r="A3241" t="s">
        <v>6392</v>
      </c>
    </row>
    <row r="3242" spans="1:1">
      <c r="A3242" t="s">
        <v>1140</v>
      </c>
    </row>
    <row r="3243" spans="1:1">
      <c r="A3243" t="s">
        <v>1140</v>
      </c>
    </row>
    <row r="3244" spans="1:1">
      <c r="A3244" t="s">
        <v>669</v>
      </c>
    </row>
    <row r="3245" spans="1:1">
      <c r="A3245" t="s">
        <v>1140</v>
      </c>
    </row>
    <row r="3246" spans="1:1">
      <c r="A3246" t="s">
        <v>6392</v>
      </c>
    </row>
    <row r="3247" spans="1:1">
      <c r="A3247" t="s">
        <v>669</v>
      </c>
    </row>
    <row r="3248" spans="1:1">
      <c r="A3248" t="s">
        <v>6392</v>
      </c>
    </row>
    <row r="3249" spans="1:1">
      <c r="A3249" t="s">
        <v>669</v>
      </c>
    </row>
    <row r="3250" spans="1:1">
      <c r="A3250" t="s">
        <v>443</v>
      </c>
    </row>
    <row r="3251" spans="1:1">
      <c r="A3251" t="s">
        <v>1140</v>
      </c>
    </row>
    <row r="3252" spans="1:1">
      <c r="A3252" t="s">
        <v>1140</v>
      </c>
    </row>
    <row r="3253" spans="1:1">
      <c r="A3253" t="s">
        <v>443</v>
      </c>
    </row>
    <row r="3254" spans="1:1">
      <c r="A3254" t="s">
        <v>443</v>
      </c>
    </row>
    <row r="3255" spans="1:1">
      <c r="A3255" t="s">
        <v>1140</v>
      </c>
    </row>
    <row r="3256" spans="1:1">
      <c r="A3256" t="s">
        <v>669</v>
      </c>
    </row>
    <row r="3257" spans="1:1">
      <c r="A3257" t="s">
        <v>6394</v>
      </c>
    </row>
    <row r="3258" spans="1:1">
      <c r="A3258" t="s">
        <v>6392</v>
      </c>
    </row>
    <row r="3259" spans="1:1">
      <c r="A3259" t="s">
        <v>669</v>
      </c>
    </row>
    <row r="3260" spans="1:1">
      <c r="A3260" t="s">
        <v>2108</v>
      </c>
    </row>
    <row r="3261" spans="1:1">
      <c r="A3261" t="s">
        <v>1140</v>
      </c>
    </row>
    <row r="3262" spans="1:1">
      <c r="A3262" t="s">
        <v>669</v>
      </c>
    </row>
    <row r="3263" spans="1:1">
      <c r="A3263" t="s">
        <v>1140</v>
      </c>
    </row>
    <row r="3264" spans="1:1">
      <c r="A3264" t="s">
        <v>1140</v>
      </c>
    </row>
    <row r="3265" spans="1:1">
      <c r="A3265" t="s">
        <v>1140</v>
      </c>
    </row>
    <row r="3266" spans="1:1">
      <c r="A3266" t="s">
        <v>1140</v>
      </c>
    </row>
    <row r="3267" spans="1:1">
      <c r="A3267" t="s">
        <v>6391</v>
      </c>
    </row>
    <row r="3268" spans="1:1">
      <c r="A3268" t="s">
        <v>669</v>
      </c>
    </row>
    <row r="3269" spans="1:1">
      <c r="A3269" t="s">
        <v>2108</v>
      </c>
    </row>
    <row r="3270" spans="1:1">
      <c r="A3270" t="s">
        <v>1140</v>
      </c>
    </row>
    <row r="3271" spans="1:1">
      <c r="A3271" t="s">
        <v>1140</v>
      </c>
    </row>
    <row r="3272" spans="1:1">
      <c r="A3272" t="s">
        <v>669</v>
      </c>
    </row>
    <row r="3273" spans="1:1">
      <c r="A3273" t="s">
        <v>669</v>
      </c>
    </row>
    <row r="3274" spans="1:1">
      <c r="A3274" t="s">
        <v>669</v>
      </c>
    </row>
    <row r="3275" spans="1:1">
      <c r="A3275" t="s">
        <v>6392</v>
      </c>
    </row>
    <row r="3276" spans="1:1">
      <c r="A3276" t="s">
        <v>6392</v>
      </c>
    </row>
    <row r="3277" spans="1:1">
      <c r="A3277" t="s">
        <v>1140</v>
      </c>
    </row>
    <row r="3278" spans="1:1">
      <c r="A3278" t="s">
        <v>669</v>
      </c>
    </row>
    <row r="3279" spans="1:1">
      <c r="A3279" t="s">
        <v>669</v>
      </c>
    </row>
    <row r="3280" spans="1:1">
      <c r="A3280" t="s">
        <v>669</v>
      </c>
    </row>
    <row r="3281" spans="1:1">
      <c r="A3281" t="s">
        <v>669</v>
      </c>
    </row>
    <row r="3282" spans="1:1">
      <c r="A3282" t="s">
        <v>2903</v>
      </c>
    </row>
    <row r="3283" spans="1:1">
      <c r="A3283" t="s">
        <v>1140</v>
      </c>
    </row>
    <row r="3284" spans="1:1">
      <c r="A3284" t="s">
        <v>669</v>
      </c>
    </row>
    <row r="3285" spans="1:1">
      <c r="A3285" t="s">
        <v>669</v>
      </c>
    </row>
    <row r="3286" spans="1:1">
      <c r="A3286" t="s">
        <v>669</v>
      </c>
    </row>
    <row r="3287" spans="1:1">
      <c r="A3287" t="s">
        <v>669</v>
      </c>
    </row>
    <row r="3288" spans="1:1">
      <c r="A3288" t="s">
        <v>316</v>
      </c>
    </row>
    <row r="3289" spans="1:1">
      <c r="A3289" t="s">
        <v>2903</v>
      </c>
    </row>
    <row r="3290" spans="1:1">
      <c r="A3290" t="s">
        <v>316</v>
      </c>
    </row>
    <row r="3291" spans="1:1">
      <c r="A3291" t="s">
        <v>1140</v>
      </c>
    </row>
    <row r="3292" spans="1:1">
      <c r="A3292" t="s">
        <v>1140</v>
      </c>
    </row>
    <row r="3293" spans="1:1">
      <c r="A3293" t="s">
        <v>1140</v>
      </c>
    </row>
    <row r="3294" spans="1:1">
      <c r="A3294" t="s">
        <v>669</v>
      </c>
    </row>
    <row r="3295" spans="1:1">
      <c r="A3295" t="s">
        <v>6392</v>
      </c>
    </row>
    <row r="3296" spans="1:1">
      <c r="A3296" t="s">
        <v>669</v>
      </c>
    </row>
    <row r="3297" spans="1:1">
      <c r="A3297" t="s">
        <v>669</v>
      </c>
    </row>
    <row r="3298" spans="1:1">
      <c r="A3298" t="s">
        <v>1140</v>
      </c>
    </row>
    <row r="3299" spans="1:1">
      <c r="A3299" t="s">
        <v>6392</v>
      </c>
    </row>
    <row r="3300" spans="1:1">
      <c r="A3300" t="s">
        <v>669</v>
      </c>
    </row>
    <row r="3301" spans="1:1">
      <c r="A3301" t="s">
        <v>669</v>
      </c>
    </row>
    <row r="3302" spans="1:1">
      <c r="A3302" t="s">
        <v>1140</v>
      </c>
    </row>
    <row r="3303" spans="1:1">
      <c r="A3303" t="s">
        <v>669</v>
      </c>
    </row>
    <row r="3304" spans="1:1">
      <c r="A3304" t="s">
        <v>1140</v>
      </c>
    </row>
    <row r="3305" spans="1:1">
      <c r="A3305" t="s">
        <v>6393</v>
      </c>
    </row>
    <row r="3306" spans="1:1">
      <c r="A3306" t="s">
        <v>1140</v>
      </c>
    </row>
    <row r="3307" spans="1:1">
      <c r="A3307" t="s">
        <v>1140</v>
      </c>
    </row>
    <row r="3308" spans="1:1">
      <c r="A3308" t="s">
        <v>1140</v>
      </c>
    </row>
    <row r="3309" spans="1:1">
      <c r="A3309" t="s">
        <v>6393</v>
      </c>
    </row>
    <row r="3310" spans="1:1">
      <c r="A3310" t="s">
        <v>316</v>
      </c>
    </row>
    <row r="3311" spans="1:1">
      <c r="A3311" t="s">
        <v>6393</v>
      </c>
    </row>
    <row r="3312" spans="1:1">
      <c r="A3312" t="s">
        <v>669</v>
      </c>
    </row>
    <row r="3313" spans="1:1">
      <c r="A3313" t="s">
        <v>316</v>
      </c>
    </row>
    <row r="3314" spans="1:1">
      <c r="A3314" t="s">
        <v>1140</v>
      </c>
    </row>
    <row r="3315" spans="1:1">
      <c r="A3315" t="s">
        <v>669</v>
      </c>
    </row>
    <row r="3316" spans="1:1">
      <c r="A3316" t="s">
        <v>669</v>
      </c>
    </row>
    <row r="3317" spans="1:1">
      <c r="A3317" t="s">
        <v>669</v>
      </c>
    </row>
    <row r="3318" spans="1:1">
      <c r="A3318" t="s">
        <v>669</v>
      </c>
    </row>
    <row r="3319" spans="1:1">
      <c r="A3319" t="s">
        <v>6392</v>
      </c>
    </row>
    <row r="3320" spans="1:1">
      <c r="A3320" t="s">
        <v>669</v>
      </c>
    </row>
    <row r="3321" spans="1:1">
      <c r="A3321" t="s">
        <v>2108</v>
      </c>
    </row>
    <row r="3322" spans="1:1">
      <c r="A3322" t="s">
        <v>669</v>
      </c>
    </row>
    <row r="3323" spans="1:1">
      <c r="A3323" t="s">
        <v>669</v>
      </c>
    </row>
    <row r="3324" spans="1:1">
      <c r="A3324" t="s">
        <v>6393</v>
      </c>
    </row>
    <row r="3325" spans="1:1">
      <c r="A3325" t="s">
        <v>1140</v>
      </c>
    </row>
    <row r="3326" spans="1:1">
      <c r="A3326" t="s">
        <v>669</v>
      </c>
    </row>
    <row r="3327" spans="1:1">
      <c r="A3327" t="s">
        <v>443</v>
      </c>
    </row>
    <row r="3328" spans="1:1">
      <c r="A3328" t="s">
        <v>1140</v>
      </c>
    </row>
    <row r="3329" spans="1:1">
      <c r="A3329" t="s">
        <v>669</v>
      </c>
    </row>
    <row r="3330" spans="1:1">
      <c r="A3330" t="s">
        <v>669</v>
      </c>
    </row>
    <row r="3331" spans="1:1">
      <c r="A3331" t="s">
        <v>669</v>
      </c>
    </row>
    <row r="3332" spans="1:1">
      <c r="A3332" t="s">
        <v>443</v>
      </c>
    </row>
    <row r="3333" spans="1:1">
      <c r="A3333" t="s">
        <v>443</v>
      </c>
    </row>
    <row r="3334" spans="1:1">
      <c r="A3334" t="s">
        <v>2903</v>
      </c>
    </row>
    <row r="3335" spans="1:1">
      <c r="A3335" t="s">
        <v>2903</v>
      </c>
    </row>
    <row r="3336" spans="1:1">
      <c r="A3336" t="s">
        <v>6393</v>
      </c>
    </row>
    <row r="3337" spans="1:1">
      <c r="A3337" t="s">
        <v>669</v>
      </c>
    </row>
    <row r="3338" spans="1:1">
      <c r="A3338" t="s">
        <v>1140</v>
      </c>
    </row>
    <row r="3339" spans="1:1">
      <c r="A3339" t="s">
        <v>6392</v>
      </c>
    </row>
    <row r="3340" spans="1:1">
      <c r="A3340" t="s">
        <v>669</v>
      </c>
    </row>
    <row r="3341" spans="1:1">
      <c r="A3341" t="s">
        <v>1140</v>
      </c>
    </row>
    <row r="3342" spans="1:1">
      <c r="A3342" t="s">
        <v>1140</v>
      </c>
    </row>
    <row r="3343" spans="1:1">
      <c r="A3343" t="s">
        <v>1140</v>
      </c>
    </row>
    <row r="3344" spans="1:1">
      <c r="A3344" t="s">
        <v>6392</v>
      </c>
    </row>
    <row r="3345" spans="1:1">
      <c r="A3345" t="s">
        <v>669</v>
      </c>
    </row>
    <row r="3346" spans="1:1">
      <c r="A3346" t="s">
        <v>669</v>
      </c>
    </row>
    <row r="3347" spans="1:1">
      <c r="A3347" t="s">
        <v>443</v>
      </c>
    </row>
    <row r="3348" spans="1:1">
      <c r="A3348" t="s">
        <v>1140</v>
      </c>
    </row>
    <row r="3349" spans="1:1">
      <c r="A3349" t="s">
        <v>669</v>
      </c>
    </row>
    <row r="3350" spans="1:1">
      <c r="A3350" t="s">
        <v>2108</v>
      </c>
    </row>
    <row r="3351" spans="1:1">
      <c r="A3351" t="s">
        <v>669</v>
      </c>
    </row>
    <row r="3352" spans="1:1">
      <c r="A3352" t="s">
        <v>6392</v>
      </c>
    </row>
    <row r="3353" spans="1:1">
      <c r="A3353" t="s">
        <v>6394</v>
      </c>
    </row>
    <row r="3354" spans="1:1">
      <c r="A3354" t="s">
        <v>1140</v>
      </c>
    </row>
    <row r="3355" spans="1:1">
      <c r="A3355" t="s">
        <v>2108</v>
      </c>
    </row>
    <row r="3356" spans="1:1">
      <c r="A3356" t="s">
        <v>2108</v>
      </c>
    </row>
    <row r="3357" spans="1:1">
      <c r="A3357" t="s">
        <v>6393</v>
      </c>
    </row>
    <row r="3358" spans="1:1">
      <c r="A3358" t="s">
        <v>669</v>
      </c>
    </row>
    <row r="3359" spans="1:1">
      <c r="A3359" t="s">
        <v>2108</v>
      </c>
    </row>
    <row r="3360" spans="1:1">
      <c r="A3360" t="s">
        <v>316</v>
      </c>
    </row>
    <row r="3361" spans="1:1">
      <c r="A3361" t="s">
        <v>316</v>
      </c>
    </row>
    <row r="3362" spans="1:1">
      <c r="A3362" t="s">
        <v>6394</v>
      </c>
    </row>
    <row r="3363" spans="1:1">
      <c r="A3363" t="s">
        <v>669</v>
      </c>
    </row>
    <row r="3364" spans="1:1">
      <c r="A3364" t="s">
        <v>443</v>
      </c>
    </row>
    <row r="3365" spans="1:1">
      <c r="A3365" t="s">
        <v>669</v>
      </c>
    </row>
    <row r="3366" spans="1:1">
      <c r="A3366" t="s">
        <v>1140</v>
      </c>
    </row>
    <row r="3367" spans="1:1">
      <c r="A3367" t="s">
        <v>669</v>
      </c>
    </row>
    <row r="3368" spans="1:1">
      <c r="A3368" t="s">
        <v>443</v>
      </c>
    </row>
    <row r="3369" spans="1:1">
      <c r="A3369" t="s">
        <v>669</v>
      </c>
    </row>
    <row r="3370" spans="1:1">
      <c r="A3370" t="s">
        <v>669</v>
      </c>
    </row>
    <row r="3371" spans="1:1">
      <c r="A3371" t="s">
        <v>669</v>
      </c>
    </row>
    <row r="3372" spans="1:1">
      <c r="A3372" t="s">
        <v>6392</v>
      </c>
    </row>
    <row r="3373" spans="1:1">
      <c r="A3373" t="s">
        <v>6394</v>
      </c>
    </row>
    <row r="3374" spans="1:1">
      <c r="A3374" t="s">
        <v>669</v>
      </c>
    </row>
    <row r="3375" spans="1:1">
      <c r="A3375" t="s">
        <v>1140</v>
      </c>
    </row>
    <row r="3376" spans="1:1">
      <c r="A3376" t="s">
        <v>669</v>
      </c>
    </row>
    <row r="3377" spans="1:1">
      <c r="A3377" t="s">
        <v>6393</v>
      </c>
    </row>
    <row r="3378" spans="1:1">
      <c r="A3378" t="s">
        <v>6392</v>
      </c>
    </row>
    <row r="3379" spans="1:1">
      <c r="A3379" t="s">
        <v>669</v>
      </c>
    </row>
    <row r="3380" spans="1:1">
      <c r="A3380" t="s">
        <v>669</v>
      </c>
    </row>
    <row r="3381" spans="1:1">
      <c r="A3381" t="s">
        <v>669</v>
      </c>
    </row>
    <row r="3382" spans="1:1">
      <c r="A3382" t="s">
        <v>1140</v>
      </c>
    </row>
    <row r="3383" spans="1:1">
      <c r="A3383" t="s">
        <v>1140</v>
      </c>
    </row>
    <row r="3384" spans="1:1">
      <c r="A3384" t="s">
        <v>443</v>
      </c>
    </row>
    <row r="3385" spans="1:1">
      <c r="A3385" t="s">
        <v>443</v>
      </c>
    </row>
    <row r="3386" spans="1:1">
      <c r="A3386" t="s">
        <v>669</v>
      </c>
    </row>
    <row r="3387" spans="1:1">
      <c r="A3387" t="s">
        <v>669</v>
      </c>
    </row>
    <row r="3388" spans="1:1">
      <c r="A3388" t="s">
        <v>669</v>
      </c>
    </row>
    <row r="3389" spans="1:1">
      <c r="A3389" t="s">
        <v>1140</v>
      </c>
    </row>
    <row r="3390" spans="1:1">
      <c r="A3390" t="s">
        <v>2108</v>
      </c>
    </row>
    <row r="3391" spans="1:1">
      <c r="A3391" t="s">
        <v>669</v>
      </c>
    </row>
    <row r="3392" spans="1:1">
      <c r="A3392" t="s">
        <v>1140</v>
      </c>
    </row>
    <row r="3393" spans="1:1">
      <c r="A3393" t="s">
        <v>1140</v>
      </c>
    </row>
    <row r="3394" spans="1:1">
      <c r="A3394" t="s">
        <v>1140</v>
      </c>
    </row>
    <row r="3395" spans="1:1">
      <c r="A3395" t="s">
        <v>669</v>
      </c>
    </row>
    <row r="3396" spans="1:1">
      <c r="A3396" t="s">
        <v>2903</v>
      </c>
    </row>
    <row r="3397" spans="1:1">
      <c r="A3397" t="s">
        <v>2108</v>
      </c>
    </row>
    <row r="3398" spans="1:1">
      <c r="A3398" t="s">
        <v>6392</v>
      </c>
    </row>
    <row r="3399" spans="1:1">
      <c r="A3399" t="s">
        <v>669</v>
      </c>
    </row>
    <row r="3400" spans="1:1">
      <c r="A3400" t="s">
        <v>2108</v>
      </c>
    </row>
    <row r="3401" spans="1:1">
      <c r="A3401" t="s">
        <v>316</v>
      </c>
    </row>
    <row r="3402" spans="1:1">
      <c r="A3402" t="s">
        <v>669</v>
      </c>
    </row>
    <row r="3403" spans="1:1">
      <c r="A3403" t="s">
        <v>2108</v>
      </c>
    </row>
    <row r="3404" spans="1:1">
      <c r="A3404" t="s">
        <v>1140</v>
      </c>
    </row>
    <row r="3405" spans="1:1">
      <c r="A3405" t="s">
        <v>669</v>
      </c>
    </row>
    <row r="3406" spans="1:1">
      <c r="A3406" t="s">
        <v>2108</v>
      </c>
    </row>
    <row r="3407" spans="1:1">
      <c r="A3407" t="s">
        <v>1140</v>
      </c>
    </row>
    <row r="3408" spans="1:1">
      <c r="A3408" t="s">
        <v>669</v>
      </c>
    </row>
    <row r="3409" spans="1:1">
      <c r="A3409" t="s">
        <v>2108</v>
      </c>
    </row>
    <row r="3410" spans="1:1">
      <c r="A3410" t="s">
        <v>669</v>
      </c>
    </row>
    <row r="3411" spans="1:1">
      <c r="A3411" t="s">
        <v>2903</v>
      </c>
    </row>
    <row r="3412" spans="1:1">
      <c r="A3412" t="s">
        <v>669</v>
      </c>
    </row>
    <row r="3413" spans="1:1">
      <c r="A3413" t="s">
        <v>2108</v>
      </c>
    </row>
    <row r="3414" spans="1:1">
      <c r="A3414" t="s">
        <v>669</v>
      </c>
    </row>
    <row r="3415" spans="1:1">
      <c r="A3415" t="s">
        <v>1140</v>
      </c>
    </row>
    <row r="3416" spans="1:1">
      <c r="A3416" t="s">
        <v>669</v>
      </c>
    </row>
    <row r="3417" spans="1:1">
      <c r="A3417" t="s">
        <v>1140</v>
      </c>
    </row>
    <row r="3418" spans="1:1">
      <c r="A3418" t="s">
        <v>1140</v>
      </c>
    </row>
    <row r="3419" spans="1:1">
      <c r="A3419" t="s">
        <v>669</v>
      </c>
    </row>
    <row r="3420" spans="1:1">
      <c r="A3420" t="s">
        <v>1140</v>
      </c>
    </row>
    <row r="3421" spans="1:1">
      <c r="A3421" t="s">
        <v>669</v>
      </c>
    </row>
    <row r="3422" spans="1:1">
      <c r="A3422" t="s">
        <v>669</v>
      </c>
    </row>
    <row r="3423" spans="1:1">
      <c r="A3423" t="s">
        <v>669</v>
      </c>
    </row>
    <row r="3424" spans="1:1">
      <c r="A3424" t="s">
        <v>2903</v>
      </c>
    </row>
    <row r="3425" spans="1:1">
      <c r="A3425" t="s">
        <v>1140</v>
      </c>
    </row>
    <row r="3426" spans="1:1">
      <c r="A3426" t="s">
        <v>669</v>
      </c>
    </row>
    <row r="3427" spans="1:1">
      <c r="A3427" t="s">
        <v>2903</v>
      </c>
    </row>
    <row r="3428" spans="1:1">
      <c r="A3428" t="s">
        <v>669</v>
      </c>
    </row>
    <row r="3429" spans="1:1">
      <c r="A3429" t="s">
        <v>2108</v>
      </c>
    </row>
    <row r="3430" spans="1:1">
      <c r="A3430" t="s">
        <v>1140</v>
      </c>
    </row>
    <row r="3431" spans="1:1">
      <c r="A3431" t="s">
        <v>669</v>
      </c>
    </row>
    <row r="3432" spans="1:1">
      <c r="A3432" t="s">
        <v>1140</v>
      </c>
    </row>
    <row r="3433" spans="1:1">
      <c r="A3433" t="s">
        <v>1140</v>
      </c>
    </row>
    <row r="3434" spans="1:1">
      <c r="A3434" t="s">
        <v>6392</v>
      </c>
    </row>
    <row r="3435" spans="1:1">
      <c r="A3435" t="s">
        <v>1140</v>
      </c>
    </row>
    <row r="3436" spans="1:1">
      <c r="A3436" t="s">
        <v>6390</v>
      </c>
    </row>
    <row r="3437" spans="1:1">
      <c r="A3437" t="s">
        <v>2108</v>
      </c>
    </row>
    <row r="3438" spans="1:1">
      <c r="A3438" t="s">
        <v>2108</v>
      </c>
    </row>
    <row r="3439" spans="1:1">
      <c r="A3439" t="s">
        <v>1140</v>
      </c>
    </row>
    <row r="3440" spans="1:1">
      <c r="A3440" t="s">
        <v>1140</v>
      </c>
    </row>
    <row r="3441" spans="1:1">
      <c r="A3441" t="s">
        <v>1140</v>
      </c>
    </row>
    <row r="3442" spans="1:1">
      <c r="A3442" t="s">
        <v>669</v>
      </c>
    </row>
    <row r="3443" spans="1:1">
      <c r="A3443" t="s">
        <v>6392</v>
      </c>
    </row>
    <row r="3444" spans="1:1">
      <c r="A3444" t="s">
        <v>443</v>
      </c>
    </row>
    <row r="3445" spans="1:1">
      <c r="A3445" t="s">
        <v>443</v>
      </c>
    </row>
    <row r="3446" spans="1:1">
      <c r="A3446" t="s">
        <v>2108</v>
      </c>
    </row>
    <row r="3447" spans="1:1">
      <c r="A3447" t="s">
        <v>443</v>
      </c>
    </row>
    <row r="3448" spans="1:1">
      <c r="A3448" t="s">
        <v>443</v>
      </c>
    </row>
    <row r="3449" spans="1:1">
      <c r="A3449" t="s">
        <v>6393</v>
      </c>
    </row>
    <row r="3450" spans="1:1">
      <c r="A3450" t="s">
        <v>1140</v>
      </c>
    </row>
    <row r="3451" spans="1:1">
      <c r="A3451" t="s">
        <v>1140</v>
      </c>
    </row>
    <row r="3452" spans="1:1">
      <c r="A3452" t="s">
        <v>1140</v>
      </c>
    </row>
    <row r="3453" spans="1:1">
      <c r="A3453" t="s">
        <v>6390</v>
      </c>
    </row>
    <row r="3454" spans="1:1">
      <c r="A3454" t="s">
        <v>669</v>
      </c>
    </row>
    <row r="3455" spans="1:1">
      <c r="A3455" t="s">
        <v>1140</v>
      </c>
    </row>
    <row r="3456" spans="1:1">
      <c r="A3456" t="s">
        <v>1140</v>
      </c>
    </row>
    <row r="3457" spans="1:1">
      <c r="A3457" t="s">
        <v>1140</v>
      </c>
    </row>
    <row r="3458" spans="1:1">
      <c r="A3458" t="s">
        <v>1140</v>
      </c>
    </row>
    <row r="3459" spans="1:1">
      <c r="A3459" t="s">
        <v>669</v>
      </c>
    </row>
    <row r="3460" spans="1:1">
      <c r="A3460" t="s">
        <v>1140</v>
      </c>
    </row>
    <row r="3461" spans="1:1">
      <c r="A3461" t="s">
        <v>443</v>
      </c>
    </row>
    <row r="3462" spans="1:1">
      <c r="A3462" t="s">
        <v>6392</v>
      </c>
    </row>
    <row r="3463" spans="1:1">
      <c r="A3463" t="s">
        <v>669</v>
      </c>
    </row>
    <row r="3464" spans="1:1">
      <c r="A3464" t="s">
        <v>2108</v>
      </c>
    </row>
    <row r="3465" spans="1:1">
      <c r="A3465" t="s">
        <v>669</v>
      </c>
    </row>
    <row r="3466" spans="1:1">
      <c r="A3466" t="s">
        <v>6390</v>
      </c>
    </row>
    <row r="3467" spans="1:1">
      <c r="A3467" t="s">
        <v>316</v>
      </c>
    </row>
    <row r="3468" spans="1:1">
      <c r="A3468" t="s">
        <v>2903</v>
      </c>
    </row>
    <row r="3469" spans="1:1">
      <c r="A3469" t="s">
        <v>1140</v>
      </c>
    </row>
    <row r="3470" spans="1:1">
      <c r="A3470" t="s">
        <v>2903</v>
      </c>
    </row>
    <row r="3471" spans="1:1">
      <c r="A3471" t="s">
        <v>6393</v>
      </c>
    </row>
    <row r="3472" spans="1:1">
      <c r="A3472" t="s">
        <v>669</v>
      </c>
    </row>
    <row r="3473" spans="1:1">
      <c r="A3473" t="s">
        <v>669</v>
      </c>
    </row>
    <row r="3474" spans="1:1">
      <c r="A3474" t="s">
        <v>443</v>
      </c>
    </row>
    <row r="3475" spans="1:1">
      <c r="A3475" t="s">
        <v>669</v>
      </c>
    </row>
    <row r="3476" spans="1:1">
      <c r="A3476" t="s">
        <v>1140</v>
      </c>
    </row>
    <row r="3477" spans="1:1">
      <c r="A3477" t="s">
        <v>1140</v>
      </c>
    </row>
    <row r="3478" spans="1:1">
      <c r="A3478" t="s">
        <v>1140</v>
      </c>
    </row>
    <row r="3479" spans="1:1">
      <c r="A3479" t="s">
        <v>1140</v>
      </c>
    </row>
    <row r="3480" spans="1:1">
      <c r="A3480" t="s">
        <v>443</v>
      </c>
    </row>
    <row r="3481" spans="1:1">
      <c r="A3481" t="s">
        <v>6392</v>
      </c>
    </row>
    <row r="3482" spans="1:1">
      <c r="A3482" t="s">
        <v>669</v>
      </c>
    </row>
    <row r="3483" spans="1:1">
      <c r="A3483" t="s">
        <v>6392</v>
      </c>
    </row>
    <row r="3484" spans="1:1">
      <c r="A3484" t="s">
        <v>1140</v>
      </c>
    </row>
    <row r="3485" spans="1:1">
      <c r="A3485" t="s">
        <v>1140</v>
      </c>
    </row>
    <row r="3486" spans="1:1">
      <c r="A3486" t="s">
        <v>1140</v>
      </c>
    </row>
    <row r="3487" spans="1:1">
      <c r="A3487" t="s">
        <v>6393</v>
      </c>
    </row>
    <row r="3488" spans="1:1">
      <c r="A3488" t="s">
        <v>1140</v>
      </c>
    </row>
    <row r="3489" spans="1:1">
      <c r="A3489" t="s">
        <v>1140</v>
      </c>
    </row>
    <row r="3490" spans="1:1">
      <c r="A3490" t="s">
        <v>1140</v>
      </c>
    </row>
    <row r="3491" spans="1:1">
      <c r="A3491" t="s">
        <v>1140</v>
      </c>
    </row>
    <row r="3492" spans="1:1">
      <c r="A3492" t="s">
        <v>1140</v>
      </c>
    </row>
    <row r="3493" spans="1:1">
      <c r="A3493" t="s">
        <v>669</v>
      </c>
    </row>
    <row r="3494" spans="1:1">
      <c r="A3494" t="s">
        <v>316</v>
      </c>
    </row>
    <row r="3495" spans="1:1">
      <c r="A3495" t="s">
        <v>6392</v>
      </c>
    </row>
    <row r="3496" spans="1:1">
      <c r="A3496" t="s">
        <v>1140</v>
      </c>
    </row>
    <row r="3497" spans="1:1">
      <c r="A3497" t="s">
        <v>6392</v>
      </c>
    </row>
    <row r="3498" spans="1:1">
      <c r="A3498" t="s">
        <v>2108</v>
      </c>
    </row>
    <row r="3499" spans="1:1">
      <c r="A3499" t="s">
        <v>669</v>
      </c>
    </row>
    <row r="3500" spans="1:1">
      <c r="A3500" t="s">
        <v>1140</v>
      </c>
    </row>
    <row r="3501" spans="1:1">
      <c r="A3501" t="s">
        <v>1140</v>
      </c>
    </row>
    <row r="3502" spans="1:1">
      <c r="A3502" t="s">
        <v>1140</v>
      </c>
    </row>
    <row r="3503" spans="1:1">
      <c r="A3503" t="s">
        <v>669</v>
      </c>
    </row>
    <row r="3504" spans="1:1">
      <c r="A3504" t="s">
        <v>669</v>
      </c>
    </row>
    <row r="3505" spans="1:1">
      <c r="A3505" t="s">
        <v>669</v>
      </c>
    </row>
    <row r="3506" spans="1:1">
      <c r="A3506" t="s">
        <v>6392</v>
      </c>
    </row>
    <row r="3507" spans="1:1">
      <c r="A3507" t="s">
        <v>1140</v>
      </c>
    </row>
    <row r="3508" spans="1:1">
      <c r="A3508" t="s">
        <v>669</v>
      </c>
    </row>
    <row r="3509" spans="1:1">
      <c r="A3509" t="s">
        <v>443</v>
      </c>
    </row>
    <row r="3510" spans="1:1">
      <c r="A3510" t="s">
        <v>1140</v>
      </c>
    </row>
    <row r="3511" spans="1:1">
      <c r="A3511" t="s">
        <v>669</v>
      </c>
    </row>
    <row r="3512" spans="1:1">
      <c r="A3512" t="s">
        <v>669</v>
      </c>
    </row>
    <row r="3513" spans="1:1">
      <c r="A3513" t="s">
        <v>1140</v>
      </c>
    </row>
    <row r="3514" spans="1:1">
      <c r="A3514" t="s">
        <v>669</v>
      </c>
    </row>
    <row r="3515" spans="1:1">
      <c r="A3515" t="s">
        <v>6394</v>
      </c>
    </row>
    <row r="3516" spans="1:1">
      <c r="A3516" t="s">
        <v>6392</v>
      </c>
    </row>
    <row r="3517" spans="1:1">
      <c r="A3517" t="s">
        <v>1140</v>
      </c>
    </row>
    <row r="3518" spans="1:1">
      <c r="A3518" t="s">
        <v>669</v>
      </c>
    </row>
    <row r="3519" spans="1:1">
      <c r="A3519" t="s">
        <v>6392</v>
      </c>
    </row>
    <row r="3520" spans="1:1">
      <c r="A3520" t="s">
        <v>1140</v>
      </c>
    </row>
    <row r="3521" spans="1:1">
      <c r="A3521" t="s">
        <v>2108</v>
      </c>
    </row>
    <row r="3522" spans="1:1">
      <c r="A3522" t="s">
        <v>669</v>
      </c>
    </row>
    <row r="3523" spans="1:1">
      <c r="A3523" t="s">
        <v>669</v>
      </c>
    </row>
    <row r="3524" spans="1:1">
      <c r="A3524" t="s">
        <v>1140</v>
      </c>
    </row>
    <row r="3525" spans="1:1">
      <c r="A3525" t="s">
        <v>669</v>
      </c>
    </row>
    <row r="3526" spans="1:1">
      <c r="A3526" t="s">
        <v>669</v>
      </c>
    </row>
    <row r="3527" spans="1:1">
      <c r="A3527" t="s">
        <v>669</v>
      </c>
    </row>
    <row r="3528" spans="1:1">
      <c r="A3528" t="s">
        <v>1140</v>
      </c>
    </row>
    <row r="3529" spans="1:1">
      <c r="A3529" t="s">
        <v>6394</v>
      </c>
    </row>
    <row r="3530" spans="1:1">
      <c r="A3530" t="s">
        <v>1140</v>
      </c>
    </row>
    <row r="3531" spans="1:1">
      <c r="A3531" t="s">
        <v>1140</v>
      </c>
    </row>
    <row r="3532" spans="1:1">
      <c r="A3532" t="s">
        <v>6390</v>
      </c>
    </row>
    <row r="3533" spans="1:1">
      <c r="A3533" t="s">
        <v>1140</v>
      </c>
    </row>
    <row r="3534" spans="1:1">
      <c r="A3534" t="s">
        <v>316</v>
      </c>
    </row>
    <row r="3535" spans="1:1">
      <c r="A3535" t="s">
        <v>669</v>
      </c>
    </row>
    <row r="3536" spans="1:1">
      <c r="A3536" t="s">
        <v>1140</v>
      </c>
    </row>
    <row r="3537" spans="1:1">
      <c r="A3537" t="s">
        <v>669</v>
      </c>
    </row>
    <row r="3538" spans="1:1">
      <c r="A3538" t="s">
        <v>1140</v>
      </c>
    </row>
    <row r="3539" spans="1:1">
      <c r="A3539" t="s">
        <v>1140</v>
      </c>
    </row>
    <row r="3540" spans="1:1">
      <c r="A3540" t="s">
        <v>669</v>
      </c>
    </row>
    <row r="3541" spans="1:1">
      <c r="A3541" t="s">
        <v>669</v>
      </c>
    </row>
    <row r="3542" spans="1:1">
      <c r="A3542" t="s">
        <v>669</v>
      </c>
    </row>
    <row r="3543" spans="1:1">
      <c r="A3543" t="s">
        <v>2108</v>
      </c>
    </row>
    <row r="3544" spans="1:1">
      <c r="A3544" t="s">
        <v>1140</v>
      </c>
    </row>
    <row r="3545" spans="1:1">
      <c r="A3545" t="s">
        <v>1140</v>
      </c>
    </row>
    <row r="3546" spans="1:1">
      <c r="A3546" t="s">
        <v>2108</v>
      </c>
    </row>
    <row r="3547" spans="1:1">
      <c r="A3547" t="s">
        <v>669</v>
      </c>
    </row>
    <row r="3548" spans="1:1">
      <c r="A3548" t="s">
        <v>669</v>
      </c>
    </row>
    <row r="3549" spans="1:1">
      <c r="A3549" t="s">
        <v>669</v>
      </c>
    </row>
    <row r="3550" spans="1:1">
      <c r="A3550" t="s">
        <v>1140</v>
      </c>
    </row>
    <row r="3551" spans="1:1">
      <c r="A3551" t="s">
        <v>669</v>
      </c>
    </row>
    <row r="3552" spans="1:1">
      <c r="A3552" t="s">
        <v>1140</v>
      </c>
    </row>
    <row r="3553" spans="1:1">
      <c r="A3553" t="s">
        <v>6392</v>
      </c>
    </row>
    <row r="3554" spans="1:1">
      <c r="A3554" t="s">
        <v>5098</v>
      </c>
    </row>
    <row r="3555" spans="1:1">
      <c r="A3555" t="s">
        <v>669</v>
      </c>
    </row>
    <row r="3556" spans="1:1">
      <c r="A3556" t="s">
        <v>669</v>
      </c>
    </row>
    <row r="3557" spans="1:1">
      <c r="A3557" t="s">
        <v>669</v>
      </c>
    </row>
    <row r="3558" spans="1:1">
      <c r="A3558" t="s">
        <v>2903</v>
      </c>
    </row>
    <row r="3559" spans="1:1">
      <c r="A3559" t="s">
        <v>669</v>
      </c>
    </row>
    <row r="3560" spans="1:1">
      <c r="A3560" t="s">
        <v>669</v>
      </c>
    </row>
    <row r="3561" spans="1:1">
      <c r="A3561" t="s">
        <v>316</v>
      </c>
    </row>
    <row r="3562" spans="1:1">
      <c r="A3562" t="s">
        <v>669</v>
      </c>
    </row>
    <row r="3563" spans="1:1">
      <c r="A3563" t="s">
        <v>6392</v>
      </c>
    </row>
    <row r="3564" spans="1:1">
      <c r="A3564" t="s">
        <v>443</v>
      </c>
    </row>
    <row r="3565" spans="1:1">
      <c r="A3565" t="s">
        <v>669</v>
      </c>
    </row>
    <row r="3566" spans="1:1">
      <c r="A3566" t="s">
        <v>6293</v>
      </c>
    </row>
    <row r="3567" spans="1:1">
      <c r="A3567" t="s">
        <v>443</v>
      </c>
    </row>
    <row r="3568" spans="1:1">
      <c r="A3568" t="s">
        <v>1140</v>
      </c>
    </row>
    <row r="3569" spans="1:1">
      <c r="A3569" t="s">
        <v>2108</v>
      </c>
    </row>
    <row r="3570" spans="1:1">
      <c r="A3570" t="s">
        <v>2108</v>
      </c>
    </row>
    <row r="3571" spans="1:1">
      <c r="A3571" t="s">
        <v>443</v>
      </c>
    </row>
    <row r="3572" spans="1:1">
      <c r="A3572" t="s">
        <v>2108</v>
      </c>
    </row>
    <row r="3573" spans="1:1">
      <c r="A3573" t="s">
        <v>6394</v>
      </c>
    </row>
    <row r="3574" spans="1:1">
      <c r="A3574" t="s">
        <v>1140</v>
      </c>
    </row>
    <row r="3575" spans="1:1">
      <c r="A3575" t="s">
        <v>1140</v>
      </c>
    </row>
    <row r="3576" spans="1:1">
      <c r="A3576" t="s">
        <v>443</v>
      </c>
    </row>
    <row r="3577" spans="1:1">
      <c r="A3577" t="s">
        <v>1140</v>
      </c>
    </row>
    <row r="3578" spans="1:1">
      <c r="A3578" t="s">
        <v>316</v>
      </c>
    </row>
    <row r="3579" spans="1:1">
      <c r="A3579" t="s">
        <v>2108</v>
      </c>
    </row>
    <row r="3580" spans="1:1">
      <c r="A3580" t="s">
        <v>669</v>
      </c>
    </row>
    <row r="3581" spans="1:1">
      <c r="A3581" t="s">
        <v>316</v>
      </c>
    </row>
    <row r="3582" spans="1:1">
      <c r="A3582" t="s">
        <v>6393</v>
      </c>
    </row>
    <row r="3583" spans="1:1">
      <c r="A3583" t="s">
        <v>669</v>
      </c>
    </row>
    <row r="3584" spans="1:1">
      <c r="A3584" t="s">
        <v>6392</v>
      </c>
    </row>
    <row r="3585" spans="1:1">
      <c r="A3585" t="s">
        <v>2903</v>
      </c>
    </row>
    <row r="3586" spans="1:1">
      <c r="A3586" t="s">
        <v>669</v>
      </c>
    </row>
    <row r="3587" spans="1:1">
      <c r="A3587" t="s">
        <v>669</v>
      </c>
    </row>
    <row r="3588" spans="1:1">
      <c r="A3588" t="s">
        <v>2903</v>
      </c>
    </row>
    <row r="3589" spans="1:1">
      <c r="A3589" t="s">
        <v>669</v>
      </c>
    </row>
    <row r="3590" spans="1:1">
      <c r="A3590" t="s">
        <v>1140</v>
      </c>
    </row>
    <row r="3591" spans="1:1">
      <c r="A3591" t="s">
        <v>6392</v>
      </c>
    </row>
    <row r="3592" spans="1:1">
      <c r="A3592" t="s">
        <v>1140</v>
      </c>
    </row>
    <row r="3593" spans="1:1">
      <c r="A3593" t="s">
        <v>669</v>
      </c>
    </row>
    <row r="3594" spans="1:1">
      <c r="A3594" t="s">
        <v>1140</v>
      </c>
    </row>
    <row r="3595" spans="1:1">
      <c r="A3595" t="s">
        <v>669</v>
      </c>
    </row>
    <row r="3596" spans="1:1">
      <c r="A3596" t="s">
        <v>1140</v>
      </c>
    </row>
    <row r="3597" spans="1:1">
      <c r="A3597" t="s">
        <v>669</v>
      </c>
    </row>
    <row r="3598" spans="1:1">
      <c r="A3598" t="s">
        <v>669</v>
      </c>
    </row>
    <row r="3599" spans="1:1">
      <c r="A3599" t="s">
        <v>669</v>
      </c>
    </row>
    <row r="3600" spans="1:1">
      <c r="A3600" t="s">
        <v>6393</v>
      </c>
    </row>
    <row r="3601" spans="1:1">
      <c r="A3601" t="s">
        <v>6392</v>
      </c>
    </row>
    <row r="3602" spans="1:1">
      <c r="A3602" t="s">
        <v>2903</v>
      </c>
    </row>
    <row r="3603" spans="1:1">
      <c r="A3603" t="s">
        <v>316</v>
      </c>
    </row>
    <row r="3604" spans="1:1">
      <c r="A3604" t="s">
        <v>2903</v>
      </c>
    </row>
    <row r="3605" spans="1:1">
      <c r="A3605" t="s">
        <v>443</v>
      </c>
    </row>
    <row r="3606" spans="1:1">
      <c r="A3606" t="s">
        <v>6070</v>
      </c>
    </row>
    <row r="3607" spans="1:1">
      <c r="A3607" t="s">
        <v>2108</v>
      </c>
    </row>
    <row r="3608" spans="1:1">
      <c r="A3608" t="s">
        <v>669</v>
      </c>
    </row>
    <row r="3609" spans="1:1">
      <c r="A3609" t="s">
        <v>669</v>
      </c>
    </row>
    <row r="3610" spans="1:1">
      <c r="A3610" t="s">
        <v>443</v>
      </c>
    </row>
    <row r="3611" spans="1:1">
      <c r="A3611" t="s">
        <v>6392</v>
      </c>
    </row>
    <row r="3612" spans="1:1">
      <c r="A3612" t="s">
        <v>1140</v>
      </c>
    </row>
    <row r="3613" spans="1:1">
      <c r="A3613" t="s">
        <v>669</v>
      </c>
    </row>
    <row r="3614" spans="1:1">
      <c r="A3614" t="s">
        <v>443</v>
      </c>
    </row>
    <row r="3615" spans="1:1">
      <c r="A3615" t="s">
        <v>669</v>
      </c>
    </row>
    <row r="3616" spans="1:1">
      <c r="A3616" t="s">
        <v>6392</v>
      </c>
    </row>
    <row r="3617" spans="1:1">
      <c r="A3617" t="s">
        <v>669</v>
      </c>
    </row>
    <row r="3618" spans="1:1">
      <c r="A3618" t="s">
        <v>1140</v>
      </c>
    </row>
    <row r="3619" spans="1:1">
      <c r="A3619" t="s">
        <v>6392</v>
      </c>
    </row>
    <row r="3620" spans="1:1">
      <c r="A3620" t="s">
        <v>1140</v>
      </c>
    </row>
    <row r="3621" spans="1:1">
      <c r="A3621" t="s">
        <v>6393</v>
      </c>
    </row>
    <row r="3622" spans="1:1">
      <c r="A3622" t="s">
        <v>669</v>
      </c>
    </row>
    <row r="3623" spans="1:1">
      <c r="A3623" t="s">
        <v>669</v>
      </c>
    </row>
    <row r="3624" spans="1:1">
      <c r="A3624" t="s">
        <v>669</v>
      </c>
    </row>
    <row r="3625" spans="1:1">
      <c r="A3625" t="s">
        <v>669</v>
      </c>
    </row>
    <row r="3626" spans="1:1">
      <c r="A3626" t="s">
        <v>1140</v>
      </c>
    </row>
    <row r="3627" spans="1:1">
      <c r="A3627" t="s">
        <v>1140</v>
      </c>
    </row>
    <row r="3628" spans="1:1">
      <c r="A3628" t="s">
        <v>669</v>
      </c>
    </row>
    <row r="3629" spans="1:1">
      <c r="A3629" t="s">
        <v>1140</v>
      </c>
    </row>
    <row r="3630" spans="1:1">
      <c r="A3630" t="s">
        <v>1140</v>
      </c>
    </row>
    <row r="3631" spans="1:1">
      <c r="A3631" t="s">
        <v>1140</v>
      </c>
    </row>
    <row r="3632" spans="1:1">
      <c r="A3632" t="s">
        <v>669</v>
      </c>
    </row>
    <row r="3633" spans="1:1">
      <c r="A3633" t="s">
        <v>669</v>
      </c>
    </row>
    <row r="3634" spans="1:1">
      <c r="A3634" t="s">
        <v>443</v>
      </c>
    </row>
    <row r="3635" spans="1:1">
      <c r="A3635" t="s">
        <v>669</v>
      </c>
    </row>
    <row r="3636" spans="1:1">
      <c r="A3636" t="s">
        <v>443</v>
      </c>
    </row>
    <row r="3637" spans="1:1">
      <c r="A3637" t="s">
        <v>669</v>
      </c>
    </row>
    <row r="3638" spans="1:1">
      <c r="A3638" t="s">
        <v>6392</v>
      </c>
    </row>
    <row r="3639" spans="1:1">
      <c r="A3639" t="s">
        <v>2108</v>
      </c>
    </row>
    <row r="3640" spans="1:1">
      <c r="A3640" t="s">
        <v>1140</v>
      </c>
    </row>
    <row r="3641" spans="1:1">
      <c r="A3641" t="s">
        <v>6392</v>
      </c>
    </row>
    <row r="3642" spans="1:1">
      <c r="A3642" t="s">
        <v>2903</v>
      </c>
    </row>
    <row r="3643" spans="1:1">
      <c r="A3643" t="s">
        <v>6392</v>
      </c>
    </row>
    <row r="3644" spans="1:1">
      <c r="A3644" t="s">
        <v>1140</v>
      </c>
    </row>
    <row r="3645" spans="1:1">
      <c r="A3645" t="s">
        <v>1140</v>
      </c>
    </row>
    <row r="3646" spans="1:1">
      <c r="A3646" t="s">
        <v>669</v>
      </c>
    </row>
    <row r="3647" spans="1:1">
      <c r="A3647" t="s">
        <v>669</v>
      </c>
    </row>
    <row r="3648" spans="1:1">
      <c r="A3648" t="s">
        <v>2108</v>
      </c>
    </row>
    <row r="3649" spans="1:1">
      <c r="A3649" t="s">
        <v>2903</v>
      </c>
    </row>
    <row r="3650" spans="1:1">
      <c r="A3650" t="s">
        <v>443</v>
      </c>
    </row>
    <row r="3651" spans="1:1">
      <c r="A3651" t="s">
        <v>6391</v>
      </c>
    </row>
    <row r="3652" spans="1:1">
      <c r="A3652" t="s">
        <v>1140</v>
      </c>
    </row>
    <row r="3653" spans="1:1">
      <c r="A3653" t="s">
        <v>669</v>
      </c>
    </row>
    <row r="3654" spans="1:1">
      <c r="A3654" t="s">
        <v>2903</v>
      </c>
    </row>
    <row r="3655" spans="1:1">
      <c r="A3655" t="s">
        <v>1140</v>
      </c>
    </row>
    <row r="3656" spans="1:1">
      <c r="A3656" t="s">
        <v>316</v>
      </c>
    </row>
    <row r="3657" spans="1:1">
      <c r="A3657" t="s">
        <v>316</v>
      </c>
    </row>
    <row r="3658" spans="1:1">
      <c r="A3658" t="s">
        <v>2108</v>
      </c>
    </row>
    <row r="3659" spans="1:1">
      <c r="A3659" t="s">
        <v>669</v>
      </c>
    </row>
    <row r="3660" spans="1:1">
      <c r="A3660" t="s">
        <v>1140</v>
      </c>
    </row>
    <row r="3661" spans="1:1">
      <c r="A3661" t="s">
        <v>6393</v>
      </c>
    </row>
    <row r="3662" spans="1:1">
      <c r="A3662" t="s">
        <v>669</v>
      </c>
    </row>
    <row r="3663" spans="1:1">
      <c r="A3663" t="s">
        <v>1140</v>
      </c>
    </row>
    <row r="3664" spans="1:1">
      <c r="A3664" t="s">
        <v>2903</v>
      </c>
    </row>
    <row r="3665" spans="1:1">
      <c r="A3665" t="s">
        <v>1140</v>
      </c>
    </row>
    <row r="3666" spans="1:1">
      <c r="A3666" t="s">
        <v>669</v>
      </c>
    </row>
    <row r="3667" spans="1:1">
      <c r="A3667" t="s">
        <v>1140</v>
      </c>
    </row>
    <row r="3668" spans="1:1">
      <c r="A3668" t="s">
        <v>6392</v>
      </c>
    </row>
    <row r="3669" spans="1:1">
      <c r="A3669" t="s">
        <v>6392</v>
      </c>
    </row>
    <row r="3670" spans="1:1">
      <c r="A3670" t="s">
        <v>669</v>
      </c>
    </row>
    <row r="3671" spans="1:1">
      <c r="A3671" t="s">
        <v>6392</v>
      </c>
    </row>
    <row r="3672" spans="1:1">
      <c r="A3672" t="s">
        <v>669</v>
      </c>
    </row>
    <row r="3673" spans="1:1">
      <c r="A3673" t="s">
        <v>2903</v>
      </c>
    </row>
    <row r="3674" spans="1:1">
      <c r="A3674" t="s">
        <v>443</v>
      </c>
    </row>
    <row r="3675" spans="1:1">
      <c r="A3675" t="s">
        <v>2903</v>
      </c>
    </row>
    <row r="3676" spans="1:1">
      <c r="A3676" t="s">
        <v>669</v>
      </c>
    </row>
    <row r="3677" spans="1:1">
      <c r="A3677" t="s">
        <v>669</v>
      </c>
    </row>
    <row r="3678" spans="1:1">
      <c r="A3678" t="s">
        <v>669</v>
      </c>
    </row>
    <row r="3679" spans="1:1">
      <c r="A3679" t="s">
        <v>1140</v>
      </c>
    </row>
    <row r="3680" spans="1:1">
      <c r="A3680" t="s">
        <v>1140</v>
      </c>
    </row>
    <row r="3681" spans="1:1">
      <c r="A3681" t="s">
        <v>669</v>
      </c>
    </row>
    <row r="3682" spans="1:1">
      <c r="A3682" t="s">
        <v>669</v>
      </c>
    </row>
    <row r="3683" spans="1:1">
      <c r="A3683" t="s">
        <v>443</v>
      </c>
    </row>
    <row r="3684" spans="1:1">
      <c r="A3684" t="s">
        <v>6392</v>
      </c>
    </row>
    <row r="3685" spans="1:1">
      <c r="A3685" t="s">
        <v>1140</v>
      </c>
    </row>
    <row r="3686" spans="1:1">
      <c r="A3686" t="s">
        <v>669</v>
      </c>
    </row>
    <row r="3687" spans="1:1">
      <c r="A3687" t="s">
        <v>669</v>
      </c>
    </row>
    <row r="3688" spans="1:1">
      <c r="A3688" t="s">
        <v>669</v>
      </c>
    </row>
    <row r="3689" spans="1:1">
      <c r="A3689" t="s">
        <v>669</v>
      </c>
    </row>
    <row r="3690" spans="1:1">
      <c r="A3690" t="s">
        <v>669</v>
      </c>
    </row>
    <row r="3691" spans="1:1">
      <c r="A3691" t="s">
        <v>669</v>
      </c>
    </row>
    <row r="3692" spans="1:1">
      <c r="A3692" t="s">
        <v>6392</v>
      </c>
    </row>
    <row r="3693" spans="1:1">
      <c r="A3693" t="s">
        <v>2108</v>
      </c>
    </row>
    <row r="3694" spans="1:1">
      <c r="A3694" t="s">
        <v>316</v>
      </c>
    </row>
    <row r="3695" spans="1:1">
      <c r="A3695" t="s">
        <v>1140</v>
      </c>
    </row>
    <row r="3696" spans="1:1">
      <c r="A3696" t="s">
        <v>669</v>
      </c>
    </row>
    <row r="3697" spans="1:1">
      <c r="A3697" t="s">
        <v>6393</v>
      </c>
    </row>
    <row r="3698" spans="1:1">
      <c r="A3698" t="s">
        <v>2903</v>
      </c>
    </row>
    <row r="3699" spans="1:1">
      <c r="A3699" t="s">
        <v>2108</v>
      </c>
    </row>
    <row r="3700" spans="1:1">
      <c r="A3700" t="s">
        <v>669</v>
      </c>
    </row>
    <row r="3701" spans="1:1">
      <c r="A3701" t="s">
        <v>2903</v>
      </c>
    </row>
    <row r="3702" spans="1:1">
      <c r="A3702" t="s">
        <v>6396</v>
      </c>
    </row>
    <row r="3703" spans="1:1">
      <c r="A3703" t="s">
        <v>2108</v>
      </c>
    </row>
    <row r="3704" spans="1:1">
      <c r="A3704" t="s">
        <v>2903</v>
      </c>
    </row>
    <row r="3705" spans="1:1">
      <c r="A3705" t="s">
        <v>2903</v>
      </c>
    </row>
    <row r="3706" spans="1:1">
      <c r="A3706" t="s">
        <v>443</v>
      </c>
    </row>
    <row r="3707" spans="1:1">
      <c r="A3707" t="s">
        <v>669</v>
      </c>
    </row>
    <row r="3708" spans="1:1">
      <c r="A3708" t="s">
        <v>443</v>
      </c>
    </row>
    <row r="3709" spans="1:1">
      <c r="A3709" t="s">
        <v>669</v>
      </c>
    </row>
    <row r="3710" spans="1:1">
      <c r="A3710" t="s">
        <v>669</v>
      </c>
    </row>
    <row r="3711" spans="1:1">
      <c r="A3711" t="s">
        <v>1140</v>
      </c>
    </row>
    <row r="3712" spans="1:1">
      <c r="A3712" t="s">
        <v>1140</v>
      </c>
    </row>
    <row r="3713" spans="1:1">
      <c r="A3713" t="s">
        <v>2903</v>
      </c>
    </row>
    <row r="3714" spans="1:1">
      <c r="A3714" t="s">
        <v>1140</v>
      </c>
    </row>
    <row r="3715" spans="1:1">
      <c r="A3715" t="s">
        <v>1140</v>
      </c>
    </row>
    <row r="3716" spans="1:1">
      <c r="A3716" t="s">
        <v>1140</v>
      </c>
    </row>
    <row r="3717" spans="1:1">
      <c r="A3717" t="s">
        <v>6070</v>
      </c>
    </row>
    <row r="3718" spans="1:1">
      <c r="A3718" t="s">
        <v>6393</v>
      </c>
    </row>
    <row r="3719" spans="1:1">
      <c r="A3719" t="s">
        <v>669</v>
      </c>
    </row>
    <row r="3720" spans="1:1">
      <c r="A3720" t="s">
        <v>669</v>
      </c>
    </row>
    <row r="3721" spans="1:1">
      <c r="A3721" t="s">
        <v>6392</v>
      </c>
    </row>
    <row r="3722" spans="1:1">
      <c r="A3722" t="s">
        <v>669</v>
      </c>
    </row>
    <row r="3723" spans="1:1">
      <c r="A3723" t="s">
        <v>669</v>
      </c>
    </row>
    <row r="3724" spans="1:1">
      <c r="A3724" t="s">
        <v>669</v>
      </c>
    </row>
    <row r="3725" spans="1:1">
      <c r="A3725" t="s">
        <v>6391</v>
      </c>
    </row>
    <row r="3726" spans="1:1">
      <c r="A3726" t="s">
        <v>669</v>
      </c>
    </row>
    <row r="3727" spans="1:1">
      <c r="A3727" t="s">
        <v>6390</v>
      </c>
    </row>
    <row r="3728" spans="1:1">
      <c r="A3728" t="s">
        <v>1140</v>
      </c>
    </row>
    <row r="3729" spans="1:1">
      <c r="A3729" t="s">
        <v>1140</v>
      </c>
    </row>
    <row r="3730" spans="1:1">
      <c r="A3730" t="s">
        <v>669</v>
      </c>
    </row>
    <row r="3731" spans="1:1">
      <c r="A3731" t="s">
        <v>1140</v>
      </c>
    </row>
    <row r="3732" spans="1:1">
      <c r="A3732" t="s">
        <v>6293</v>
      </c>
    </row>
    <row r="3733" spans="1:1">
      <c r="A3733" t="s">
        <v>2903</v>
      </c>
    </row>
    <row r="3734" spans="1:1">
      <c r="A3734" t="s">
        <v>1140</v>
      </c>
    </row>
    <row r="3735" spans="1:1">
      <c r="A3735" t="s">
        <v>316</v>
      </c>
    </row>
    <row r="3736" spans="1:1">
      <c r="A3736" t="s">
        <v>669</v>
      </c>
    </row>
    <row r="3737" spans="1:1">
      <c r="A3737" t="s">
        <v>443</v>
      </c>
    </row>
    <row r="3738" spans="1:1">
      <c r="A3738" t="s">
        <v>2903</v>
      </c>
    </row>
    <row r="3739" spans="1:1">
      <c r="A3739" t="s">
        <v>1140</v>
      </c>
    </row>
    <row r="3740" spans="1:1">
      <c r="A3740" t="s">
        <v>1140</v>
      </c>
    </row>
    <row r="3741" spans="1:1">
      <c r="A3741" t="s">
        <v>1140</v>
      </c>
    </row>
    <row r="3742" spans="1:1">
      <c r="A3742" t="s">
        <v>2903</v>
      </c>
    </row>
    <row r="3743" spans="1:1">
      <c r="A3743" t="s">
        <v>6392</v>
      </c>
    </row>
    <row r="3744" spans="1:1">
      <c r="A3744" t="s">
        <v>1140</v>
      </c>
    </row>
    <row r="3745" spans="1:1">
      <c r="A3745" t="s">
        <v>1140</v>
      </c>
    </row>
    <row r="3746" spans="1:1">
      <c r="A3746" t="s">
        <v>669</v>
      </c>
    </row>
    <row r="3747" spans="1:1">
      <c r="A3747" t="s">
        <v>1140</v>
      </c>
    </row>
    <row r="3748" spans="1:1">
      <c r="A3748" t="s">
        <v>6392</v>
      </c>
    </row>
    <row r="3749" spans="1:1">
      <c r="A3749" t="s">
        <v>669</v>
      </c>
    </row>
    <row r="3750" spans="1:1">
      <c r="A3750" t="s">
        <v>1140</v>
      </c>
    </row>
    <row r="3751" spans="1:1">
      <c r="A3751" t="s">
        <v>669</v>
      </c>
    </row>
    <row r="3752" spans="1:1">
      <c r="A3752" t="s">
        <v>2903</v>
      </c>
    </row>
    <row r="3753" spans="1:1">
      <c r="A3753" t="s">
        <v>316</v>
      </c>
    </row>
    <row r="3754" spans="1:1">
      <c r="A3754" t="s">
        <v>2903</v>
      </c>
    </row>
    <row r="3755" spans="1:1">
      <c r="A3755" t="s">
        <v>2903</v>
      </c>
    </row>
    <row r="3756" spans="1:1">
      <c r="A3756" t="s">
        <v>669</v>
      </c>
    </row>
    <row r="3757" spans="1:1">
      <c r="A3757" t="s">
        <v>1140</v>
      </c>
    </row>
    <row r="3758" spans="1:1">
      <c r="A3758" t="s">
        <v>2108</v>
      </c>
    </row>
    <row r="3759" spans="1:1">
      <c r="A3759" t="s">
        <v>669</v>
      </c>
    </row>
    <row r="3760" spans="1:1">
      <c r="A3760" t="s">
        <v>669</v>
      </c>
    </row>
    <row r="3761" spans="1:1">
      <c r="A3761" t="s">
        <v>669</v>
      </c>
    </row>
    <row r="3762" spans="1:1">
      <c r="A3762" t="s">
        <v>1140</v>
      </c>
    </row>
    <row r="3763" spans="1:1">
      <c r="A3763" t="s">
        <v>6393</v>
      </c>
    </row>
    <row r="3764" spans="1:1">
      <c r="A3764" t="s">
        <v>669</v>
      </c>
    </row>
    <row r="3765" spans="1:1">
      <c r="A3765" t="s">
        <v>669</v>
      </c>
    </row>
    <row r="3766" spans="1:1">
      <c r="A3766" t="s">
        <v>669</v>
      </c>
    </row>
    <row r="3767" spans="1:1">
      <c r="A3767" t="s">
        <v>669</v>
      </c>
    </row>
    <row r="3768" spans="1:1">
      <c r="A3768" t="s">
        <v>669</v>
      </c>
    </row>
    <row r="3769" spans="1:1">
      <c r="A3769" t="s">
        <v>1140</v>
      </c>
    </row>
    <row r="3770" spans="1:1">
      <c r="A3770" t="s">
        <v>669</v>
      </c>
    </row>
    <row r="3771" spans="1:1">
      <c r="A3771" t="s">
        <v>5098</v>
      </c>
    </row>
    <row r="3772" spans="1:1">
      <c r="A3772" t="s">
        <v>669</v>
      </c>
    </row>
    <row r="3773" spans="1:1">
      <c r="A3773" t="s">
        <v>1140</v>
      </c>
    </row>
    <row r="3774" spans="1:1">
      <c r="A3774" t="s">
        <v>669</v>
      </c>
    </row>
    <row r="3775" spans="1:1">
      <c r="A3775" t="s">
        <v>669</v>
      </c>
    </row>
    <row r="3776" spans="1:1">
      <c r="A3776" t="s">
        <v>669</v>
      </c>
    </row>
    <row r="3777" spans="1:1">
      <c r="A3777" t="s">
        <v>6373</v>
      </c>
    </row>
    <row r="3778" spans="1:1">
      <c r="A3778" t="s">
        <v>669</v>
      </c>
    </row>
    <row r="3779" spans="1:1">
      <c r="A3779" t="s">
        <v>1140</v>
      </c>
    </row>
    <row r="3780" spans="1:1">
      <c r="A3780" t="s">
        <v>1140</v>
      </c>
    </row>
    <row r="3781" spans="1:1">
      <c r="A3781" t="s">
        <v>6392</v>
      </c>
    </row>
    <row r="3782" spans="1:1">
      <c r="A3782" t="s">
        <v>1140</v>
      </c>
    </row>
    <row r="3783" spans="1:1">
      <c r="A3783" t="s">
        <v>6070</v>
      </c>
    </row>
    <row r="3784" spans="1:1">
      <c r="A3784" t="s">
        <v>443</v>
      </c>
    </row>
    <row r="3785" spans="1:1">
      <c r="A3785" t="s">
        <v>669</v>
      </c>
    </row>
    <row r="3786" spans="1:1">
      <c r="A3786" t="s">
        <v>2903</v>
      </c>
    </row>
    <row r="3787" spans="1:1">
      <c r="A3787" t="s">
        <v>316</v>
      </c>
    </row>
    <row r="3788" spans="1:1">
      <c r="A3788" t="s">
        <v>316</v>
      </c>
    </row>
    <row r="3789" spans="1:1">
      <c r="A3789" t="s">
        <v>316</v>
      </c>
    </row>
    <row r="3790" spans="1:1">
      <c r="A3790" t="s">
        <v>6070</v>
      </c>
    </row>
    <row r="3791" spans="1:1">
      <c r="A3791" t="s">
        <v>316</v>
      </c>
    </row>
    <row r="3792" spans="1:1">
      <c r="A3792" t="s">
        <v>316</v>
      </c>
    </row>
    <row r="3793" spans="1:1">
      <c r="A3793" t="s">
        <v>6390</v>
      </c>
    </row>
    <row r="3794" spans="1:1">
      <c r="A3794" t="s">
        <v>316</v>
      </c>
    </row>
    <row r="3795" spans="1:1">
      <c r="A3795" t="s">
        <v>6395</v>
      </c>
    </row>
    <row r="3796" spans="1:1">
      <c r="A3796" t="s">
        <v>316</v>
      </c>
    </row>
    <row r="3797" spans="1:1">
      <c r="A3797" t="s">
        <v>316</v>
      </c>
    </row>
    <row r="3798" spans="1:1">
      <c r="A3798" t="s">
        <v>316</v>
      </c>
    </row>
    <row r="3799" spans="1:1">
      <c r="A3799" t="s">
        <v>316</v>
      </c>
    </row>
    <row r="3800" spans="1:1">
      <c r="A3800" t="s">
        <v>316</v>
      </c>
    </row>
    <row r="3801" spans="1:1">
      <c r="A3801" t="s">
        <v>316</v>
      </c>
    </row>
    <row r="3802" spans="1:1">
      <c r="A3802" t="s">
        <v>316</v>
      </c>
    </row>
    <row r="3803" spans="1:1">
      <c r="A3803" t="s">
        <v>316</v>
      </c>
    </row>
    <row r="3804" spans="1:1">
      <c r="A3804" t="s">
        <v>316</v>
      </c>
    </row>
    <row r="3805" spans="1:1">
      <c r="A3805" t="s">
        <v>316</v>
      </c>
    </row>
    <row r="3806" spans="1:1">
      <c r="A3806" t="s">
        <v>6394</v>
      </c>
    </row>
    <row r="3807" spans="1:1">
      <c r="A3807" t="s">
        <v>316</v>
      </c>
    </row>
    <row r="3808" spans="1:1">
      <c r="A3808" t="s">
        <v>316</v>
      </c>
    </row>
    <row r="3809" spans="1:1">
      <c r="A3809" t="s">
        <v>6394</v>
      </c>
    </row>
    <row r="3810" spans="1:1">
      <c r="A3810" t="s">
        <v>6395</v>
      </c>
    </row>
    <row r="3811" spans="1:1">
      <c r="A3811" t="s">
        <v>316</v>
      </c>
    </row>
    <row r="3812" spans="1:1">
      <c r="A3812" t="s">
        <v>6373</v>
      </c>
    </row>
    <row r="3813" spans="1:1">
      <c r="A3813" t="s">
        <v>316</v>
      </c>
    </row>
    <row r="3814" spans="1:1">
      <c r="A3814" t="s">
        <v>316</v>
      </c>
    </row>
    <row r="3815" spans="1:1">
      <c r="A3815" t="s">
        <v>316</v>
      </c>
    </row>
    <row r="3816" spans="1:1">
      <c r="A3816" t="s">
        <v>316</v>
      </c>
    </row>
    <row r="3817" spans="1:1">
      <c r="A3817" t="s">
        <v>316</v>
      </c>
    </row>
    <row r="3818" spans="1:1">
      <c r="A3818" t="s">
        <v>316</v>
      </c>
    </row>
    <row r="3819" spans="1:1">
      <c r="A3819" t="s">
        <v>6395</v>
      </c>
    </row>
    <row r="3820" spans="1:1">
      <c r="A3820" t="s">
        <v>316</v>
      </c>
    </row>
    <row r="3821" spans="1:1">
      <c r="A3821" t="s">
        <v>6390</v>
      </c>
    </row>
    <row r="3822" spans="1:1">
      <c r="A3822" t="s">
        <v>316</v>
      </c>
    </row>
    <row r="3823" spans="1:1">
      <c r="A3823" t="s">
        <v>316</v>
      </c>
    </row>
    <row r="3824" spans="1:1">
      <c r="A3824" t="s">
        <v>6395</v>
      </c>
    </row>
    <row r="3825" spans="1:1">
      <c r="A3825" t="s">
        <v>316</v>
      </c>
    </row>
    <row r="3826" spans="1:1">
      <c r="A3826" t="s">
        <v>316</v>
      </c>
    </row>
    <row r="3827" spans="1:1">
      <c r="A3827" t="s">
        <v>6390</v>
      </c>
    </row>
    <row r="3828" spans="1:1">
      <c r="A3828" t="s">
        <v>316</v>
      </c>
    </row>
    <row r="3829" spans="1:1">
      <c r="A3829" t="s">
        <v>6390</v>
      </c>
    </row>
    <row r="3830" spans="1:1">
      <c r="A3830" t="s">
        <v>316</v>
      </c>
    </row>
    <row r="3831" spans="1:1">
      <c r="A3831" t="s">
        <v>6392</v>
      </c>
    </row>
    <row r="3832" spans="1:1">
      <c r="A3832" t="s">
        <v>316</v>
      </c>
    </row>
    <row r="3833" spans="1:1">
      <c r="A3833" t="s">
        <v>316</v>
      </c>
    </row>
    <row r="3834" spans="1:1">
      <c r="A3834" t="s">
        <v>316</v>
      </c>
    </row>
    <row r="3835" spans="1:1">
      <c r="A3835" t="s">
        <v>6394</v>
      </c>
    </row>
    <row r="3836" spans="1:1">
      <c r="A3836" t="s">
        <v>6373</v>
      </c>
    </row>
    <row r="3837" spans="1:1">
      <c r="A3837" t="s">
        <v>316</v>
      </c>
    </row>
    <row r="3838" spans="1:1">
      <c r="A3838" t="s">
        <v>316</v>
      </c>
    </row>
    <row r="3839" spans="1:1">
      <c r="A3839" t="s">
        <v>316</v>
      </c>
    </row>
    <row r="3840" spans="1:1">
      <c r="A3840" t="s">
        <v>316</v>
      </c>
    </row>
    <row r="3841" spans="1:1">
      <c r="A3841" t="s">
        <v>6390</v>
      </c>
    </row>
    <row r="3842" spans="1:1">
      <c r="A3842" t="s">
        <v>316</v>
      </c>
    </row>
    <row r="3843" spans="1:1">
      <c r="A3843" t="s">
        <v>6390</v>
      </c>
    </row>
    <row r="3844" spans="1:1">
      <c r="A3844" t="s">
        <v>669</v>
      </c>
    </row>
    <row r="3845" spans="1:1">
      <c r="A3845" t="s">
        <v>316</v>
      </c>
    </row>
    <row r="3846" spans="1:1">
      <c r="A3846" t="s">
        <v>1140</v>
      </c>
    </row>
    <row r="3847" spans="1:1">
      <c r="A3847" t="s">
        <v>316</v>
      </c>
    </row>
    <row r="3848" spans="1:1">
      <c r="A3848" t="s">
        <v>316</v>
      </c>
    </row>
    <row r="3849" spans="1:1">
      <c r="A3849" t="s">
        <v>6395</v>
      </c>
    </row>
    <row r="3850" spans="1:1">
      <c r="A3850" t="s">
        <v>316</v>
      </c>
    </row>
    <row r="3851" spans="1:1">
      <c r="A3851" t="s">
        <v>6392</v>
      </c>
    </row>
    <row r="3852" spans="1:1">
      <c r="A3852" t="s">
        <v>6390</v>
      </c>
    </row>
    <row r="3853" spans="1:1">
      <c r="A3853" t="s">
        <v>316</v>
      </c>
    </row>
    <row r="3854" spans="1:1">
      <c r="A3854" t="s">
        <v>316</v>
      </c>
    </row>
    <row r="3855" spans="1:1">
      <c r="A3855" t="s">
        <v>1140</v>
      </c>
    </row>
    <row r="3856" spans="1:1">
      <c r="A3856" t="s">
        <v>669</v>
      </c>
    </row>
    <row r="3857" spans="1:1">
      <c r="A3857" t="s">
        <v>316</v>
      </c>
    </row>
    <row r="3858" spans="1:1">
      <c r="A3858" t="s">
        <v>316</v>
      </c>
    </row>
    <row r="3859" spans="1:1">
      <c r="A3859" t="s">
        <v>6395</v>
      </c>
    </row>
    <row r="3860" spans="1:1">
      <c r="A3860" t="s">
        <v>316</v>
      </c>
    </row>
    <row r="3861" spans="1:1">
      <c r="A3861" t="s">
        <v>316</v>
      </c>
    </row>
    <row r="3862" spans="1:1">
      <c r="A3862" t="s">
        <v>316</v>
      </c>
    </row>
    <row r="3863" spans="1:1">
      <c r="A3863" t="s">
        <v>6390</v>
      </c>
    </row>
    <row r="3864" spans="1:1">
      <c r="A3864" t="s">
        <v>1140</v>
      </c>
    </row>
    <row r="3865" spans="1:1">
      <c r="A3865" t="s">
        <v>316</v>
      </c>
    </row>
    <row r="3866" spans="1:1">
      <c r="A3866" t="s">
        <v>316</v>
      </c>
    </row>
    <row r="3867" spans="1:1">
      <c r="A3867" t="s">
        <v>316</v>
      </c>
    </row>
    <row r="3868" spans="1:1">
      <c r="A3868" t="s">
        <v>316</v>
      </c>
    </row>
    <row r="3869" spans="1:1">
      <c r="A3869" t="s">
        <v>316</v>
      </c>
    </row>
    <row r="3870" spans="1:1">
      <c r="A3870" t="s">
        <v>316</v>
      </c>
    </row>
    <row r="3871" spans="1:1">
      <c r="A3871" t="s">
        <v>6390</v>
      </c>
    </row>
    <row r="3872" spans="1:1">
      <c r="A3872" t="s">
        <v>316</v>
      </c>
    </row>
    <row r="3873" spans="1:1">
      <c r="A3873" t="s">
        <v>316</v>
      </c>
    </row>
    <row r="3874" spans="1:1">
      <c r="A3874" t="s">
        <v>6390</v>
      </c>
    </row>
    <row r="3875" spans="1:1">
      <c r="A3875" t="s">
        <v>6390</v>
      </c>
    </row>
    <row r="3876" spans="1:1">
      <c r="A3876" t="s">
        <v>316</v>
      </c>
    </row>
    <row r="3877" spans="1:1">
      <c r="A3877" t="s">
        <v>6390</v>
      </c>
    </row>
    <row r="3878" spans="1:1">
      <c r="A3878" t="s">
        <v>6293</v>
      </c>
    </row>
    <row r="3879" spans="1:1">
      <c r="A3879" t="s">
        <v>316</v>
      </c>
    </row>
    <row r="3880" spans="1:1">
      <c r="A3880" t="s">
        <v>1140</v>
      </c>
    </row>
    <row r="3881" spans="1:1">
      <c r="A3881" t="s">
        <v>316</v>
      </c>
    </row>
    <row r="3882" spans="1:1">
      <c r="A3882" t="s">
        <v>6394</v>
      </c>
    </row>
    <row r="3883" spans="1:1">
      <c r="A3883" t="s">
        <v>6392</v>
      </c>
    </row>
    <row r="3884" spans="1:1">
      <c r="A3884" t="s">
        <v>6394</v>
      </c>
    </row>
    <row r="3885" spans="1:1">
      <c r="A3885" t="s">
        <v>316</v>
      </c>
    </row>
    <row r="3886" spans="1:1">
      <c r="A3886" t="s">
        <v>6293</v>
      </c>
    </row>
    <row r="3887" spans="1:1">
      <c r="A3887" t="s">
        <v>316</v>
      </c>
    </row>
    <row r="3888" spans="1:1">
      <c r="A3888" t="s">
        <v>316</v>
      </c>
    </row>
    <row r="3889" spans="1:1">
      <c r="A3889" t="s">
        <v>6395</v>
      </c>
    </row>
    <row r="3890" spans="1:1">
      <c r="A3890" t="s">
        <v>6390</v>
      </c>
    </row>
    <row r="3891" spans="1:1">
      <c r="A3891" t="s">
        <v>316</v>
      </c>
    </row>
    <row r="3892" spans="1:1">
      <c r="A3892" t="s">
        <v>316</v>
      </c>
    </row>
    <row r="3893" spans="1:1">
      <c r="A3893" t="s">
        <v>6395</v>
      </c>
    </row>
    <row r="3894" spans="1:1">
      <c r="A3894" t="s">
        <v>1140</v>
      </c>
    </row>
    <row r="3895" spans="1:1">
      <c r="A3895" t="s">
        <v>316</v>
      </c>
    </row>
    <row r="3896" spans="1:1">
      <c r="A3896" t="s">
        <v>316</v>
      </c>
    </row>
    <row r="3897" spans="1:1">
      <c r="A3897" t="s">
        <v>6395</v>
      </c>
    </row>
    <row r="3898" spans="1:1">
      <c r="A3898" t="s">
        <v>6395</v>
      </c>
    </row>
    <row r="3899" spans="1:1">
      <c r="A3899" t="s">
        <v>1140</v>
      </c>
    </row>
    <row r="3900" spans="1:1">
      <c r="A3900" t="s">
        <v>2108</v>
      </c>
    </row>
    <row r="3901" spans="1:1">
      <c r="A3901" t="s">
        <v>669</v>
      </c>
    </row>
    <row r="3902" spans="1:1">
      <c r="A3902" t="s">
        <v>669</v>
      </c>
    </row>
    <row r="3903" spans="1:1">
      <c r="A3903" t="s">
        <v>316</v>
      </c>
    </row>
    <row r="3904" spans="1:1">
      <c r="A3904" t="s">
        <v>316</v>
      </c>
    </row>
    <row r="3905" spans="1:1">
      <c r="A3905" t="s">
        <v>669</v>
      </c>
    </row>
    <row r="3906" spans="1:1">
      <c r="A3906" t="s">
        <v>316</v>
      </c>
    </row>
    <row r="3907" spans="1:1">
      <c r="A3907" t="s">
        <v>6293</v>
      </c>
    </row>
    <row r="3908" spans="1:1">
      <c r="A3908" t="s">
        <v>6390</v>
      </c>
    </row>
    <row r="3909" spans="1:1">
      <c r="A3909" t="s">
        <v>6293</v>
      </c>
    </row>
    <row r="3910" spans="1:1">
      <c r="A3910" t="s">
        <v>316</v>
      </c>
    </row>
    <row r="3911" spans="1:1">
      <c r="A3911" t="s">
        <v>316</v>
      </c>
    </row>
    <row r="3912" spans="1:1">
      <c r="A3912" t="s">
        <v>6070</v>
      </c>
    </row>
    <row r="3913" spans="1:1">
      <c r="A3913" t="s">
        <v>316</v>
      </c>
    </row>
    <row r="3914" spans="1:1">
      <c r="A3914" t="s">
        <v>6390</v>
      </c>
    </row>
    <row r="3915" spans="1:1">
      <c r="A3915" t="s">
        <v>316</v>
      </c>
    </row>
    <row r="3916" spans="1:1">
      <c r="A3916" t="s">
        <v>316</v>
      </c>
    </row>
    <row r="3917" spans="1:1">
      <c r="A3917" t="s">
        <v>6394</v>
      </c>
    </row>
    <row r="3918" spans="1:1">
      <c r="A3918" t="s">
        <v>316</v>
      </c>
    </row>
    <row r="3919" spans="1:1">
      <c r="A3919" t="s">
        <v>6394</v>
      </c>
    </row>
    <row r="3920" spans="1:1">
      <c r="A3920" t="s">
        <v>6390</v>
      </c>
    </row>
    <row r="3921" spans="1:1">
      <c r="A3921" t="s">
        <v>316</v>
      </c>
    </row>
    <row r="3922" spans="1:1">
      <c r="A3922" t="s">
        <v>316</v>
      </c>
    </row>
    <row r="3923" spans="1:1">
      <c r="A3923" t="s">
        <v>316</v>
      </c>
    </row>
    <row r="3924" spans="1:1">
      <c r="A3924" t="s">
        <v>1140</v>
      </c>
    </row>
    <row r="3925" spans="1:1">
      <c r="A3925" t="s">
        <v>316</v>
      </c>
    </row>
    <row r="3926" spans="1:1">
      <c r="A3926" t="s">
        <v>6390</v>
      </c>
    </row>
    <row r="3927" spans="1:1">
      <c r="A3927" t="s">
        <v>6395</v>
      </c>
    </row>
    <row r="3928" spans="1:1">
      <c r="A3928" t="s">
        <v>6390</v>
      </c>
    </row>
    <row r="3929" spans="1:1">
      <c r="A3929" t="s">
        <v>6390</v>
      </c>
    </row>
    <row r="3930" spans="1:1">
      <c r="A3930" t="s">
        <v>316</v>
      </c>
    </row>
    <row r="3931" spans="1:1">
      <c r="A3931" t="s">
        <v>669</v>
      </c>
    </row>
    <row r="3932" spans="1:1">
      <c r="A3932" t="s">
        <v>316</v>
      </c>
    </row>
    <row r="3933" spans="1:1">
      <c r="A3933" t="s">
        <v>316</v>
      </c>
    </row>
    <row r="3934" spans="1:1">
      <c r="A3934" t="s">
        <v>316</v>
      </c>
    </row>
    <row r="3935" spans="1:1">
      <c r="A3935" t="s">
        <v>316</v>
      </c>
    </row>
    <row r="3936" spans="1:1">
      <c r="A3936" t="s">
        <v>316</v>
      </c>
    </row>
    <row r="3937" spans="1:1">
      <c r="A3937" t="s">
        <v>6390</v>
      </c>
    </row>
    <row r="3938" spans="1:1">
      <c r="A3938" t="s">
        <v>6392</v>
      </c>
    </row>
    <row r="3939" spans="1:1">
      <c r="A3939" t="s">
        <v>1140</v>
      </c>
    </row>
    <row r="3940" spans="1:1">
      <c r="A3940" t="s">
        <v>316</v>
      </c>
    </row>
    <row r="3941" spans="1:1">
      <c r="A3941" t="s">
        <v>316</v>
      </c>
    </row>
    <row r="3942" spans="1:1">
      <c r="A3942" t="s">
        <v>316</v>
      </c>
    </row>
    <row r="3943" spans="1:1">
      <c r="A3943" t="s">
        <v>316</v>
      </c>
    </row>
    <row r="3944" spans="1:1">
      <c r="A3944" t="s">
        <v>316</v>
      </c>
    </row>
    <row r="3945" spans="1:1">
      <c r="A3945" t="s">
        <v>316</v>
      </c>
    </row>
    <row r="3946" spans="1:1">
      <c r="A3946" t="s">
        <v>1140</v>
      </c>
    </row>
    <row r="3947" spans="1:1">
      <c r="A3947" t="s">
        <v>6392</v>
      </c>
    </row>
    <row r="3948" spans="1:1">
      <c r="A3948" t="s">
        <v>6293</v>
      </c>
    </row>
    <row r="3949" spans="1:1">
      <c r="A3949" t="s">
        <v>316</v>
      </c>
    </row>
    <row r="3950" spans="1:1">
      <c r="A3950" t="s">
        <v>316</v>
      </c>
    </row>
    <row r="3951" spans="1:1">
      <c r="A3951" t="s">
        <v>316</v>
      </c>
    </row>
    <row r="3952" spans="1:1">
      <c r="A3952" t="s">
        <v>316</v>
      </c>
    </row>
    <row r="3953" spans="1:1">
      <c r="A3953" t="s">
        <v>316</v>
      </c>
    </row>
    <row r="3954" spans="1:1">
      <c r="A3954" t="s">
        <v>316</v>
      </c>
    </row>
    <row r="3955" spans="1:1">
      <c r="A3955" t="s">
        <v>1140</v>
      </c>
    </row>
    <row r="3956" spans="1:1">
      <c r="A3956" t="s">
        <v>669</v>
      </c>
    </row>
    <row r="3957" spans="1:1">
      <c r="A3957" t="s">
        <v>316</v>
      </c>
    </row>
    <row r="3958" spans="1:1">
      <c r="A3958" t="s">
        <v>6395</v>
      </c>
    </row>
    <row r="3959" spans="1:1">
      <c r="A3959" t="s">
        <v>1140</v>
      </c>
    </row>
    <row r="3960" spans="1:1">
      <c r="A3960" t="s">
        <v>6390</v>
      </c>
    </row>
    <row r="3961" spans="1:1">
      <c r="A3961" t="s">
        <v>6390</v>
      </c>
    </row>
    <row r="3962" spans="1:1">
      <c r="A3962" t="s">
        <v>6390</v>
      </c>
    </row>
    <row r="3963" spans="1:1">
      <c r="A3963" t="s">
        <v>6391</v>
      </c>
    </row>
    <row r="3964" spans="1:1">
      <c r="A3964" t="s">
        <v>316</v>
      </c>
    </row>
    <row r="3965" spans="1:1">
      <c r="A3965" t="s">
        <v>316</v>
      </c>
    </row>
    <row r="3966" spans="1:1">
      <c r="A3966" t="s">
        <v>6293</v>
      </c>
    </row>
    <row r="3967" spans="1:1">
      <c r="A3967" t="s">
        <v>6390</v>
      </c>
    </row>
    <row r="3968" spans="1:1">
      <c r="A3968" t="s">
        <v>6293</v>
      </c>
    </row>
    <row r="3969" spans="1:1">
      <c r="A3969" t="s">
        <v>669</v>
      </c>
    </row>
    <row r="3970" spans="1:1">
      <c r="A3970" t="s">
        <v>316</v>
      </c>
    </row>
    <row r="3971" spans="1:1">
      <c r="A3971" t="s">
        <v>6392</v>
      </c>
    </row>
    <row r="3972" spans="1:1">
      <c r="A3972" t="s">
        <v>316</v>
      </c>
    </row>
    <row r="3973" spans="1:1">
      <c r="A3973" t="s">
        <v>316</v>
      </c>
    </row>
    <row r="3974" spans="1:1">
      <c r="A3974" t="s">
        <v>6395</v>
      </c>
    </row>
    <row r="3975" spans="1:1">
      <c r="A3975" t="s">
        <v>1140</v>
      </c>
    </row>
    <row r="3976" spans="1:1">
      <c r="A3976" t="s">
        <v>316</v>
      </c>
    </row>
    <row r="3977" spans="1:1">
      <c r="A3977" t="s">
        <v>6390</v>
      </c>
    </row>
    <row r="3978" spans="1:1">
      <c r="A3978" t="s">
        <v>669</v>
      </c>
    </row>
    <row r="3979" spans="1:1">
      <c r="A3979" t="s">
        <v>6390</v>
      </c>
    </row>
    <row r="3980" spans="1:1">
      <c r="A3980" t="s">
        <v>6395</v>
      </c>
    </row>
    <row r="3981" spans="1:1">
      <c r="A3981" t="s">
        <v>669</v>
      </c>
    </row>
    <row r="3982" spans="1:1">
      <c r="A3982" t="s">
        <v>316</v>
      </c>
    </row>
    <row r="3983" spans="1:1">
      <c r="A3983" t="s">
        <v>6293</v>
      </c>
    </row>
    <row r="3984" spans="1:1">
      <c r="A3984" t="s">
        <v>6070</v>
      </c>
    </row>
    <row r="3985" spans="1:1">
      <c r="A3985" t="s">
        <v>6390</v>
      </c>
    </row>
    <row r="3986" spans="1:1">
      <c r="A3986" t="s">
        <v>316</v>
      </c>
    </row>
    <row r="3987" spans="1:1">
      <c r="A3987" t="s">
        <v>6392</v>
      </c>
    </row>
    <row r="3988" spans="1:1">
      <c r="A3988" t="s">
        <v>316</v>
      </c>
    </row>
    <row r="3989" spans="1:1">
      <c r="A3989" t="s">
        <v>316</v>
      </c>
    </row>
    <row r="3990" spans="1:1">
      <c r="A3990" t="s">
        <v>6293</v>
      </c>
    </row>
    <row r="3991" spans="1:1">
      <c r="A3991" t="s">
        <v>316</v>
      </c>
    </row>
    <row r="3992" spans="1:1">
      <c r="A3992" t="s">
        <v>316</v>
      </c>
    </row>
    <row r="3993" spans="1:1">
      <c r="A3993" t="s">
        <v>6395</v>
      </c>
    </row>
    <row r="3994" spans="1:1">
      <c r="A3994" t="s">
        <v>316</v>
      </c>
    </row>
    <row r="3995" spans="1:1">
      <c r="A3995" t="s">
        <v>316</v>
      </c>
    </row>
    <row r="3996" spans="1:1">
      <c r="A3996" t="s">
        <v>316</v>
      </c>
    </row>
    <row r="3997" spans="1:1">
      <c r="A3997" t="s">
        <v>316</v>
      </c>
    </row>
    <row r="3998" spans="1:1">
      <c r="A3998" t="s">
        <v>1140</v>
      </c>
    </row>
    <row r="3999" spans="1:1">
      <c r="A3999" t="s">
        <v>6394</v>
      </c>
    </row>
    <row r="4000" spans="1:1">
      <c r="A4000" t="s">
        <v>6070</v>
      </c>
    </row>
    <row r="4001" spans="1:1">
      <c r="A4001" t="s">
        <v>316</v>
      </c>
    </row>
    <row r="4002" spans="1:1">
      <c r="A4002" t="s">
        <v>6391</v>
      </c>
    </row>
    <row r="4003" spans="1:1">
      <c r="A4003" t="s">
        <v>6390</v>
      </c>
    </row>
    <row r="4004" spans="1:1">
      <c r="A4004" t="s">
        <v>1140</v>
      </c>
    </row>
    <row r="4005" spans="1:1">
      <c r="A4005" t="s">
        <v>316</v>
      </c>
    </row>
    <row r="4006" spans="1:1">
      <c r="A4006" t="s">
        <v>6392</v>
      </c>
    </row>
    <row r="4007" spans="1:1">
      <c r="A4007" t="s">
        <v>6395</v>
      </c>
    </row>
    <row r="4008" spans="1:1">
      <c r="A4008" t="s">
        <v>1140</v>
      </c>
    </row>
    <row r="4009" spans="1:1">
      <c r="A4009" t="s">
        <v>669</v>
      </c>
    </row>
    <row r="4010" spans="1:1">
      <c r="A4010" t="s">
        <v>316</v>
      </c>
    </row>
    <row r="4011" spans="1:1">
      <c r="A4011" t="s">
        <v>316</v>
      </c>
    </row>
    <row r="4012" spans="1:1">
      <c r="A4012" t="s">
        <v>316</v>
      </c>
    </row>
    <row r="4013" spans="1:1">
      <c r="A4013" t="s">
        <v>6390</v>
      </c>
    </row>
    <row r="4014" spans="1:1">
      <c r="A4014" t="s">
        <v>316</v>
      </c>
    </row>
    <row r="4015" spans="1:1">
      <c r="A4015" t="s">
        <v>316</v>
      </c>
    </row>
    <row r="4016" spans="1:1">
      <c r="A4016" t="s">
        <v>6390</v>
      </c>
    </row>
    <row r="4017" spans="1:1">
      <c r="A4017" t="s">
        <v>1140</v>
      </c>
    </row>
    <row r="4018" spans="1:1">
      <c r="A4018" t="s">
        <v>316</v>
      </c>
    </row>
    <row r="4019" spans="1:1">
      <c r="A4019" t="s">
        <v>316</v>
      </c>
    </row>
    <row r="4020" spans="1:1">
      <c r="A4020" t="s">
        <v>1140</v>
      </c>
    </row>
    <row r="4021" spans="1:1">
      <c r="A4021" t="s">
        <v>316</v>
      </c>
    </row>
    <row r="4022" spans="1:1">
      <c r="A4022" t="s">
        <v>316</v>
      </c>
    </row>
    <row r="4023" spans="1:1">
      <c r="A4023" t="s">
        <v>316</v>
      </c>
    </row>
    <row r="4024" spans="1:1">
      <c r="A4024" t="s">
        <v>316</v>
      </c>
    </row>
    <row r="4025" spans="1:1">
      <c r="A4025" t="s">
        <v>316</v>
      </c>
    </row>
    <row r="4026" spans="1:1">
      <c r="A4026" t="s">
        <v>316</v>
      </c>
    </row>
    <row r="4027" spans="1:1">
      <c r="A4027" t="s">
        <v>1140</v>
      </c>
    </row>
    <row r="4028" spans="1:1">
      <c r="A4028" t="s">
        <v>6070</v>
      </c>
    </row>
    <row r="4029" spans="1:1">
      <c r="A4029" t="s">
        <v>669</v>
      </c>
    </row>
    <row r="4030" spans="1:1">
      <c r="A4030" t="s">
        <v>6293</v>
      </c>
    </row>
    <row r="4031" spans="1:1">
      <c r="A4031" t="s">
        <v>1140</v>
      </c>
    </row>
    <row r="4032" spans="1:1">
      <c r="A4032" t="s">
        <v>669</v>
      </c>
    </row>
    <row r="4033" spans="1:1">
      <c r="A4033" t="s">
        <v>669</v>
      </c>
    </row>
    <row r="4034" spans="1:1">
      <c r="A4034" t="s">
        <v>1140</v>
      </c>
    </row>
    <row r="4035" spans="1:1">
      <c r="A4035" t="s">
        <v>6390</v>
      </c>
    </row>
    <row r="4036" spans="1:1">
      <c r="A4036" t="s">
        <v>669</v>
      </c>
    </row>
    <row r="4037" spans="1:1">
      <c r="A4037" t="s">
        <v>316</v>
      </c>
    </row>
    <row r="4038" spans="1:1">
      <c r="A4038" t="s">
        <v>1140</v>
      </c>
    </row>
    <row r="4039" spans="1:1">
      <c r="A4039" t="s">
        <v>6390</v>
      </c>
    </row>
    <row r="4040" spans="1:1">
      <c r="A4040" t="s">
        <v>6392</v>
      </c>
    </row>
    <row r="4041" spans="1:1">
      <c r="A4041" t="s">
        <v>6293</v>
      </c>
    </row>
    <row r="4042" spans="1:1">
      <c r="A4042" t="s">
        <v>316</v>
      </c>
    </row>
    <row r="4043" spans="1:1">
      <c r="A4043" t="s">
        <v>316</v>
      </c>
    </row>
    <row r="4044" spans="1:1">
      <c r="A4044" t="s">
        <v>316</v>
      </c>
    </row>
    <row r="4045" spans="1:1">
      <c r="A4045" t="s">
        <v>1140</v>
      </c>
    </row>
    <row r="4046" spans="1:1">
      <c r="A4046" t="s">
        <v>669</v>
      </c>
    </row>
    <row r="4047" spans="1:1">
      <c r="A4047" t="s">
        <v>6391</v>
      </c>
    </row>
    <row r="4048" spans="1:1">
      <c r="A4048" t="s">
        <v>316</v>
      </c>
    </row>
    <row r="4049" spans="1:1">
      <c r="A4049" t="s">
        <v>669</v>
      </c>
    </row>
    <row r="4050" spans="1:1">
      <c r="A4050" t="s">
        <v>6395</v>
      </c>
    </row>
    <row r="4051" spans="1:1">
      <c r="A4051" t="s">
        <v>1140</v>
      </c>
    </row>
    <row r="4052" spans="1:1">
      <c r="A4052" t="s">
        <v>316</v>
      </c>
    </row>
    <row r="4053" spans="1:1">
      <c r="A4053" t="s">
        <v>6373</v>
      </c>
    </row>
    <row r="4054" spans="1:1">
      <c r="A4054" t="s">
        <v>6392</v>
      </c>
    </row>
    <row r="4055" spans="1:1">
      <c r="A4055" t="s">
        <v>1140</v>
      </c>
    </row>
    <row r="4056" spans="1:1">
      <c r="A4056" t="s">
        <v>6391</v>
      </c>
    </row>
    <row r="4057" spans="1:1">
      <c r="A4057" t="s">
        <v>6395</v>
      </c>
    </row>
    <row r="4058" spans="1:1">
      <c r="A4058" t="s">
        <v>316</v>
      </c>
    </row>
    <row r="4059" spans="1:1">
      <c r="A4059" t="s">
        <v>316</v>
      </c>
    </row>
    <row r="4060" spans="1:1">
      <c r="A4060" t="s">
        <v>6293</v>
      </c>
    </row>
    <row r="4061" spans="1:1">
      <c r="A4061" t="s">
        <v>6392</v>
      </c>
    </row>
    <row r="4062" spans="1:1">
      <c r="A4062" t="s">
        <v>6392</v>
      </c>
    </row>
    <row r="4063" spans="1:1">
      <c r="A4063" t="s">
        <v>669</v>
      </c>
    </row>
    <row r="4064" spans="1:1">
      <c r="A4064" t="s">
        <v>6392</v>
      </c>
    </row>
    <row r="4065" spans="1:1">
      <c r="A4065" t="s">
        <v>6373</v>
      </c>
    </row>
    <row r="4066" spans="1:1">
      <c r="A4066" t="s">
        <v>669</v>
      </c>
    </row>
    <row r="4067" spans="1:1">
      <c r="A4067" t="s">
        <v>1140</v>
      </c>
    </row>
    <row r="4068" spans="1:1">
      <c r="A4068" t="s">
        <v>5098</v>
      </c>
    </row>
    <row r="4069" spans="1:1">
      <c r="A4069" t="s">
        <v>1140</v>
      </c>
    </row>
    <row r="4070" spans="1:1">
      <c r="A4070" t="s">
        <v>6390</v>
      </c>
    </row>
    <row r="4071" spans="1:1">
      <c r="A4071" t="s">
        <v>316</v>
      </c>
    </row>
    <row r="4072" spans="1:1">
      <c r="A4072" t="s">
        <v>316</v>
      </c>
    </row>
    <row r="4073" spans="1:1">
      <c r="A4073" t="s">
        <v>316</v>
      </c>
    </row>
    <row r="4074" spans="1:1">
      <c r="A4074" t="s">
        <v>1140</v>
      </c>
    </row>
    <row r="4075" spans="1:1">
      <c r="A4075" t="s">
        <v>6390</v>
      </c>
    </row>
    <row r="4076" spans="1:1">
      <c r="A4076" t="s">
        <v>6373</v>
      </c>
    </row>
    <row r="4077" spans="1:1">
      <c r="A4077" t="s">
        <v>6394</v>
      </c>
    </row>
    <row r="4078" spans="1:1">
      <c r="A4078" t="s">
        <v>1140</v>
      </c>
    </row>
    <row r="4079" spans="1:1">
      <c r="A4079" t="s">
        <v>669</v>
      </c>
    </row>
    <row r="4080" spans="1:1">
      <c r="A4080" t="s">
        <v>316</v>
      </c>
    </row>
    <row r="4081" spans="1:1">
      <c r="A4081" t="s">
        <v>6293</v>
      </c>
    </row>
    <row r="4082" spans="1:1">
      <c r="A4082" t="s">
        <v>6293</v>
      </c>
    </row>
    <row r="4083" spans="1:1">
      <c r="A4083" t="s">
        <v>316</v>
      </c>
    </row>
    <row r="4084" spans="1:1">
      <c r="A4084" t="s">
        <v>6392</v>
      </c>
    </row>
    <row r="4085" spans="1:1">
      <c r="A4085" t="s">
        <v>316</v>
      </c>
    </row>
    <row r="4086" spans="1:1">
      <c r="A4086" t="s">
        <v>6390</v>
      </c>
    </row>
    <row r="4087" spans="1:1">
      <c r="A4087" t="s">
        <v>669</v>
      </c>
    </row>
    <row r="4088" spans="1:1">
      <c r="A4088" t="s">
        <v>316</v>
      </c>
    </row>
    <row r="4089" spans="1:1">
      <c r="A4089" t="s">
        <v>6392</v>
      </c>
    </row>
    <row r="4090" spans="1:1">
      <c r="A4090" t="s">
        <v>6395</v>
      </c>
    </row>
    <row r="4091" spans="1:1">
      <c r="A4091" t="s">
        <v>316</v>
      </c>
    </row>
    <row r="4092" spans="1:1">
      <c r="A4092" t="s">
        <v>669</v>
      </c>
    </row>
    <row r="4093" spans="1:1">
      <c r="A4093" t="s">
        <v>1140</v>
      </c>
    </row>
    <row r="4094" spans="1:1">
      <c r="A4094" t="s">
        <v>6390</v>
      </c>
    </row>
    <row r="4095" spans="1:1">
      <c r="A4095" t="s">
        <v>6391</v>
      </c>
    </row>
    <row r="4096" spans="1:1">
      <c r="A4096" t="s">
        <v>316</v>
      </c>
    </row>
    <row r="4097" spans="1:1">
      <c r="A4097" t="s">
        <v>1140</v>
      </c>
    </row>
    <row r="4098" spans="1:1">
      <c r="A4098" t="s">
        <v>6397</v>
      </c>
    </row>
    <row r="4099" spans="1:1">
      <c r="A4099" t="s">
        <v>669</v>
      </c>
    </row>
    <row r="4100" spans="1:1">
      <c r="A4100" t="s">
        <v>6293</v>
      </c>
    </row>
    <row r="4101" spans="1:1">
      <c r="A4101" t="s">
        <v>6397</v>
      </c>
    </row>
    <row r="4102" spans="1:1">
      <c r="A4102" t="s">
        <v>316</v>
      </c>
    </row>
    <row r="4103" spans="1:1">
      <c r="A4103" t="s">
        <v>1140</v>
      </c>
    </row>
    <row r="4104" spans="1:1">
      <c r="A4104" t="s">
        <v>6390</v>
      </c>
    </row>
    <row r="4105" spans="1:1">
      <c r="A4105" t="s">
        <v>6390</v>
      </c>
    </row>
    <row r="4106" spans="1:1">
      <c r="A4106" t="s">
        <v>6395</v>
      </c>
    </row>
    <row r="4107" spans="1:1">
      <c r="A4107" t="s">
        <v>6394</v>
      </c>
    </row>
    <row r="4108" spans="1:1">
      <c r="A4108" t="s">
        <v>6390</v>
      </c>
    </row>
    <row r="4109" spans="1:1">
      <c r="A4109" t="s">
        <v>316</v>
      </c>
    </row>
    <row r="4110" spans="1:1">
      <c r="A4110" t="s">
        <v>316</v>
      </c>
    </row>
    <row r="4111" spans="1:1">
      <c r="A4111" t="s">
        <v>316</v>
      </c>
    </row>
    <row r="4112" spans="1:1">
      <c r="A4112" t="s">
        <v>316</v>
      </c>
    </row>
    <row r="4113" spans="1:1">
      <c r="A4113" t="s">
        <v>6391</v>
      </c>
    </row>
    <row r="4114" spans="1:1">
      <c r="A4114" t="s">
        <v>316</v>
      </c>
    </row>
    <row r="4115" spans="1:1">
      <c r="A4115" t="s">
        <v>1140</v>
      </c>
    </row>
    <row r="4116" spans="1:1">
      <c r="A4116" t="s">
        <v>6395</v>
      </c>
    </row>
    <row r="4117" spans="1:1">
      <c r="A4117" t="s">
        <v>6070</v>
      </c>
    </row>
    <row r="4118" spans="1:1">
      <c r="A4118" t="s">
        <v>6397</v>
      </c>
    </row>
    <row r="4119" spans="1:1">
      <c r="A4119" t="s">
        <v>316</v>
      </c>
    </row>
    <row r="4120" spans="1:1">
      <c r="A4120" t="s">
        <v>316</v>
      </c>
    </row>
    <row r="4121" spans="1:1">
      <c r="A4121" t="s">
        <v>6395</v>
      </c>
    </row>
    <row r="4122" spans="1:1">
      <c r="A4122" t="s">
        <v>669</v>
      </c>
    </row>
    <row r="4123" spans="1:1">
      <c r="A4123" t="s">
        <v>6390</v>
      </c>
    </row>
    <row r="4124" spans="1:1">
      <c r="A4124" t="s">
        <v>6070</v>
      </c>
    </row>
    <row r="4125" spans="1:1">
      <c r="A4125" t="s">
        <v>669</v>
      </c>
    </row>
    <row r="4126" spans="1:1">
      <c r="A4126" t="s">
        <v>6394</v>
      </c>
    </row>
    <row r="4127" spans="1:1">
      <c r="A4127" t="s">
        <v>669</v>
      </c>
    </row>
    <row r="4128" spans="1:1">
      <c r="A4128" t="s">
        <v>316</v>
      </c>
    </row>
    <row r="4129" spans="1:1">
      <c r="A4129" t="s">
        <v>669</v>
      </c>
    </row>
    <row r="4130" spans="1:1">
      <c r="A4130" t="s">
        <v>316</v>
      </c>
    </row>
    <row r="4131" spans="1:1">
      <c r="A4131" t="s">
        <v>1140</v>
      </c>
    </row>
    <row r="4132" spans="1:1">
      <c r="A4132" t="s">
        <v>6390</v>
      </c>
    </row>
    <row r="4133" spans="1:1">
      <c r="A4133" t="s">
        <v>669</v>
      </c>
    </row>
    <row r="4134" spans="1:1">
      <c r="A4134" t="s">
        <v>1140</v>
      </c>
    </row>
    <row r="4135" spans="1:1">
      <c r="A4135" t="s">
        <v>316</v>
      </c>
    </row>
    <row r="4136" spans="1:1">
      <c r="A4136" t="s">
        <v>316</v>
      </c>
    </row>
    <row r="4137" spans="1:1">
      <c r="A4137" t="s">
        <v>316</v>
      </c>
    </row>
    <row r="4138" spans="1:1">
      <c r="A4138" t="s">
        <v>6390</v>
      </c>
    </row>
    <row r="4139" spans="1:1">
      <c r="A4139" t="s">
        <v>6397</v>
      </c>
    </row>
    <row r="4140" spans="1:1">
      <c r="A4140" t="s">
        <v>669</v>
      </c>
    </row>
    <row r="4141" spans="1:1">
      <c r="A4141" t="s">
        <v>6390</v>
      </c>
    </row>
    <row r="4142" spans="1:1">
      <c r="A4142" t="s">
        <v>1140</v>
      </c>
    </row>
    <row r="4143" spans="1:1">
      <c r="A4143" t="s">
        <v>6395</v>
      </c>
    </row>
    <row r="4144" spans="1:1">
      <c r="A4144" t="s">
        <v>6391</v>
      </c>
    </row>
    <row r="4145" spans="1:1">
      <c r="A4145" t="s">
        <v>2108</v>
      </c>
    </row>
    <row r="4146" spans="1:1">
      <c r="A4146" t="s">
        <v>6391</v>
      </c>
    </row>
    <row r="4147" spans="1:1">
      <c r="A4147" t="s">
        <v>6395</v>
      </c>
    </row>
    <row r="4148" spans="1:1">
      <c r="A4148" t="s">
        <v>316</v>
      </c>
    </row>
    <row r="4149" spans="1:1">
      <c r="A4149" t="s">
        <v>316</v>
      </c>
    </row>
    <row r="4150" spans="1:1">
      <c r="A4150" t="s">
        <v>316</v>
      </c>
    </row>
    <row r="4151" spans="1:1">
      <c r="A4151" t="s">
        <v>6392</v>
      </c>
    </row>
    <row r="4152" spans="1:1">
      <c r="A4152" t="s">
        <v>6293</v>
      </c>
    </row>
    <row r="4153" spans="1:1">
      <c r="A4153" t="s">
        <v>6390</v>
      </c>
    </row>
    <row r="4154" spans="1:1">
      <c r="A4154" t="s">
        <v>1140</v>
      </c>
    </row>
    <row r="4155" spans="1:1">
      <c r="A4155" t="s">
        <v>1140</v>
      </c>
    </row>
    <row r="4156" spans="1:1">
      <c r="A4156" t="s">
        <v>6392</v>
      </c>
    </row>
    <row r="4157" spans="1:1">
      <c r="A4157" t="s">
        <v>6397</v>
      </c>
    </row>
    <row r="4158" spans="1:1">
      <c r="A4158" t="s">
        <v>6394</v>
      </c>
    </row>
    <row r="4159" spans="1:1">
      <c r="A4159" t="s">
        <v>1140</v>
      </c>
    </row>
    <row r="4160" spans="1:1">
      <c r="A4160" t="s">
        <v>6395</v>
      </c>
    </row>
    <row r="4161" spans="1:1">
      <c r="A4161" t="s">
        <v>6397</v>
      </c>
    </row>
    <row r="4162" spans="1:1">
      <c r="A4162" t="s">
        <v>316</v>
      </c>
    </row>
    <row r="4163" spans="1:1">
      <c r="A4163" t="s">
        <v>1140</v>
      </c>
    </row>
    <row r="4164" spans="1:1">
      <c r="A4164" t="s">
        <v>669</v>
      </c>
    </row>
    <row r="4165" spans="1:1">
      <c r="A4165" t="s">
        <v>6391</v>
      </c>
    </row>
    <row r="4166" spans="1:1">
      <c r="A4166" t="s">
        <v>316</v>
      </c>
    </row>
    <row r="4167" spans="1:1">
      <c r="A4167" t="s">
        <v>6070</v>
      </c>
    </row>
    <row r="4168" spans="1:1">
      <c r="A4168" t="s">
        <v>316</v>
      </c>
    </row>
    <row r="4169" spans="1:1">
      <c r="A4169" t="s">
        <v>669</v>
      </c>
    </row>
    <row r="4170" spans="1:1">
      <c r="A4170" t="s">
        <v>669</v>
      </c>
    </row>
    <row r="4171" spans="1:1">
      <c r="A4171" t="s">
        <v>6392</v>
      </c>
    </row>
    <row r="4172" spans="1:1">
      <c r="A4172" t="s">
        <v>669</v>
      </c>
    </row>
    <row r="4173" spans="1:1">
      <c r="A4173" t="s">
        <v>669</v>
      </c>
    </row>
    <row r="4174" spans="1:1">
      <c r="A4174" t="s">
        <v>6373</v>
      </c>
    </row>
    <row r="4175" spans="1:1">
      <c r="A4175" t="s">
        <v>6392</v>
      </c>
    </row>
    <row r="4176" spans="1:1">
      <c r="A4176" t="s">
        <v>1140</v>
      </c>
    </row>
    <row r="4177" spans="1:1">
      <c r="A4177" t="s">
        <v>6070</v>
      </c>
    </row>
    <row r="4178" spans="1:1">
      <c r="A4178" t="s">
        <v>6390</v>
      </c>
    </row>
    <row r="4179" spans="1:1">
      <c r="A4179" t="s">
        <v>6391</v>
      </c>
    </row>
    <row r="4180" spans="1:1">
      <c r="A4180" t="s">
        <v>6397</v>
      </c>
    </row>
    <row r="4181" spans="1:1">
      <c r="A4181" t="s">
        <v>316</v>
      </c>
    </row>
    <row r="4182" spans="1:1">
      <c r="A4182" t="s">
        <v>316</v>
      </c>
    </row>
    <row r="4183" spans="1:1">
      <c r="A4183" t="s">
        <v>6373</v>
      </c>
    </row>
    <row r="4184" spans="1:1">
      <c r="A4184" t="s">
        <v>6392</v>
      </c>
    </row>
    <row r="4185" spans="1:1">
      <c r="A4185" t="s">
        <v>6390</v>
      </c>
    </row>
    <row r="4186" spans="1:1">
      <c r="A4186" t="s">
        <v>6394</v>
      </c>
    </row>
    <row r="4187" spans="1:1">
      <c r="A4187" t="s">
        <v>1140</v>
      </c>
    </row>
    <row r="4188" spans="1:1">
      <c r="A4188" t="s">
        <v>669</v>
      </c>
    </row>
    <row r="4189" spans="1:1">
      <c r="A4189" t="s">
        <v>669</v>
      </c>
    </row>
    <row r="4190" spans="1:1">
      <c r="A4190" t="s">
        <v>316</v>
      </c>
    </row>
    <row r="4191" spans="1:1">
      <c r="A4191" t="s">
        <v>6373</v>
      </c>
    </row>
    <row r="4192" spans="1:1">
      <c r="A4192" t="s">
        <v>669</v>
      </c>
    </row>
    <row r="4193" spans="1:1">
      <c r="A4193" t="s">
        <v>6293</v>
      </c>
    </row>
    <row r="4194" spans="1:1">
      <c r="A4194" t="s">
        <v>1140</v>
      </c>
    </row>
    <row r="4195" spans="1:1">
      <c r="A4195" t="s">
        <v>669</v>
      </c>
    </row>
    <row r="4196" spans="1:1">
      <c r="A4196" t="s">
        <v>316</v>
      </c>
    </row>
    <row r="4197" spans="1:1">
      <c r="A4197" t="s">
        <v>316</v>
      </c>
    </row>
    <row r="4198" spans="1:1">
      <c r="A4198" t="s">
        <v>1140</v>
      </c>
    </row>
    <row r="4199" spans="1:1">
      <c r="A4199" t="s">
        <v>6391</v>
      </c>
    </row>
    <row r="4200" spans="1:1">
      <c r="A4200" t="s">
        <v>1140</v>
      </c>
    </row>
    <row r="4201" spans="1:1">
      <c r="A4201" t="s">
        <v>316</v>
      </c>
    </row>
    <row r="4202" spans="1:1">
      <c r="A4202" t="s">
        <v>316</v>
      </c>
    </row>
    <row r="4203" spans="1:1">
      <c r="A4203" t="s">
        <v>1140</v>
      </c>
    </row>
    <row r="4204" spans="1:1">
      <c r="A4204" t="s">
        <v>6390</v>
      </c>
    </row>
    <row r="4205" spans="1:1">
      <c r="A4205" t="s">
        <v>6390</v>
      </c>
    </row>
    <row r="4206" spans="1:1">
      <c r="A4206" t="s">
        <v>1140</v>
      </c>
    </row>
    <row r="4207" spans="1:1">
      <c r="A4207" t="s">
        <v>669</v>
      </c>
    </row>
    <row r="4208" spans="1:1">
      <c r="A4208" t="s">
        <v>6392</v>
      </c>
    </row>
    <row r="4209" spans="1:1">
      <c r="A4209" t="s">
        <v>6390</v>
      </c>
    </row>
    <row r="4210" spans="1:1">
      <c r="A4210" t="s">
        <v>316</v>
      </c>
    </row>
    <row r="4211" spans="1:1">
      <c r="A4211" t="s">
        <v>1140</v>
      </c>
    </row>
    <row r="4212" spans="1:1">
      <c r="A4212" t="s">
        <v>6070</v>
      </c>
    </row>
    <row r="4213" spans="1:1">
      <c r="A4213" t="s">
        <v>1140</v>
      </c>
    </row>
    <row r="4214" spans="1:1">
      <c r="A4214" t="s">
        <v>6390</v>
      </c>
    </row>
    <row r="4215" spans="1:1">
      <c r="A4215" t="s">
        <v>6392</v>
      </c>
    </row>
    <row r="4216" spans="1:1">
      <c r="A4216" t="s">
        <v>6395</v>
      </c>
    </row>
    <row r="4217" spans="1:1">
      <c r="A4217" t="s">
        <v>1140</v>
      </c>
    </row>
    <row r="4218" spans="1:1">
      <c r="A4218" t="s">
        <v>6373</v>
      </c>
    </row>
    <row r="4219" spans="1:1">
      <c r="A4219" t="s">
        <v>6392</v>
      </c>
    </row>
    <row r="4220" spans="1:1">
      <c r="A4220" t="s">
        <v>6391</v>
      </c>
    </row>
    <row r="4221" spans="1:1">
      <c r="A4221" t="s">
        <v>1140</v>
      </c>
    </row>
    <row r="4222" spans="1:1">
      <c r="A4222" t="s">
        <v>316</v>
      </c>
    </row>
    <row r="4223" spans="1:1">
      <c r="A4223" t="s">
        <v>6395</v>
      </c>
    </row>
    <row r="4224" spans="1:1">
      <c r="A4224" t="s">
        <v>2108</v>
      </c>
    </row>
    <row r="4225" spans="1:1">
      <c r="A4225" t="s">
        <v>6390</v>
      </c>
    </row>
    <row r="4226" spans="1:1">
      <c r="A4226" t="s">
        <v>669</v>
      </c>
    </row>
    <row r="4227" spans="1:1">
      <c r="A4227" t="s">
        <v>6293</v>
      </c>
    </row>
    <row r="4228" spans="1:1">
      <c r="A4228" t="s">
        <v>6392</v>
      </c>
    </row>
    <row r="4229" spans="1:1">
      <c r="A4229" t="s">
        <v>1140</v>
      </c>
    </row>
    <row r="4230" spans="1:1">
      <c r="A4230" t="s">
        <v>316</v>
      </c>
    </row>
    <row r="4231" spans="1:1">
      <c r="A4231" t="s">
        <v>6390</v>
      </c>
    </row>
    <row r="4232" spans="1:1">
      <c r="A4232" t="s">
        <v>6390</v>
      </c>
    </row>
    <row r="4233" spans="1:1">
      <c r="A4233" t="s">
        <v>6395</v>
      </c>
    </row>
    <row r="4234" spans="1:1">
      <c r="A4234" t="s">
        <v>316</v>
      </c>
    </row>
    <row r="4235" spans="1:1">
      <c r="A4235" t="s">
        <v>6391</v>
      </c>
    </row>
    <row r="4236" spans="1:1">
      <c r="A4236" t="s">
        <v>669</v>
      </c>
    </row>
    <row r="4237" spans="1:1">
      <c r="A4237" t="s">
        <v>6395</v>
      </c>
    </row>
    <row r="4238" spans="1:1">
      <c r="A4238" t="s">
        <v>316</v>
      </c>
    </row>
    <row r="4239" spans="1:1">
      <c r="A4239" t="s">
        <v>316</v>
      </c>
    </row>
    <row r="4240" spans="1:1">
      <c r="A4240" t="s">
        <v>6392</v>
      </c>
    </row>
    <row r="4241" spans="1:1">
      <c r="A4241" t="s">
        <v>316</v>
      </c>
    </row>
    <row r="4242" spans="1:1">
      <c r="A4242" t="s">
        <v>6394</v>
      </c>
    </row>
    <row r="4243" spans="1:1">
      <c r="A4243" t="s">
        <v>6394</v>
      </c>
    </row>
    <row r="4244" spans="1:1">
      <c r="A4244" t="s">
        <v>316</v>
      </c>
    </row>
    <row r="4245" spans="1:1">
      <c r="A4245" t="s">
        <v>669</v>
      </c>
    </row>
    <row r="4246" spans="1:1">
      <c r="A4246" t="s">
        <v>6293</v>
      </c>
    </row>
    <row r="4247" spans="1:1">
      <c r="A4247" t="s">
        <v>6397</v>
      </c>
    </row>
    <row r="4248" spans="1:1">
      <c r="A4248" t="s">
        <v>316</v>
      </c>
    </row>
    <row r="4249" spans="1:1">
      <c r="A4249" t="s">
        <v>6390</v>
      </c>
    </row>
    <row r="4250" spans="1:1">
      <c r="A4250" t="s">
        <v>316</v>
      </c>
    </row>
    <row r="4251" spans="1:1">
      <c r="A4251" t="s">
        <v>6390</v>
      </c>
    </row>
    <row r="4252" spans="1:1">
      <c r="A4252" t="s">
        <v>6396</v>
      </c>
    </row>
    <row r="4253" spans="1:1">
      <c r="A4253" t="s">
        <v>316</v>
      </c>
    </row>
    <row r="4254" spans="1:1">
      <c r="A4254" t="s">
        <v>316</v>
      </c>
    </row>
    <row r="4255" spans="1:1">
      <c r="A4255" t="s">
        <v>669</v>
      </c>
    </row>
    <row r="4256" spans="1:1">
      <c r="A4256" t="s">
        <v>316</v>
      </c>
    </row>
    <row r="4257" spans="1:1">
      <c r="A4257" t="s">
        <v>6293</v>
      </c>
    </row>
    <row r="4258" spans="1:1">
      <c r="A4258" t="s">
        <v>6390</v>
      </c>
    </row>
    <row r="4259" spans="1:1">
      <c r="A4259" t="s">
        <v>1140</v>
      </c>
    </row>
    <row r="4260" spans="1:1">
      <c r="A4260" t="s">
        <v>316</v>
      </c>
    </row>
    <row r="4261" spans="1:1">
      <c r="A4261" t="s">
        <v>316</v>
      </c>
    </row>
    <row r="4262" spans="1:1">
      <c r="A4262" t="s">
        <v>1140</v>
      </c>
    </row>
    <row r="4263" spans="1:1">
      <c r="A4263" t="s">
        <v>6390</v>
      </c>
    </row>
    <row r="4264" spans="1:1">
      <c r="A4264" t="s">
        <v>316</v>
      </c>
    </row>
    <row r="4265" spans="1:1">
      <c r="A4265" t="s">
        <v>669</v>
      </c>
    </row>
    <row r="4266" spans="1:1">
      <c r="A4266" t="s">
        <v>1140</v>
      </c>
    </row>
    <row r="4267" spans="1:1">
      <c r="A4267" t="s">
        <v>316</v>
      </c>
    </row>
    <row r="4268" spans="1:1">
      <c r="A4268" t="s">
        <v>6392</v>
      </c>
    </row>
    <row r="4269" spans="1:1">
      <c r="A4269" t="s">
        <v>6390</v>
      </c>
    </row>
    <row r="4270" spans="1:1">
      <c r="A4270" t="s">
        <v>6070</v>
      </c>
    </row>
    <row r="4271" spans="1:1">
      <c r="A4271" t="s">
        <v>6390</v>
      </c>
    </row>
    <row r="4272" spans="1:1">
      <c r="A4272" t="s">
        <v>669</v>
      </c>
    </row>
    <row r="4273" spans="1:1">
      <c r="A4273" t="s">
        <v>316</v>
      </c>
    </row>
    <row r="4274" spans="1:1">
      <c r="A4274" t="s">
        <v>669</v>
      </c>
    </row>
    <row r="4275" spans="1:1">
      <c r="A4275" t="s">
        <v>316</v>
      </c>
    </row>
    <row r="4276" spans="1:1">
      <c r="A4276" t="s">
        <v>316</v>
      </c>
    </row>
    <row r="4277" spans="1:1">
      <c r="A4277" t="s">
        <v>6390</v>
      </c>
    </row>
    <row r="4278" spans="1:1">
      <c r="A4278" t="s">
        <v>6293</v>
      </c>
    </row>
    <row r="4279" spans="1:1">
      <c r="A4279" t="s">
        <v>316</v>
      </c>
    </row>
    <row r="4280" spans="1:1">
      <c r="A4280" t="s">
        <v>6392</v>
      </c>
    </row>
    <row r="4281" spans="1:1">
      <c r="A4281" t="s">
        <v>316</v>
      </c>
    </row>
    <row r="4282" spans="1:1">
      <c r="A4282" t="s">
        <v>316</v>
      </c>
    </row>
    <row r="4283" spans="1:1">
      <c r="A4283" t="s">
        <v>6373</v>
      </c>
    </row>
    <row r="4284" spans="1:1">
      <c r="A4284" t="s">
        <v>1140</v>
      </c>
    </row>
    <row r="4285" spans="1:1">
      <c r="A4285" t="s">
        <v>6391</v>
      </c>
    </row>
    <row r="4286" spans="1:1">
      <c r="A4286" t="s">
        <v>316</v>
      </c>
    </row>
    <row r="4287" spans="1:1">
      <c r="A4287" t="s">
        <v>6391</v>
      </c>
    </row>
    <row r="4288" spans="1:1">
      <c r="A4288" t="s">
        <v>1140</v>
      </c>
    </row>
    <row r="4289" spans="1:1">
      <c r="A4289" t="s">
        <v>6395</v>
      </c>
    </row>
    <row r="4290" spans="1:1">
      <c r="A4290" t="s">
        <v>316</v>
      </c>
    </row>
    <row r="4291" spans="1:1">
      <c r="A4291" t="s">
        <v>669</v>
      </c>
    </row>
    <row r="4292" spans="1:1">
      <c r="A4292" t="s">
        <v>6390</v>
      </c>
    </row>
    <row r="4293" spans="1:1">
      <c r="A4293" t="s">
        <v>6398</v>
      </c>
    </row>
    <row r="4294" spans="1:1">
      <c r="A4294" t="s">
        <v>6392</v>
      </c>
    </row>
    <row r="4295" spans="1:1">
      <c r="A4295" t="s">
        <v>6397</v>
      </c>
    </row>
    <row r="4296" spans="1:1">
      <c r="A4296" t="s">
        <v>1140</v>
      </c>
    </row>
    <row r="4297" spans="1:1">
      <c r="A4297" t="s">
        <v>669</v>
      </c>
    </row>
    <row r="4298" spans="1:1">
      <c r="A4298" t="s">
        <v>316</v>
      </c>
    </row>
    <row r="4299" spans="1:1">
      <c r="A4299" t="s">
        <v>1140</v>
      </c>
    </row>
    <row r="4300" spans="1:1">
      <c r="A4300" t="s">
        <v>669</v>
      </c>
    </row>
    <row r="4301" spans="1:1">
      <c r="A4301" t="s">
        <v>6392</v>
      </c>
    </row>
    <row r="4302" spans="1:1">
      <c r="A4302" t="s">
        <v>316</v>
      </c>
    </row>
    <row r="4303" spans="1:1">
      <c r="A4303" t="s">
        <v>6397</v>
      </c>
    </row>
    <row r="4304" spans="1:1">
      <c r="A4304" t="s">
        <v>1140</v>
      </c>
    </row>
    <row r="4305" spans="1:1">
      <c r="A4305" t="s">
        <v>6392</v>
      </c>
    </row>
    <row r="4306" spans="1:1">
      <c r="A4306" t="s">
        <v>316</v>
      </c>
    </row>
    <row r="4307" spans="1:1">
      <c r="A4307" t="s">
        <v>669</v>
      </c>
    </row>
    <row r="4308" spans="1:1">
      <c r="A4308" t="s">
        <v>1140</v>
      </c>
    </row>
    <row r="4309" spans="1:1">
      <c r="A4309" t="s">
        <v>669</v>
      </c>
    </row>
    <row r="4310" spans="1:1">
      <c r="A4310" t="s">
        <v>316</v>
      </c>
    </row>
    <row r="4311" spans="1:1">
      <c r="A4311" t="s">
        <v>6391</v>
      </c>
    </row>
    <row r="4312" spans="1:1">
      <c r="A4312" t="s">
        <v>6390</v>
      </c>
    </row>
    <row r="4313" spans="1:1">
      <c r="A4313" t="s">
        <v>6394</v>
      </c>
    </row>
    <row r="4314" spans="1:1">
      <c r="A4314" t="s">
        <v>6391</v>
      </c>
    </row>
    <row r="4315" spans="1:1">
      <c r="A4315" t="s">
        <v>6391</v>
      </c>
    </row>
    <row r="4316" spans="1:1">
      <c r="A4316" t="s">
        <v>6390</v>
      </c>
    </row>
    <row r="4317" spans="1:1">
      <c r="A4317" t="s">
        <v>316</v>
      </c>
    </row>
    <row r="4318" spans="1:1">
      <c r="A4318" t="s">
        <v>1140</v>
      </c>
    </row>
    <row r="4319" spans="1:1">
      <c r="A4319" t="s">
        <v>1140</v>
      </c>
    </row>
    <row r="4320" spans="1:1">
      <c r="A4320" t="s">
        <v>669</v>
      </c>
    </row>
    <row r="4321" spans="1:1">
      <c r="A4321" t="s">
        <v>6395</v>
      </c>
    </row>
    <row r="4322" spans="1:1">
      <c r="A4322" t="s">
        <v>1140</v>
      </c>
    </row>
    <row r="4323" spans="1:1">
      <c r="A4323" t="s">
        <v>1140</v>
      </c>
    </row>
    <row r="4324" spans="1:1">
      <c r="A4324" t="s">
        <v>6390</v>
      </c>
    </row>
    <row r="4325" spans="1:1">
      <c r="A4325" t="s">
        <v>6373</v>
      </c>
    </row>
    <row r="4326" spans="1:1">
      <c r="A4326" t="s">
        <v>1140</v>
      </c>
    </row>
    <row r="4327" spans="1:1">
      <c r="A4327" t="s">
        <v>1140</v>
      </c>
    </row>
    <row r="4328" spans="1:1">
      <c r="A4328" t="s">
        <v>6391</v>
      </c>
    </row>
    <row r="4329" spans="1:1">
      <c r="A4329" t="s">
        <v>6395</v>
      </c>
    </row>
    <row r="4330" spans="1:1">
      <c r="A4330" t="s">
        <v>6293</v>
      </c>
    </row>
    <row r="4331" spans="1:1">
      <c r="A4331" t="s">
        <v>6390</v>
      </c>
    </row>
    <row r="4332" spans="1:1">
      <c r="A4332" t="s">
        <v>6390</v>
      </c>
    </row>
    <row r="4333" spans="1:1">
      <c r="A4333" t="s">
        <v>6373</v>
      </c>
    </row>
    <row r="4334" spans="1:1">
      <c r="A4334" t="s">
        <v>316</v>
      </c>
    </row>
    <row r="4335" spans="1:1">
      <c r="A4335" t="s">
        <v>6390</v>
      </c>
    </row>
    <row r="4336" spans="1:1">
      <c r="A4336" t="s">
        <v>6070</v>
      </c>
    </row>
    <row r="4337" spans="1:1">
      <c r="A4337" t="s">
        <v>1140</v>
      </c>
    </row>
    <row r="4338" spans="1:1">
      <c r="A4338" t="s">
        <v>669</v>
      </c>
    </row>
    <row r="4339" spans="1:1">
      <c r="A4339" t="s">
        <v>6070</v>
      </c>
    </row>
    <row r="4340" spans="1:1">
      <c r="A4340" t="s">
        <v>316</v>
      </c>
    </row>
    <row r="4341" spans="1:1">
      <c r="A4341" t="s">
        <v>6391</v>
      </c>
    </row>
    <row r="4342" spans="1:1">
      <c r="A4342" t="s">
        <v>6394</v>
      </c>
    </row>
    <row r="4343" spans="1:1">
      <c r="A4343" t="s">
        <v>2108</v>
      </c>
    </row>
    <row r="4344" spans="1:1">
      <c r="A4344" t="s">
        <v>669</v>
      </c>
    </row>
    <row r="4345" spans="1:1">
      <c r="A4345" t="s">
        <v>1140</v>
      </c>
    </row>
    <row r="4346" spans="1:1">
      <c r="A4346" t="s">
        <v>6070</v>
      </c>
    </row>
    <row r="4347" spans="1:1">
      <c r="A4347" t="s">
        <v>316</v>
      </c>
    </row>
    <row r="4348" spans="1:1">
      <c r="A4348" t="s">
        <v>6293</v>
      </c>
    </row>
    <row r="4349" spans="1:1">
      <c r="A4349" t="s">
        <v>1140</v>
      </c>
    </row>
    <row r="4350" spans="1:1">
      <c r="A4350" t="s">
        <v>2108</v>
      </c>
    </row>
    <row r="4351" spans="1:1">
      <c r="A4351" t="s">
        <v>6399</v>
      </c>
    </row>
    <row r="4352" spans="1:1">
      <c r="A4352" t="s">
        <v>6399</v>
      </c>
    </row>
    <row r="4353" spans="1:1">
      <c r="A4353" t="s">
        <v>1140</v>
      </c>
    </row>
    <row r="4354" spans="1:1">
      <c r="A4354" t="s">
        <v>1140</v>
      </c>
    </row>
    <row r="4355" spans="1:1">
      <c r="A4355" t="s">
        <v>6070</v>
      </c>
    </row>
    <row r="4356" spans="1:1">
      <c r="A4356" t="s">
        <v>6395</v>
      </c>
    </row>
    <row r="4357" spans="1:1">
      <c r="A4357" t="s">
        <v>6393</v>
      </c>
    </row>
    <row r="4358" spans="1:1">
      <c r="A4358" t="s">
        <v>1140</v>
      </c>
    </row>
    <row r="4359" spans="1:1">
      <c r="A4359" t="s">
        <v>316</v>
      </c>
    </row>
    <row r="4360" spans="1:1">
      <c r="A4360" t="s">
        <v>316</v>
      </c>
    </row>
    <row r="4361" spans="1:1">
      <c r="A4361" t="s">
        <v>316</v>
      </c>
    </row>
    <row r="4362" spans="1:1">
      <c r="A4362" t="s">
        <v>6394</v>
      </c>
    </row>
    <row r="4363" spans="1:1">
      <c r="A4363" t="s">
        <v>1140</v>
      </c>
    </row>
    <row r="4364" spans="1:1">
      <c r="A4364" t="s">
        <v>6399</v>
      </c>
    </row>
    <row r="4365" spans="1:1">
      <c r="A4365" t="s">
        <v>6392</v>
      </c>
    </row>
    <row r="4366" spans="1:1">
      <c r="A4366" t="s">
        <v>6293</v>
      </c>
    </row>
    <row r="4367" spans="1:1">
      <c r="A4367" t="s">
        <v>6392</v>
      </c>
    </row>
    <row r="4368" spans="1:1">
      <c r="A4368" t="s">
        <v>6392</v>
      </c>
    </row>
    <row r="4369" spans="1:1">
      <c r="A4369" t="s">
        <v>316</v>
      </c>
    </row>
    <row r="4370" spans="1:1">
      <c r="A4370" t="s">
        <v>6390</v>
      </c>
    </row>
    <row r="4371" spans="1:1">
      <c r="A4371" t="s">
        <v>6392</v>
      </c>
    </row>
    <row r="4372" spans="1:1">
      <c r="A4372" t="s">
        <v>316</v>
      </c>
    </row>
    <row r="4373" spans="1:1">
      <c r="A4373" t="s">
        <v>6391</v>
      </c>
    </row>
    <row r="4374" spans="1:1">
      <c r="A4374" t="s">
        <v>6392</v>
      </c>
    </row>
    <row r="4375" spans="1:1">
      <c r="A4375" t="s">
        <v>316</v>
      </c>
    </row>
    <row r="4376" spans="1:1">
      <c r="A4376" t="s">
        <v>1140</v>
      </c>
    </row>
    <row r="4377" spans="1:1">
      <c r="A4377" t="s">
        <v>1140</v>
      </c>
    </row>
    <row r="4378" spans="1:1">
      <c r="A4378" t="s">
        <v>1140</v>
      </c>
    </row>
    <row r="4379" spans="1:1">
      <c r="A4379" t="s">
        <v>669</v>
      </c>
    </row>
    <row r="4380" spans="1:1">
      <c r="A4380" t="s">
        <v>669</v>
      </c>
    </row>
    <row r="4381" spans="1:1">
      <c r="A4381" t="s">
        <v>1140</v>
      </c>
    </row>
    <row r="4382" spans="1:1">
      <c r="A4382" t="s">
        <v>669</v>
      </c>
    </row>
    <row r="4383" spans="1:1">
      <c r="A4383" t="s">
        <v>6373</v>
      </c>
    </row>
    <row r="4384" spans="1:1">
      <c r="A4384" t="s">
        <v>1140</v>
      </c>
    </row>
    <row r="4385" spans="1:1">
      <c r="A4385" t="s">
        <v>1140</v>
      </c>
    </row>
    <row r="4386" spans="1:1">
      <c r="A4386" t="s">
        <v>6394</v>
      </c>
    </row>
    <row r="4387" spans="1:1">
      <c r="A4387" t="s">
        <v>6392</v>
      </c>
    </row>
    <row r="4388" spans="1:1">
      <c r="A4388" t="s">
        <v>6391</v>
      </c>
    </row>
    <row r="4389" spans="1:1">
      <c r="A4389" t="s">
        <v>316</v>
      </c>
    </row>
    <row r="4390" spans="1:1">
      <c r="A4390" t="s">
        <v>1140</v>
      </c>
    </row>
    <row r="4391" spans="1:1">
      <c r="A4391" t="s">
        <v>6392</v>
      </c>
    </row>
    <row r="4392" spans="1:1">
      <c r="A4392" t="s">
        <v>6394</v>
      </c>
    </row>
    <row r="4393" spans="1:1">
      <c r="A4393" t="s">
        <v>6390</v>
      </c>
    </row>
    <row r="4394" spans="1:1">
      <c r="A4394" t="s">
        <v>2108</v>
      </c>
    </row>
    <row r="4395" spans="1:1">
      <c r="A4395" t="s">
        <v>1140</v>
      </c>
    </row>
    <row r="4396" spans="1:1">
      <c r="A4396" t="s">
        <v>6293</v>
      </c>
    </row>
    <row r="4397" spans="1:1">
      <c r="A4397" t="s">
        <v>1140</v>
      </c>
    </row>
    <row r="4398" spans="1:1">
      <c r="A4398" t="s">
        <v>6395</v>
      </c>
    </row>
    <row r="4399" spans="1:1">
      <c r="A4399" t="s">
        <v>6396</v>
      </c>
    </row>
    <row r="4400" spans="1:1">
      <c r="A4400" t="s">
        <v>1140</v>
      </c>
    </row>
    <row r="4401" spans="1:1">
      <c r="A4401" t="s">
        <v>316</v>
      </c>
    </row>
    <row r="4402" spans="1:1">
      <c r="A4402" t="s">
        <v>1140</v>
      </c>
    </row>
    <row r="4403" spans="1:1">
      <c r="A4403" t="s">
        <v>1140</v>
      </c>
    </row>
    <row r="4404" spans="1:1">
      <c r="A4404" t="s">
        <v>316</v>
      </c>
    </row>
    <row r="4405" spans="1:1">
      <c r="A4405" t="s">
        <v>316</v>
      </c>
    </row>
    <row r="4406" spans="1:1">
      <c r="A4406" t="s">
        <v>6392</v>
      </c>
    </row>
    <row r="4407" spans="1:1">
      <c r="A4407" t="s">
        <v>6395</v>
      </c>
    </row>
    <row r="4408" spans="1:1">
      <c r="A4408" t="s">
        <v>6397</v>
      </c>
    </row>
    <row r="4409" spans="1:1">
      <c r="A4409" t="s">
        <v>6373</v>
      </c>
    </row>
    <row r="4410" spans="1:1">
      <c r="A4410" t="s">
        <v>6391</v>
      </c>
    </row>
    <row r="4411" spans="1:1">
      <c r="A4411" t="s">
        <v>1140</v>
      </c>
    </row>
    <row r="4412" spans="1:1">
      <c r="A4412" t="s">
        <v>6392</v>
      </c>
    </row>
    <row r="4413" spans="1:1">
      <c r="A4413" t="s">
        <v>669</v>
      </c>
    </row>
    <row r="4414" spans="1:1">
      <c r="A4414" t="s">
        <v>316</v>
      </c>
    </row>
    <row r="4415" spans="1:1">
      <c r="A4415" t="s">
        <v>1140</v>
      </c>
    </row>
    <row r="4416" spans="1:1">
      <c r="A4416" t="s">
        <v>2108</v>
      </c>
    </row>
    <row r="4417" spans="1:1">
      <c r="A4417" t="s">
        <v>6293</v>
      </c>
    </row>
    <row r="4418" spans="1:1">
      <c r="A4418" t="s">
        <v>6392</v>
      </c>
    </row>
    <row r="4419" spans="1:1">
      <c r="A4419" t="s">
        <v>1140</v>
      </c>
    </row>
    <row r="4420" spans="1:1">
      <c r="A4420" t="s">
        <v>316</v>
      </c>
    </row>
    <row r="4421" spans="1:1">
      <c r="A4421" t="s">
        <v>6400</v>
      </c>
    </row>
    <row r="4422" spans="1:1">
      <c r="A4422" t="s">
        <v>316</v>
      </c>
    </row>
    <row r="4423" spans="1:1">
      <c r="A4423" t="s">
        <v>6392</v>
      </c>
    </row>
    <row r="4424" spans="1:1">
      <c r="A4424" t="s">
        <v>6394</v>
      </c>
    </row>
    <row r="4425" spans="1:1">
      <c r="A4425" t="s">
        <v>1140</v>
      </c>
    </row>
    <row r="4426" spans="1:1">
      <c r="A4426" t="s">
        <v>6392</v>
      </c>
    </row>
    <row r="4427" spans="1:1">
      <c r="A4427" t="s">
        <v>6392</v>
      </c>
    </row>
    <row r="4428" spans="1:1">
      <c r="A4428" t="s">
        <v>6391</v>
      </c>
    </row>
    <row r="4429" spans="1:1">
      <c r="A4429" t="s">
        <v>6393</v>
      </c>
    </row>
    <row r="4430" spans="1:1">
      <c r="A4430" t="s">
        <v>1140</v>
      </c>
    </row>
    <row r="4431" spans="1:1">
      <c r="A4431" t="s">
        <v>669</v>
      </c>
    </row>
    <row r="4432" spans="1:1">
      <c r="A4432" t="s">
        <v>6390</v>
      </c>
    </row>
    <row r="4433" spans="1:1">
      <c r="A4433" t="s">
        <v>6293</v>
      </c>
    </row>
    <row r="4434" spans="1:1">
      <c r="A4434" t="s">
        <v>6393</v>
      </c>
    </row>
    <row r="4435" spans="1:1">
      <c r="A4435" t="s">
        <v>6392</v>
      </c>
    </row>
    <row r="4436" spans="1:1">
      <c r="A4436" t="s">
        <v>316</v>
      </c>
    </row>
    <row r="4437" spans="1:1">
      <c r="A4437" t="s">
        <v>6392</v>
      </c>
    </row>
    <row r="4438" spans="1:1">
      <c r="A4438" t="s">
        <v>6399</v>
      </c>
    </row>
    <row r="4439" spans="1:1">
      <c r="A4439" t="s">
        <v>1140</v>
      </c>
    </row>
    <row r="4440" spans="1:1">
      <c r="A4440" t="s">
        <v>6373</v>
      </c>
    </row>
    <row r="4441" spans="1:1">
      <c r="A4441" t="s">
        <v>669</v>
      </c>
    </row>
    <row r="4442" spans="1:1">
      <c r="A4442" t="s">
        <v>1140</v>
      </c>
    </row>
    <row r="4443" spans="1:1">
      <c r="A4443" t="s">
        <v>6400</v>
      </c>
    </row>
    <row r="4444" spans="1:1">
      <c r="A4444" t="s">
        <v>6390</v>
      </c>
    </row>
    <row r="4445" spans="1:1">
      <c r="A4445" t="s">
        <v>1140</v>
      </c>
    </row>
    <row r="4446" spans="1:1">
      <c r="A4446" t="s">
        <v>6373</v>
      </c>
    </row>
    <row r="4447" spans="1:1">
      <c r="A4447" t="s">
        <v>1140</v>
      </c>
    </row>
    <row r="4448" spans="1:1">
      <c r="A4448" t="s">
        <v>1140</v>
      </c>
    </row>
    <row r="4449" spans="1:1">
      <c r="A4449" t="s">
        <v>6390</v>
      </c>
    </row>
    <row r="4450" spans="1:1">
      <c r="A4450" t="s">
        <v>1140</v>
      </c>
    </row>
    <row r="4451" spans="1:1">
      <c r="A4451" t="s">
        <v>6391</v>
      </c>
    </row>
    <row r="4452" spans="1:1">
      <c r="A4452" t="s">
        <v>316</v>
      </c>
    </row>
    <row r="4453" spans="1:1">
      <c r="A4453" t="s">
        <v>6391</v>
      </c>
    </row>
    <row r="4454" spans="1:1">
      <c r="A4454" t="s">
        <v>1140</v>
      </c>
    </row>
    <row r="4455" spans="1:1">
      <c r="A4455" t="s">
        <v>6390</v>
      </c>
    </row>
    <row r="4456" spans="1:1">
      <c r="A4456" t="s">
        <v>6395</v>
      </c>
    </row>
    <row r="4457" spans="1:1">
      <c r="A4457" t="s">
        <v>669</v>
      </c>
    </row>
    <row r="4458" spans="1:1">
      <c r="A4458" t="s">
        <v>669</v>
      </c>
    </row>
    <row r="4459" spans="1:1">
      <c r="A4459" t="s">
        <v>6392</v>
      </c>
    </row>
    <row r="4460" spans="1:1">
      <c r="A4460" t="s">
        <v>6373</v>
      </c>
    </row>
    <row r="4461" spans="1:1">
      <c r="A4461" t="s">
        <v>6390</v>
      </c>
    </row>
    <row r="4462" spans="1:1">
      <c r="A4462" t="s">
        <v>1140</v>
      </c>
    </row>
    <row r="4463" spans="1:1">
      <c r="A4463" t="s">
        <v>669</v>
      </c>
    </row>
    <row r="4464" spans="1:1">
      <c r="A4464" t="s">
        <v>6293</v>
      </c>
    </row>
    <row r="4465" spans="1:1">
      <c r="A4465" t="s">
        <v>6373</v>
      </c>
    </row>
    <row r="4466" spans="1:1">
      <c r="A4466" t="s">
        <v>1140</v>
      </c>
    </row>
    <row r="4467" spans="1:1">
      <c r="A4467" t="s">
        <v>669</v>
      </c>
    </row>
    <row r="4468" spans="1:1">
      <c r="A4468" t="s">
        <v>6400</v>
      </c>
    </row>
    <row r="4469" spans="1:1">
      <c r="A4469" t="s">
        <v>6373</v>
      </c>
    </row>
    <row r="4470" spans="1:1">
      <c r="A4470" t="s">
        <v>1140</v>
      </c>
    </row>
    <row r="4471" spans="1:1">
      <c r="A4471" t="s">
        <v>316</v>
      </c>
    </row>
    <row r="4472" spans="1:1">
      <c r="A4472" t="s">
        <v>1140</v>
      </c>
    </row>
    <row r="4473" spans="1:1">
      <c r="A4473" t="s">
        <v>6392</v>
      </c>
    </row>
    <row r="4474" spans="1:1">
      <c r="A4474" t="s">
        <v>6293</v>
      </c>
    </row>
    <row r="4475" spans="1:1">
      <c r="A4475" t="s">
        <v>6398</v>
      </c>
    </row>
    <row r="4476" spans="1:1">
      <c r="A4476" t="s">
        <v>6070</v>
      </c>
    </row>
    <row r="4477" spans="1:1">
      <c r="A4477" t="s">
        <v>316</v>
      </c>
    </row>
    <row r="4478" spans="1:1">
      <c r="A4478" t="s">
        <v>6395</v>
      </c>
    </row>
    <row r="4479" spans="1:1">
      <c r="A4479" t="s">
        <v>6070</v>
      </c>
    </row>
    <row r="4480" spans="1:1">
      <c r="A4480" t="s">
        <v>6392</v>
      </c>
    </row>
    <row r="4481" spans="1:1">
      <c r="A4481" t="s">
        <v>6395</v>
      </c>
    </row>
    <row r="4482" spans="1:1">
      <c r="A4482" t="s">
        <v>6392</v>
      </c>
    </row>
    <row r="4483" spans="1:1">
      <c r="A4483" t="s">
        <v>6395</v>
      </c>
    </row>
    <row r="4484" spans="1:1">
      <c r="A4484" t="s">
        <v>6394</v>
      </c>
    </row>
    <row r="4485" spans="1:1">
      <c r="A4485" t="s">
        <v>6390</v>
      </c>
    </row>
    <row r="4486" spans="1:1">
      <c r="A4486" t="s">
        <v>316</v>
      </c>
    </row>
    <row r="4487" spans="1:1">
      <c r="A4487" t="s">
        <v>6391</v>
      </c>
    </row>
    <row r="4488" spans="1:1">
      <c r="A4488" t="s">
        <v>6373</v>
      </c>
    </row>
    <row r="4489" spans="1:1">
      <c r="A4489" t="s">
        <v>6390</v>
      </c>
    </row>
    <row r="4490" spans="1:1">
      <c r="A4490" t="s">
        <v>669</v>
      </c>
    </row>
    <row r="4491" spans="1:1">
      <c r="A4491" t="s">
        <v>6070</v>
      </c>
    </row>
    <row r="4492" spans="1:1">
      <c r="A4492" t="s">
        <v>1140</v>
      </c>
    </row>
    <row r="4493" spans="1:1">
      <c r="A4493" t="s">
        <v>669</v>
      </c>
    </row>
    <row r="4494" spans="1:1">
      <c r="A4494" t="s">
        <v>6392</v>
      </c>
    </row>
    <row r="4495" spans="1:1">
      <c r="A4495" t="s">
        <v>2108</v>
      </c>
    </row>
    <row r="4496" spans="1:1">
      <c r="A4496" t="s">
        <v>6392</v>
      </c>
    </row>
    <row r="4497" spans="1:1">
      <c r="A4497" t="s">
        <v>6390</v>
      </c>
    </row>
    <row r="4498" spans="1:1">
      <c r="A4498" t="s">
        <v>1140</v>
      </c>
    </row>
    <row r="4499" spans="1:1">
      <c r="A4499" t="s">
        <v>316</v>
      </c>
    </row>
    <row r="4500" spans="1:1">
      <c r="A4500" t="s">
        <v>669</v>
      </c>
    </row>
    <row r="4501" spans="1:1">
      <c r="A4501" t="s">
        <v>316</v>
      </c>
    </row>
    <row r="4502" spans="1:1">
      <c r="A4502" t="s">
        <v>6392</v>
      </c>
    </row>
    <row r="4503" spans="1:1">
      <c r="A4503" t="s">
        <v>669</v>
      </c>
    </row>
    <row r="4504" spans="1:1">
      <c r="A4504" t="s">
        <v>1140</v>
      </c>
    </row>
    <row r="4505" spans="1:1">
      <c r="A4505" t="s">
        <v>6392</v>
      </c>
    </row>
    <row r="4506" spans="1:1">
      <c r="A4506" t="s">
        <v>6395</v>
      </c>
    </row>
    <row r="4507" spans="1:1">
      <c r="A4507" t="s">
        <v>6392</v>
      </c>
    </row>
    <row r="4508" spans="1:1">
      <c r="A4508" t="s">
        <v>6390</v>
      </c>
    </row>
    <row r="4509" spans="1:1">
      <c r="A4509" t="s">
        <v>316</v>
      </c>
    </row>
    <row r="4510" spans="1:1">
      <c r="A4510" t="s">
        <v>6392</v>
      </c>
    </row>
    <row r="4511" spans="1:1">
      <c r="A4511" t="s">
        <v>1140</v>
      </c>
    </row>
    <row r="4512" spans="1:1">
      <c r="A4512" t="s">
        <v>6391</v>
      </c>
    </row>
    <row r="4513" spans="1:1">
      <c r="A4513" t="s">
        <v>6392</v>
      </c>
    </row>
    <row r="4514" spans="1:1">
      <c r="A4514" t="s">
        <v>6392</v>
      </c>
    </row>
    <row r="4515" spans="1:1">
      <c r="A4515" t="s">
        <v>6392</v>
      </c>
    </row>
    <row r="4516" spans="1:1">
      <c r="A4516" t="s">
        <v>1140</v>
      </c>
    </row>
    <row r="4517" spans="1:1">
      <c r="A4517" t="s">
        <v>6394</v>
      </c>
    </row>
    <row r="4518" spans="1:1">
      <c r="A4518" t="s">
        <v>669</v>
      </c>
    </row>
    <row r="4519" spans="1:1">
      <c r="A4519" t="s">
        <v>316</v>
      </c>
    </row>
    <row r="4520" spans="1:1">
      <c r="A4520" t="s">
        <v>6394</v>
      </c>
    </row>
    <row r="4521" spans="1:1">
      <c r="A4521" t="s">
        <v>6390</v>
      </c>
    </row>
    <row r="4522" spans="1:1">
      <c r="A4522" t="s">
        <v>6293</v>
      </c>
    </row>
    <row r="4523" spans="1:1">
      <c r="A4523" t="s">
        <v>6394</v>
      </c>
    </row>
    <row r="4524" spans="1:1">
      <c r="A4524" t="s">
        <v>1140</v>
      </c>
    </row>
    <row r="4525" spans="1:1">
      <c r="A4525" t="s">
        <v>316</v>
      </c>
    </row>
    <row r="4526" spans="1:1">
      <c r="A4526" t="s">
        <v>1140</v>
      </c>
    </row>
    <row r="4527" spans="1:1">
      <c r="A4527" t="s">
        <v>6293</v>
      </c>
    </row>
    <row r="4528" spans="1:1">
      <c r="A4528" t="s">
        <v>6394</v>
      </c>
    </row>
    <row r="4529" spans="1:1">
      <c r="A4529" t="s">
        <v>2108</v>
      </c>
    </row>
    <row r="4530" spans="1:1">
      <c r="A4530" t="s">
        <v>669</v>
      </c>
    </row>
    <row r="4531" spans="1:1">
      <c r="A4531" t="s">
        <v>2108</v>
      </c>
    </row>
    <row r="4532" spans="1:1">
      <c r="A4532" t="s">
        <v>1140</v>
      </c>
    </row>
    <row r="4533" spans="1:1">
      <c r="A4533" t="s">
        <v>6395</v>
      </c>
    </row>
    <row r="4534" spans="1:1">
      <c r="A4534" t="s">
        <v>6392</v>
      </c>
    </row>
    <row r="4535" spans="1:1">
      <c r="A4535" t="s">
        <v>669</v>
      </c>
    </row>
    <row r="4536" spans="1:1">
      <c r="A4536" t="s">
        <v>316</v>
      </c>
    </row>
    <row r="4537" spans="1:1">
      <c r="A4537" t="s">
        <v>1140</v>
      </c>
    </row>
    <row r="4538" spans="1:1">
      <c r="A4538" t="s">
        <v>1140</v>
      </c>
    </row>
    <row r="4539" spans="1:1">
      <c r="A4539" t="s">
        <v>316</v>
      </c>
    </row>
    <row r="4540" spans="1:1">
      <c r="A4540" t="s">
        <v>1140</v>
      </c>
    </row>
    <row r="4541" spans="1:1">
      <c r="A4541" t="s">
        <v>6393</v>
      </c>
    </row>
    <row r="4542" spans="1:1">
      <c r="A4542" t="s">
        <v>669</v>
      </c>
    </row>
    <row r="4543" spans="1:1">
      <c r="A4543" t="s">
        <v>6394</v>
      </c>
    </row>
    <row r="4544" spans="1:1">
      <c r="A4544" t="s">
        <v>6395</v>
      </c>
    </row>
    <row r="4545" spans="1:1">
      <c r="A4545" t="s">
        <v>316</v>
      </c>
    </row>
    <row r="4546" spans="1:1">
      <c r="A4546" t="s">
        <v>1140</v>
      </c>
    </row>
    <row r="4547" spans="1:1">
      <c r="A4547" t="s">
        <v>1140</v>
      </c>
    </row>
    <row r="4548" spans="1:1">
      <c r="A4548" t="s">
        <v>316</v>
      </c>
    </row>
    <row r="4549" spans="1:1">
      <c r="A4549" t="s">
        <v>316</v>
      </c>
    </row>
    <row r="4550" spans="1:1">
      <c r="A4550" t="s">
        <v>6391</v>
      </c>
    </row>
    <row r="4551" spans="1:1">
      <c r="A4551" t="s">
        <v>316</v>
      </c>
    </row>
    <row r="4552" spans="1:1">
      <c r="A4552" t="s">
        <v>669</v>
      </c>
    </row>
    <row r="4553" spans="1:1">
      <c r="A4553" t="s">
        <v>6394</v>
      </c>
    </row>
    <row r="4554" spans="1:1">
      <c r="A4554" t="s">
        <v>6398</v>
      </c>
    </row>
    <row r="4555" spans="1:1">
      <c r="A4555" t="s">
        <v>669</v>
      </c>
    </row>
    <row r="4556" spans="1:1">
      <c r="A4556" t="s">
        <v>6392</v>
      </c>
    </row>
    <row r="4557" spans="1:1">
      <c r="A4557" t="s">
        <v>1140</v>
      </c>
    </row>
    <row r="4558" spans="1:1">
      <c r="A4558" t="s">
        <v>669</v>
      </c>
    </row>
    <row r="4559" spans="1:1">
      <c r="A4559" t="s">
        <v>6390</v>
      </c>
    </row>
    <row r="4560" spans="1:1">
      <c r="A4560" t="s">
        <v>316</v>
      </c>
    </row>
    <row r="4561" spans="1:1">
      <c r="A4561" t="s">
        <v>6373</v>
      </c>
    </row>
    <row r="4562" spans="1:1">
      <c r="A4562" t="s">
        <v>6373</v>
      </c>
    </row>
    <row r="4563" spans="1:1">
      <c r="A4563" t="s">
        <v>316</v>
      </c>
    </row>
    <row r="4564" spans="1:1">
      <c r="A4564" t="s">
        <v>6373</v>
      </c>
    </row>
    <row r="4565" spans="1:1">
      <c r="A4565" t="s">
        <v>1140</v>
      </c>
    </row>
    <row r="4566" spans="1:1">
      <c r="A4566" t="s">
        <v>6392</v>
      </c>
    </row>
    <row r="4567" spans="1:1">
      <c r="A4567" t="s">
        <v>6395</v>
      </c>
    </row>
    <row r="4568" spans="1:1">
      <c r="A4568" t="s">
        <v>6392</v>
      </c>
    </row>
    <row r="4569" spans="1:1">
      <c r="A4569" t="s">
        <v>1140</v>
      </c>
    </row>
    <row r="4570" spans="1:1">
      <c r="A4570" t="s">
        <v>1140</v>
      </c>
    </row>
    <row r="4571" spans="1:1">
      <c r="A4571" t="s">
        <v>1140</v>
      </c>
    </row>
    <row r="4572" spans="1:1">
      <c r="A4572" t="s">
        <v>6391</v>
      </c>
    </row>
    <row r="4573" spans="1:1">
      <c r="A4573" t="s">
        <v>6070</v>
      </c>
    </row>
    <row r="4574" spans="1:1">
      <c r="A4574" t="s">
        <v>6394</v>
      </c>
    </row>
    <row r="4575" spans="1:1">
      <c r="A4575" t="s">
        <v>6392</v>
      </c>
    </row>
    <row r="4576" spans="1:1">
      <c r="A4576" t="s">
        <v>669</v>
      </c>
    </row>
    <row r="4577" spans="1:1">
      <c r="A4577" t="s">
        <v>6394</v>
      </c>
    </row>
    <row r="4578" spans="1:1">
      <c r="A4578" t="s">
        <v>316</v>
      </c>
    </row>
    <row r="4579" spans="1:1">
      <c r="A4579" t="s">
        <v>316</v>
      </c>
    </row>
    <row r="4580" spans="1:1">
      <c r="A4580" t="s">
        <v>6395</v>
      </c>
    </row>
    <row r="4581" spans="1:1">
      <c r="A4581" t="s">
        <v>316</v>
      </c>
    </row>
    <row r="4582" spans="1:1">
      <c r="A4582" t="s">
        <v>6390</v>
      </c>
    </row>
    <row r="4583" spans="1:1">
      <c r="A4583" t="s">
        <v>2108</v>
      </c>
    </row>
    <row r="4584" spans="1:1">
      <c r="A4584" t="s">
        <v>1140</v>
      </c>
    </row>
    <row r="4585" spans="1:1">
      <c r="A4585" t="s">
        <v>316</v>
      </c>
    </row>
    <row r="4586" spans="1:1">
      <c r="A4586" t="s">
        <v>1140</v>
      </c>
    </row>
    <row r="4587" spans="1:1">
      <c r="A4587" t="s">
        <v>669</v>
      </c>
    </row>
    <row r="4588" spans="1:1">
      <c r="A4588" t="s">
        <v>669</v>
      </c>
    </row>
    <row r="4589" spans="1:1">
      <c r="A4589" t="s">
        <v>6392</v>
      </c>
    </row>
    <row r="4590" spans="1:1">
      <c r="A4590" t="s">
        <v>6070</v>
      </c>
    </row>
    <row r="4591" spans="1:1">
      <c r="A4591" t="s">
        <v>6400</v>
      </c>
    </row>
    <row r="4592" spans="1:1">
      <c r="A4592" t="s">
        <v>6390</v>
      </c>
    </row>
    <row r="4593" spans="1:1">
      <c r="A4593" t="s">
        <v>1140</v>
      </c>
    </row>
    <row r="4594" spans="1:1">
      <c r="A4594" t="s">
        <v>1140</v>
      </c>
    </row>
    <row r="4595" spans="1:1">
      <c r="A4595" t="s">
        <v>1140</v>
      </c>
    </row>
    <row r="4596" spans="1:1">
      <c r="A4596" t="s">
        <v>6396</v>
      </c>
    </row>
    <row r="4597" spans="1:1">
      <c r="A4597" t="s">
        <v>1140</v>
      </c>
    </row>
    <row r="4598" spans="1:1">
      <c r="A4598" t="s">
        <v>6293</v>
      </c>
    </row>
    <row r="4599" spans="1:1">
      <c r="A4599" t="s">
        <v>6397</v>
      </c>
    </row>
    <row r="4600" spans="1:1">
      <c r="A4600" t="s">
        <v>6070</v>
      </c>
    </row>
    <row r="4601" spans="1:1">
      <c r="A4601" t="s">
        <v>1140</v>
      </c>
    </row>
    <row r="4602" spans="1:1">
      <c r="A4602" t="s">
        <v>669</v>
      </c>
    </row>
    <row r="4603" spans="1:1">
      <c r="A4603" t="s">
        <v>316</v>
      </c>
    </row>
    <row r="4604" spans="1:1">
      <c r="A4604" t="s">
        <v>6398</v>
      </c>
    </row>
    <row r="4605" spans="1:1">
      <c r="A4605" t="s">
        <v>6391</v>
      </c>
    </row>
    <row r="4606" spans="1:1">
      <c r="A4606" t="s">
        <v>2108</v>
      </c>
    </row>
    <row r="4607" spans="1:1">
      <c r="A4607" t="s">
        <v>6373</v>
      </c>
    </row>
    <row r="4608" spans="1:1">
      <c r="A4608" t="s">
        <v>6070</v>
      </c>
    </row>
    <row r="4609" spans="1:1">
      <c r="A4609" t="s">
        <v>1140</v>
      </c>
    </row>
    <row r="4610" spans="1:1">
      <c r="A4610" t="s">
        <v>1140</v>
      </c>
    </row>
    <row r="4611" spans="1:1">
      <c r="A4611" t="s">
        <v>6373</v>
      </c>
    </row>
    <row r="4612" spans="1:1">
      <c r="A4612" t="s">
        <v>316</v>
      </c>
    </row>
    <row r="4613" spans="1:1">
      <c r="A4613" t="s">
        <v>6392</v>
      </c>
    </row>
    <row r="4614" spans="1:1">
      <c r="A4614" t="s">
        <v>6070</v>
      </c>
    </row>
    <row r="4615" spans="1:1">
      <c r="A4615" t="s">
        <v>6392</v>
      </c>
    </row>
    <row r="4616" spans="1:1">
      <c r="A4616" t="s">
        <v>6390</v>
      </c>
    </row>
    <row r="4617" spans="1:1">
      <c r="A4617" t="s">
        <v>6396</v>
      </c>
    </row>
    <row r="4618" spans="1:1">
      <c r="A4618" t="s">
        <v>6391</v>
      </c>
    </row>
    <row r="4619" spans="1:1">
      <c r="A4619" t="s">
        <v>6392</v>
      </c>
    </row>
    <row r="4620" spans="1:1">
      <c r="A4620" t="s">
        <v>6397</v>
      </c>
    </row>
    <row r="4621" spans="1:1">
      <c r="A4621" t="s">
        <v>1140</v>
      </c>
    </row>
    <row r="4622" spans="1:1">
      <c r="A4622" t="s">
        <v>2108</v>
      </c>
    </row>
    <row r="4623" spans="1:1">
      <c r="A4623" t="s">
        <v>6397</v>
      </c>
    </row>
    <row r="4624" spans="1:1">
      <c r="A4624" t="s">
        <v>6373</v>
      </c>
    </row>
    <row r="4625" spans="1:1">
      <c r="A4625" t="s">
        <v>6392</v>
      </c>
    </row>
    <row r="4626" spans="1:1">
      <c r="A4626" t="s">
        <v>6397</v>
      </c>
    </row>
    <row r="4627" spans="1:1">
      <c r="A4627" t="s">
        <v>1140</v>
      </c>
    </row>
    <row r="4628" spans="1:1">
      <c r="A4628" t="s">
        <v>6395</v>
      </c>
    </row>
    <row r="4629" spans="1:1">
      <c r="A4629" t="s">
        <v>6373</v>
      </c>
    </row>
    <row r="4630" spans="1:1">
      <c r="A4630" t="s">
        <v>316</v>
      </c>
    </row>
    <row r="4631" spans="1:1">
      <c r="A4631" t="s">
        <v>6399</v>
      </c>
    </row>
    <row r="4632" spans="1:1">
      <c r="A4632" t="s">
        <v>6394</v>
      </c>
    </row>
    <row r="4633" spans="1:1">
      <c r="A4633" t="s">
        <v>669</v>
      </c>
    </row>
    <row r="4634" spans="1:1">
      <c r="A4634" t="s">
        <v>6392</v>
      </c>
    </row>
    <row r="4635" spans="1:1">
      <c r="A4635" t="s">
        <v>6070</v>
      </c>
    </row>
    <row r="4636" spans="1:1">
      <c r="A4636" t="s">
        <v>669</v>
      </c>
    </row>
    <row r="4637" spans="1:1">
      <c r="A4637" t="s">
        <v>669</v>
      </c>
    </row>
    <row r="4638" spans="1:1">
      <c r="A4638" t="s">
        <v>1140</v>
      </c>
    </row>
    <row r="4639" spans="1:1">
      <c r="A4639" t="s">
        <v>6390</v>
      </c>
    </row>
    <row r="4640" spans="1:1">
      <c r="A4640" t="s">
        <v>6293</v>
      </c>
    </row>
    <row r="4641" spans="1:1">
      <c r="A4641" t="s">
        <v>316</v>
      </c>
    </row>
    <row r="4642" spans="1:1">
      <c r="A4642" t="s">
        <v>1140</v>
      </c>
    </row>
    <row r="4643" spans="1:1">
      <c r="A4643" t="s">
        <v>6394</v>
      </c>
    </row>
    <row r="4644" spans="1:1">
      <c r="A4644" t="s">
        <v>1140</v>
      </c>
    </row>
    <row r="4645" spans="1:1">
      <c r="A4645" t="s">
        <v>669</v>
      </c>
    </row>
    <row r="4646" spans="1:1">
      <c r="A4646" t="s">
        <v>6373</v>
      </c>
    </row>
    <row r="4647" spans="1:1">
      <c r="A4647" t="s">
        <v>6293</v>
      </c>
    </row>
    <row r="4648" spans="1:1">
      <c r="A4648" t="s">
        <v>1140</v>
      </c>
    </row>
    <row r="4649" spans="1:1">
      <c r="A4649" t="s">
        <v>6373</v>
      </c>
    </row>
    <row r="4650" spans="1:1">
      <c r="A4650" t="s">
        <v>669</v>
      </c>
    </row>
    <row r="4651" spans="1:1">
      <c r="A4651" t="s">
        <v>6394</v>
      </c>
    </row>
    <row r="4652" spans="1:1">
      <c r="A4652" t="s">
        <v>6373</v>
      </c>
    </row>
    <row r="4653" spans="1:1">
      <c r="A4653" t="s">
        <v>669</v>
      </c>
    </row>
    <row r="4654" spans="1:1">
      <c r="A4654" t="s">
        <v>1140</v>
      </c>
    </row>
    <row r="4655" spans="1:1">
      <c r="A4655" t="s">
        <v>6395</v>
      </c>
    </row>
    <row r="4656" spans="1:1">
      <c r="A4656" t="s">
        <v>669</v>
      </c>
    </row>
    <row r="4657" spans="1:1">
      <c r="A4657" t="s">
        <v>1140</v>
      </c>
    </row>
    <row r="4658" spans="1:1">
      <c r="A4658" t="s">
        <v>6392</v>
      </c>
    </row>
    <row r="4659" spans="1:1">
      <c r="A4659" t="s">
        <v>316</v>
      </c>
    </row>
    <row r="4660" spans="1:1">
      <c r="A4660" t="s">
        <v>6391</v>
      </c>
    </row>
    <row r="4661" spans="1:1">
      <c r="A4661" t="s">
        <v>6373</v>
      </c>
    </row>
    <row r="4662" spans="1:1">
      <c r="A4662" t="s">
        <v>1140</v>
      </c>
    </row>
    <row r="4663" spans="1:1">
      <c r="A4663" t="s">
        <v>669</v>
      </c>
    </row>
    <row r="4664" spans="1:1">
      <c r="A4664" t="s">
        <v>6395</v>
      </c>
    </row>
    <row r="4665" spans="1:1">
      <c r="A4665" t="s">
        <v>1140</v>
      </c>
    </row>
    <row r="4666" spans="1:1">
      <c r="A4666" t="s">
        <v>1140</v>
      </c>
    </row>
    <row r="4667" spans="1:1">
      <c r="A4667" t="s">
        <v>6391</v>
      </c>
    </row>
    <row r="4668" spans="1:1">
      <c r="A4668" t="s">
        <v>316</v>
      </c>
    </row>
    <row r="4669" spans="1:1">
      <c r="A4669" t="s">
        <v>1140</v>
      </c>
    </row>
    <row r="4670" spans="1:1">
      <c r="A4670" t="s">
        <v>316</v>
      </c>
    </row>
    <row r="4671" spans="1:1">
      <c r="A4671" t="s">
        <v>6390</v>
      </c>
    </row>
    <row r="4672" spans="1:1">
      <c r="A4672" t="s">
        <v>669</v>
      </c>
    </row>
    <row r="4673" spans="1:1">
      <c r="A4673" t="s">
        <v>1140</v>
      </c>
    </row>
    <row r="4674" spans="1:1">
      <c r="A4674" t="s">
        <v>6394</v>
      </c>
    </row>
    <row r="4675" spans="1:1">
      <c r="A4675" t="s">
        <v>6070</v>
      </c>
    </row>
    <row r="4676" spans="1:1">
      <c r="A4676" t="s">
        <v>316</v>
      </c>
    </row>
    <row r="4677" spans="1:1">
      <c r="A4677" t="s">
        <v>6070</v>
      </c>
    </row>
    <row r="4678" spans="1:1">
      <c r="A4678" t="s">
        <v>1140</v>
      </c>
    </row>
    <row r="4679" spans="1:1">
      <c r="A4679" t="s">
        <v>6390</v>
      </c>
    </row>
    <row r="4680" spans="1:1">
      <c r="A4680" t="s">
        <v>6070</v>
      </c>
    </row>
    <row r="4681" spans="1:1">
      <c r="A4681" t="s">
        <v>6392</v>
      </c>
    </row>
    <row r="4682" spans="1:1">
      <c r="A4682" t="s">
        <v>1140</v>
      </c>
    </row>
    <row r="4683" spans="1:1">
      <c r="A4683" t="s">
        <v>6391</v>
      </c>
    </row>
    <row r="4684" spans="1:1">
      <c r="A4684" t="s">
        <v>2108</v>
      </c>
    </row>
    <row r="4685" spans="1:1">
      <c r="A4685" t="s">
        <v>6400</v>
      </c>
    </row>
    <row r="4686" spans="1:1">
      <c r="A4686" t="s">
        <v>6392</v>
      </c>
    </row>
    <row r="4687" spans="1:1">
      <c r="A4687" t="s">
        <v>6070</v>
      </c>
    </row>
    <row r="4688" spans="1:1">
      <c r="A4688" t="s">
        <v>669</v>
      </c>
    </row>
    <row r="4689" spans="1:1">
      <c r="A4689" t="s">
        <v>6394</v>
      </c>
    </row>
    <row r="4690" spans="1:1">
      <c r="A4690" t="s">
        <v>1140</v>
      </c>
    </row>
    <row r="4691" spans="1:1">
      <c r="A4691" t="s">
        <v>6070</v>
      </c>
    </row>
    <row r="4692" spans="1:1">
      <c r="A4692" t="s">
        <v>2108</v>
      </c>
    </row>
    <row r="4693" spans="1:1">
      <c r="A4693" t="s">
        <v>1140</v>
      </c>
    </row>
    <row r="4694" spans="1:1">
      <c r="A4694" t="s">
        <v>1140</v>
      </c>
    </row>
    <row r="4695" spans="1:1">
      <c r="A4695" t="s">
        <v>316</v>
      </c>
    </row>
    <row r="4696" spans="1:1">
      <c r="A4696" t="s">
        <v>316</v>
      </c>
    </row>
    <row r="4697" spans="1:1">
      <c r="A4697" t="s">
        <v>1140</v>
      </c>
    </row>
    <row r="4698" spans="1:1">
      <c r="A4698" t="s">
        <v>1140</v>
      </c>
    </row>
    <row r="4699" spans="1:1">
      <c r="A4699" t="s">
        <v>6392</v>
      </c>
    </row>
    <row r="4700" spans="1:1">
      <c r="A4700" t="s">
        <v>6373</v>
      </c>
    </row>
    <row r="4701" spans="1:1">
      <c r="A4701" t="s">
        <v>6392</v>
      </c>
    </row>
    <row r="4702" spans="1:1">
      <c r="A4702" t="s">
        <v>6395</v>
      </c>
    </row>
    <row r="4703" spans="1:1">
      <c r="A4703" t="s">
        <v>6394</v>
      </c>
    </row>
    <row r="4704" spans="1:1">
      <c r="A4704" t="s">
        <v>6391</v>
      </c>
    </row>
    <row r="4705" spans="1:1">
      <c r="A4705" t="s">
        <v>6392</v>
      </c>
    </row>
    <row r="4706" spans="1:1">
      <c r="A4706" t="s">
        <v>1140</v>
      </c>
    </row>
    <row r="4707" spans="1:1">
      <c r="A4707" t="s">
        <v>1140</v>
      </c>
    </row>
    <row r="4708" spans="1:1">
      <c r="A4708" t="s">
        <v>316</v>
      </c>
    </row>
    <row r="4709" spans="1:1">
      <c r="A4709" t="s">
        <v>6392</v>
      </c>
    </row>
    <row r="4710" spans="1:1">
      <c r="A4710" t="s">
        <v>6392</v>
      </c>
    </row>
    <row r="4711" spans="1:1">
      <c r="A4711" t="s">
        <v>6392</v>
      </c>
    </row>
    <row r="4712" spans="1:1">
      <c r="A4712" t="s">
        <v>316</v>
      </c>
    </row>
    <row r="4713" spans="1:1">
      <c r="A4713" t="s">
        <v>316</v>
      </c>
    </row>
    <row r="4714" spans="1:1">
      <c r="A4714" t="s">
        <v>669</v>
      </c>
    </row>
    <row r="4715" spans="1:1">
      <c r="A4715" t="s">
        <v>6393</v>
      </c>
    </row>
    <row r="4716" spans="1:1">
      <c r="A4716" t="s">
        <v>1140</v>
      </c>
    </row>
    <row r="4717" spans="1:1">
      <c r="A4717" t="s">
        <v>669</v>
      </c>
    </row>
    <row r="4718" spans="1:1">
      <c r="A4718" t="s">
        <v>6392</v>
      </c>
    </row>
    <row r="4719" spans="1:1">
      <c r="A4719" t="s">
        <v>6391</v>
      </c>
    </row>
    <row r="4720" spans="1:1">
      <c r="A4720" t="s">
        <v>316</v>
      </c>
    </row>
    <row r="4721" spans="1:1">
      <c r="A4721" t="s">
        <v>6393</v>
      </c>
    </row>
    <row r="4722" spans="1:1">
      <c r="A4722" t="s">
        <v>669</v>
      </c>
    </row>
    <row r="4723" spans="1:1">
      <c r="A4723" t="s">
        <v>6391</v>
      </c>
    </row>
    <row r="4724" spans="1:1">
      <c r="A4724" t="s">
        <v>1140</v>
      </c>
    </row>
    <row r="4725" spans="1:1">
      <c r="A4725" t="s">
        <v>669</v>
      </c>
    </row>
    <row r="4726" spans="1:1">
      <c r="A4726" t="s">
        <v>6373</v>
      </c>
    </row>
    <row r="4727" spans="1:1">
      <c r="A4727" t="s">
        <v>1140</v>
      </c>
    </row>
    <row r="4728" spans="1:1">
      <c r="A4728" t="s">
        <v>6393</v>
      </c>
    </row>
    <row r="4729" spans="1:1">
      <c r="A4729" t="s">
        <v>1140</v>
      </c>
    </row>
    <row r="4730" spans="1:1">
      <c r="A4730" t="s">
        <v>6293</v>
      </c>
    </row>
    <row r="4731" spans="1:1">
      <c r="A4731" t="s">
        <v>6394</v>
      </c>
    </row>
    <row r="4732" spans="1:1">
      <c r="A4732" t="s">
        <v>6392</v>
      </c>
    </row>
    <row r="4733" spans="1:1">
      <c r="A4733" t="s">
        <v>6392</v>
      </c>
    </row>
    <row r="4734" spans="1:1">
      <c r="A4734" t="s">
        <v>6293</v>
      </c>
    </row>
    <row r="4735" spans="1:1">
      <c r="A4735" t="s">
        <v>6394</v>
      </c>
    </row>
    <row r="4736" spans="1:1">
      <c r="A4736" t="s">
        <v>6392</v>
      </c>
    </row>
    <row r="4737" spans="1:1">
      <c r="A4737" t="s">
        <v>6293</v>
      </c>
    </row>
    <row r="4738" spans="1:1">
      <c r="A4738" t="s">
        <v>316</v>
      </c>
    </row>
    <row r="4739" spans="1:1">
      <c r="A4739" t="s">
        <v>1140</v>
      </c>
    </row>
    <row r="4740" spans="1:1">
      <c r="A4740" t="s">
        <v>316</v>
      </c>
    </row>
    <row r="4741" spans="1:1">
      <c r="A4741" t="s">
        <v>6392</v>
      </c>
    </row>
    <row r="4742" spans="1:1">
      <c r="A4742" t="s">
        <v>1140</v>
      </c>
    </row>
    <row r="4743" spans="1:1">
      <c r="A4743" t="s">
        <v>1140</v>
      </c>
    </row>
    <row r="4744" spans="1:1">
      <c r="A4744" t="s">
        <v>316</v>
      </c>
    </row>
    <row r="4745" spans="1:1">
      <c r="A4745" t="s">
        <v>1140</v>
      </c>
    </row>
    <row r="4746" spans="1:1">
      <c r="A4746" t="s">
        <v>669</v>
      </c>
    </row>
    <row r="4747" spans="1:1">
      <c r="A4747" t="s">
        <v>6391</v>
      </c>
    </row>
    <row r="4748" spans="1:1">
      <c r="A4748" t="s">
        <v>6394</v>
      </c>
    </row>
    <row r="4749" spans="1:1">
      <c r="A4749" t="s">
        <v>6394</v>
      </c>
    </row>
    <row r="4750" spans="1:1">
      <c r="A4750" t="s">
        <v>1140</v>
      </c>
    </row>
    <row r="4751" spans="1:1">
      <c r="A4751" t="s">
        <v>6392</v>
      </c>
    </row>
    <row r="4752" spans="1:1">
      <c r="A4752" t="s">
        <v>6070</v>
      </c>
    </row>
    <row r="4753" spans="1:1">
      <c r="A4753" t="s">
        <v>1140</v>
      </c>
    </row>
    <row r="4754" spans="1:1">
      <c r="A4754" t="s">
        <v>1140</v>
      </c>
    </row>
    <row r="4755" spans="1:1">
      <c r="A4755" t="s">
        <v>669</v>
      </c>
    </row>
    <row r="4756" spans="1:1">
      <c r="A4756" t="s">
        <v>6373</v>
      </c>
    </row>
    <row r="4757" spans="1:1">
      <c r="A4757" t="s">
        <v>669</v>
      </c>
    </row>
    <row r="4758" spans="1:1">
      <c r="A4758" t="s">
        <v>6390</v>
      </c>
    </row>
    <row r="4759" spans="1:1">
      <c r="A4759" t="s">
        <v>2108</v>
      </c>
    </row>
    <row r="4760" spans="1:1">
      <c r="A4760" t="s">
        <v>6373</v>
      </c>
    </row>
    <row r="4761" spans="1:1">
      <c r="A4761" t="s">
        <v>6373</v>
      </c>
    </row>
    <row r="4762" spans="1:1">
      <c r="A4762" t="s">
        <v>6391</v>
      </c>
    </row>
    <row r="4763" spans="1:1">
      <c r="A4763" t="s">
        <v>316</v>
      </c>
    </row>
    <row r="4764" spans="1:1">
      <c r="A4764" t="s">
        <v>1140</v>
      </c>
    </row>
    <row r="4765" spans="1:1">
      <c r="A4765" t="s">
        <v>1140</v>
      </c>
    </row>
    <row r="4766" spans="1:1">
      <c r="A4766" t="s">
        <v>6394</v>
      </c>
    </row>
    <row r="4767" spans="1:1">
      <c r="A4767" t="s">
        <v>6392</v>
      </c>
    </row>
    <row r="4768" spans="1:1">
      <c r="A4768" t="s">
        <v>6395</v>
      </c>
    </row>
    <row r="4769" spans="1:1">
      <c r="A4769" t="s">
        <v>6392</v>
      </c>
    </row>
    <row r="4770" spans="1:1">
      <c r="A4770" t="s">
        <v>669</v>
      </c>
    </row>
    <row r="4771" spans="1:1">
      <c r="A4771" t="s">
        <v>316</v>
      </c>
    </row>
    <row r="4772" spans="1:1">
      <c r="A4772" t="s">
        <v>6395</v>
      </c>
    </row>
    <row r="4773" spans="1:1">
      <c r="A4773" t="s">
        <v>1140</v>
      </c>
    </row>
    <row r="4774" spans="1:1">
      <c r="A4774" t="s">
        <v>1140</v>
      </c>
    </row>
    <row r="4775" spans="1:1">
      <c r="A4775" t="s">
        <v>669</v>
      </c>
    </row>
    <row r="4776" spans="1:1">
      <c r="A4776" t="s">
        <v>6070</v>
      </c>
    </row>
    <row r="4777" spans="1:1">
      <c r="A4777" t="s">
        <v>6373</v>
      </c>
    </row>
    <row r="4778" spans="1:1">
      <c r="A4778" t="s">
        <v>1140</v>
      </c>
    </row>
    <row r="4779" spans="1:1">
      <c r="A4779" t="s">
        <v>1140</v>
      </c>
    </row>
    <row r="4780" spans="1:1">
      <c r="A4780" t="s">
        <v>669</v>
      </c>
    </row>
    <row r="4781" spans="1:1">
      <c r="A4781" t="s">
        <v>669</v>
      </c>
    </row>
    <row r="4782" spans="1:1">
      <c r="A4782" t="s">
        <v>2108</v>
      </c>
    </row>
    <row r="4783" spans="1:1">
      <c r="A4783" t="s">
        <v>6400</v>
      </c>
    </row>
    <row r="4784" spans="1:1">
      <c r="A4784" t="s">
        <v>6070</v>
      </c>
    </row>
    <row r="4785" spans="1:1">
      <c r="A4785" t="s">
        <v>316</v>
      </c>
    </row>
    <row r="4786" spans="1:1">
      <c r="A4786" t="s">
        <v>1140</v>
      </c>
    </row>
    <row r="4787" spans="1:1">
      <c r="A4787" t="s">
        <v>1140</v>
      </c>
    </row>
    <row r="4788" spans="1:1">
      <c r="A4788" t="s">
        <v>6390</v>
      </c>
    </row>
    <row r="4789" spans="1:1">
      <c r="A4789" t="s">
        <v>6391</v>
      </c>
    </row>
    <row r="4790" spans="1:1">
      <c r="A4790" t="s">
        <v>6392</v>
      </c>
    </row>
    <row r="4791" spans="1:1">
      <c r="A4791" t="s">
        <v>1140</v>
      </c>
    </row>
    <row r="4792" spans="1:1">
      <c r="A4792" t="s">
        <v>6395</v>
      </c>
    </row>
    <row r="4793" spans="1:1">
      <c r="A4793" t="s">
        <v>669</v>
      </c>
    </row>
    <row r="4794" spans="1:1">
      <c r="A4794" t="s">
        <v>6395</v>
      </c>
    </row>
    <row r="4795" spans="1:1">
      <c r="A4795" t="s">
        <v>2108</v>
      </c>
    </row>
    <row r="4796" spans="1:1">
      <c r="A4796" t="s">
        <v>6373</v>
      </c>
    </row>
    <row r="4797" spans="1:1">
      <c r="A4797" t="s">
        <v>669</v>
      </c>
    </row>
    <row r="4798" spans="1:1">
      <c r="A4798" t="s">
        <v>316</v>
      </c>
    </row>
    <row r="4799" spans="1:1">
      <c r="A4799" t="s">
        <v>6395</v>
      </c>
    </row>
    <row r="4800" spans="1:1">
      <c r="A4800" t="s">
        <v>1140</v>
      </c>
    </row>
    <row r="4801" spans="1:1">
      <c r="A4801" t="s">
        <v>6392</v>
      </c>
    </row>
    <row r="4802" spans="1:1">
      <c r="A4802" t="s">
        <v>316</v>
      </c>
    </row>
    <row r="4803" spans="1:1">
      <c r="A4803" t="s">
        <v>6390</v>
      </c>
    </row>
    <row r="4804" spans="1:1">
      <c r="A4804" t="s">
        <v>316</v>
      </c>
    </row>
    <row r="4805" spans="1:1">
      <c r="A4805" t="s">
        <v>6394</v>
      </c>
    </row>
    <row r="4806" spans="1:1">
      <c r="A4806" t="s">
        <v>6373</v>
      </c>
    </row>
    <row r="4807" spans="1:1">
      <c r="A4807" t="s">
        <v>6392</v>
      </c>
    </row>
    <row r="4808" spans="1:1">
      <c r="A4808" t="s">
        <v>316</v>
      </c>
    </row>
    <row r="4809" spans="1:1">
      <c r="A4809" t="s">
        <v>669</v>
      </c>
    </row>
    <row r="4810" spans="1:1">
      <c r="A4810" t="s">
        <v>6373</v>
      </c>
    </row>
    <row r="4811" spans="1:1">
      <c r="A4811" t="s">
        <v>669</v>
      </c>
    </row>
    <row r="4812" spans="1:1">
      <c r="A4812" t="s">
        <v>1140</v>
      </c>
    </row>
    <row r="4813" spans="1:1">
      <c r="A4813" t="s">
        <v>6396</v>
      </c>
    </row>
    <row r="4814" spans="1:1">
      <c r="A4814" t="s">
        <v>316</v>
      </c>
    </row>
    <row r="4815" spans="1:1">
      <c r="A4815" t="s">
        <v>6373</v>
      </c>
    </row>
    <row r="4816" spans="1:1">
      <c r="A4816" t="s">
        <v>1140</v>
      </c>
    </row>
    <row r="4817" spans="1:1">
      <c r="A4817" t="s">
        <v>6070</v>
      </c>
    </row>
    <row r="4818" spans="1:1">
      <c r="A4818" t="s">
        <v>316</v>
      </c>
    </row>
    <row r="4819" spans="1:1">
      <c r="A4819" t="s">
        <v>6392</v>
      </c>
    </row>
    <row r="4820" spans="1:1">
      <c r="A4820" t="s">
        <v>6373</v>
      </c>
    </row>
    <row r="4821" spans="1:1">
      <c r="A4821" t="s">
        <v>6392</v>
      </c>
    </row>
    <row r="4822" spans="1:1">
      <c r="A4822" t="s">
        <v>6392</v>
      </c>
    </row>
    <row r="4823" spans="1:1">
      <c r="A4823" t="s">
        <v>6373</v>
      </c>
    </row>
    <row r="4824" spans="1:1">
      <c r="A4824" t="s">
        <v>6070</v>
      </c>
    </row>
    <row r="4825" spans="1:1">
      <c r="A4825" t="s">
        <v>316</v>
      </c>
    </row>
    <row r="4826" spans="1:1">
      <c r="A4826" t="s">
        <v>1140</v>
      </c>
    </row>
    <row r="4827" spans="1:1">
      <c r="A4827" t="s">
        <v>316</v>
      </c>
    </row>
    <row r="4828" spans="1:1">
      <c r="A4828" t="s">
        <v>669</v>
      </c>
    </row>
    <row r="4829" spans="1:1">
      <c r="A4829" t="s">
        <v>1140</v>
      </c>
    </row>
    <row r="4830" spans="1:1">
      <c r="A4830" t="s">
        <v>316</v>
      </c>
    </row>
    <row r="4831" spans="1:1">
      <c r="A4831" t="s">
        <v>6070</v>
      </c>
    </row>
    <row r="4832" spans="1:1">
      <c r="A4832" t="s">
        <v>6395</v>
      </c>
    </row>
    <row r="4833" spans="1:1">
      <c r="A4833" t="s">
        <v>1140</v>
      </c>
    </row>
    <row r="4834" spans="1:1">
      <c r="A4834" t="s">
        <v>316</v>
      </c>
    </row>
    <row r="4835" spans="1:1">
      <c r="A4835" t="s">
        <v>2108</v>
      </c>
    </row>
    <row r="4836" spans="1:1">
      <c r="A4836" t="s">
        <v>1140</v>
      </c>
    </row>
    <row r="4837" spans="1:1">
      <c r="A4837" t="s">
        <v>6392</v>
      </c>
    </row>
    <row r="4838" spans="1:1">
      <c r="A4838" t="s">
        <v>6373</v>
      </c>
    </row>
    <row r="4839" spans="1:1">
      <c r="A4839" t="s">
        <v>6391</v>
      </c>
    </row>
    <row r="4840" spans="1:1">
      <c r="A4840" t="s">
        <v>6394</v>
      </c>
    </row>
    <row r="4841" spans="1:1">
      <c r="A4841" t="s">
        <v>6392</v>
      </c>
    </row>
    <row r="4842" spans="1:1">
      <c r="A4842" t="s">
        <v>669</v>
      </c>
    </row>
    <row r="4843" spans="1:1">
      <c r="A4843" t="s">
        <v>1140</v>
      </c>
    </row>
    <row r="4844" spans="1:1">
      <c r="A4844" t="s">
        <v>6390</v>
      </c>
    </row>
    <row r="4845" spans="1:1">
      <c r="A4845" t="s">
        <v>6373</v>
      </c>
    </row>
    <row r="4846" spans="1:1">
      <c r="A4846" t="s">
        <v>1140</v>
      </c>
    </row>
    <row r="4847" spans="1:1">
      <c r="A4847" t="s">
        <v>669</v>
      </c>
    </row>
    <row r="4848" spans="1:1">
      <c r="A4848" t="s">
        <v>1140</v>
      </c>
    </row>
    <row r="4849" spans="1:1">
      <c r="A4849" t="s">
        <v>669</v>
      </c>
    </row>
    <row r="4850" spans="1:1">
      <c r="A4850" t="s">
        <v>1140</v>
      </c>
    </row>
    <row r="4851" spans="1:1">
      <c r="A4851" t="s">
        <v>1140</v>
      </c>
    </row>
    <row r="4852" spans="1:1">
      <c r="A4852" t="s">
        <v>2108</v>
      </c>
    </row>
    <row r="4853" spans="1:1">
      <c r="A4853" t="s">
        <v>316</v>
      </c>
    </row>
    <row r="4854" spans="1:1">
      <c r="A4854" t="s">
        <v>2108</v>
      </c>
    </row>
    <row r="4855" spans="1:1">
      <c r="A4855" t="s">
        <v>6392</v>
      </c>
    </row>
    <row r="4856" spans="1:1">
      <c r="A4856" t="s">
        <v>669</v>
      </c>
    </row>
    <row r="4857" spans="1:1">
      <c r="A4857" t="s">
        <v>1140</v>
      </c>
    </row>
    <row r="4858" spans="1:1">
      <c r="A4858" t="s">
        <v>316</v>
      </c>
    </row>
    <row r="4859" spans="1:1">
      <c r="A4859" t="s">
        <v>669</v>
      </c>
    </row>
    <row r="4860" spans="1:1">
      <c r="A4860" t="s">
        <v>6394</v>
      </c>
    </row>
    <row r="4861" spans="1:1">
      <c r="A4861" t="s">
        <v>669</v>
      </c>
    </row>
    <row r="4862" spans="1:1">
      <c r="A4862" t="s">
        <v>6398</v>
      </c>
    </row>
    <row r="4863" spans="1:1">
      <c r="A4863" t="s">
        <v>316</v>
      </c>
    </row>
    <row r="4864" spans="1:1">
      <c r="A4864" t="s">
        <v>669</v>
      </c>
    </row>
    <row r="4865" spans="1:1">
      <c r="A4865" t="s">
        <v>6391</v>
      </c>
    </row>
    <row r="4866" spans="1:1">
      <c r="A4866" t="s">
        <v>6392</v>
      </c>
    </row>
    <row r="4867" spans="1:1">
      <c r="A4867" t="s">
        <v>1140</v>
      </c>
    </row>
    <row r="4868" spans="1:1">
      <c r="A4868" t="s">
        <v>1140</v>
      </c>
    </row>
    <row r="4869" spans="1:1">
      <c r="A4869" t="s">
        <v>1140</v>
      </c>
    </row>
    <row r="4870" spans="1:1">
      <c r="A4870" t="s">
        <v>6391</v>
      </c>
    </row>
    <row r="4871" spans="1:1">
      <c r="A4871" t="s">
        <v>669</v>
      </c>
    </row>
    <row r="4872" spans="1:1">
      <c r="A4872" t="s">
        <v>6293</v>
      </c>
    </row>
    <row r="4873" spans="1:1">
      <c r="A4873" t="s">
        <v>6373</v>
      </c>
    </row>
    <row r="4874" spans="1:1">
      <c r="A4874" t="s">
        <v>316</v>
      </c>
    </row>
    <row r="4875" spans="1:1">
      <c r="A4875" t="s">
        <v>1140</v>
      </c>
    </row>
    <row r="4876" spans="1:1">
      <c r="A4876" t="s">
        <v>6395</v>
      </c>
    </row>
    <row r="4877" spans="1:1">
      <c r="A4877" t="s">
        <v>6393</v>
      </c>
    </row>
    <row r="4878" spans="1:1">
      <c r="A4878" t="s">
        <v>1140</v>
      </c>
    </row>
    <row r="4879" spans="1:1">
      <c r="A4879" t="s">
        <v>6391</v>
      </c>
    </row>
    <row r="4880" spans="1:1">
      <c r="A4880" t="s">
        <v>1140</v>
      </c>
    </row>
    <row r="4881" spans="1:1">
      <c r="A4881" t="s">
        <v>1140</v>
      </c>
    </row>
    <row r="4882" spans="1:1">
      <c r="A4882" t="s">
        <v>6391</v>
      </c>
    </row>
    <row r="4883" spans="1:1">
      <c r="A4883" t="s">
        <v>669</v>
      </c>
    </row>
    <row r="4884" spans="1:1">
      <c r="A4884" t="s">
        <v>6392</v>
      </c>
    </row>
    <row r="4885" spans="1:1">
      <c r="A4885" t="s">
        <v>2108</v>
      </c>
    </row>
    <row r="4886" spans="1:1">
      <c r="A4886" t="s">
        <v>1140</v>
      </c>
    </row>
    <row r="4887" spans="1:1">
      <c r="A4887" t="s">
        <v>1140</v>
      </c>
    </row>
    <row r="4888" spans="1:1">
      <c r="A4888" t="s">
        <v>1140</v>
      </c>
    </row>
    <row r="4889" spans="1:1">
      <c r="A4889" t="s">
        <v>1140</v>
      </c>
    </row>
    <row r="4890" spans="1:1">
      <c r="A4890" t="s">
        <v>1140</v>
      </c>
    </row>
    <row r="4891" spans="1:1">
      <c r="A4891" t="s">
        <v>669</v>
      </c>
    </row>
    <row r="4892" spans="1:1">
      <c r="A4892" t="s">
        <v>316</v>
      </c>
    </row>
    <row r="4893" spans="1:1">
      <c r="A4893" t="s">
        <v>1140</v>
      </c>
    </row>
    <row r="4894" spans="1:1">
      <c r="A4894" t="s">
        <v>6070</v>
      </c>
    </row>
    <row r="4895" spans="1:1">
      <c r="A4895" t="s">
        <v>1140</v>
      </c>
    </row>
    <row r="4896" spans="1:1">
      <c r="A4896" t="s">
        <v>6373</v>
      </c>
    </row>
    <row r="4897" spans="1:1">
      <c r="A4897" t="s">
        <v>1140</v>
      </c>
    </row>
    <row r="4898" spans="1:1">
      <c r="A4898" t="s">
        <v>6397</v>
      </c>
    </row>
    <row r="4899" spans="1:1">
      <c r="A4899" t="s">
        <v>6392</v>
      </c>
    </row>
    <row r="4900" spans="1:1">
      <c r="A4900" t="s">
        <v>669</v>
      </c>
    </row>
    <row r="4901" spans="1:1">
      <c r="A4901" t="s">
        <v>1140</v>
      </c>
    </row>
    <row r="4902" spans="1:1">
      <c r="A4902" t="s">
        <v>6373</v>
      </c>
    </row>
    <row r="4903" spans="1:1">
      <c r="A4903" t="s">
        <v>6397</v>
      </c>
    </row>
    <row r="4904" spans="1:1">
      <c r="A4904" t="s">
        <v>1140</v>
      </c>
    </row>
    <row r="4905" spans="1:1">
      <c r="A4905" t="s">
        <v>1140</v>
      </c>
    </row>
    <row r="4906" spans="1:1">
      <c r="A4906" t="s">
        <v>316</v>
      </c>
    </row>
    <row r="4907" spans="1:1">
      <c r="A4907" t="s">
        <v>2108</v>
      </c>
    </row>
    <row r="4908" spans="1:1">
      <c r="A4908" t="s">
        <v>316</v>
      </c>
    </row>
    <row r="4909" spans="1:1">
      <c r="A4909" t="s">
        <v>1140</v>
      </c>
    </row>
    <row r="4910" spans="1:1">
      <c r="A4910" t="s">
        <v>6391</v>
      </c>
    </row>
    <row r="4911" spans="1:1">
      <c r="A4911" t="s">
        <v>6391</v>
      </c>
    </row>
    <row r="4912" spans="1:1">
      <c r="A4912" t="s">
        <v>6392</v>
      </c>
    </row>
    <row r="4913" spans="1:1">
      <c r="A4913" t="s">
        <v>6390</v>
      </c>
    </row>
    <row r="4914" spans="1:1">
      <c r="A4914" t="s">
        <v>316</v>
      </c>
    </row>
    <row r="4915" spans="1:1">
      <c r="A4915" t="s">
        <v>316</v>
      </c>
    </row>
    <row r="4916" spans="1:1">
      <c r="A4916" t="s">
        <v>316</v>
      </c>
    </row>
    <row r="4917" spans="1:1">
      <c r="A4917" t="s">
        <v>6392</v>
      </c>
    </row>
    <row r="4918" spans="1:1">
      <c r="A4918" t="s">
        <v>6070</v>
      </c>
    </row>
    <row r="4919" spans="1:1">
      <c r="A4919" t="s">
        <v>6394</v>
      </c>
    </row>
    <row r="4920" spans="1:1">
      <c r="A4920" t="s">
        <v>6391</v>
      </c>
    </row>
    <row r="4921" spans="1:1">
      <c r="A4921" t="s">
        <v>1140</v>
      </c>
    </row>
    <row r="4922" spans="1:1">
      <c r="A4922" t="s">
        <v>6373</v>
      </c>
    </row>
    <row r="4923" spans="1:1">
      <c r="A4923" t="s">
        <v>1140</v>
      </c>
    </row>
    <row r="4924" spans="1:1">
      <c r="A4924" t="s">
        <v>1140</v>
      </c>
    </row>
    <row r="4925" spans="1:1">
      <c r="A4925" t="s">
        <v>6391</v>
      </c>
    </row>
    <row r="4926" spans="1:1">
      <c r="A4926" t="s">
        <v>6397</v>
      </c>
    </row>
    <row r="4927" spans="1:1">
      <c r="A4927" t="s">
        <v>1140</v>
      </c>
    </row>
    <row r="4928" spans="1:1">
      <c r="A4928" t="s">
        <v>2108</v>
      </c>
    </row>
    <row r="4929" spans="1:1">
      <c r="A4929" t="s">
        <v>6395</v>
      </c>
    </row>
    <row r="4930" spans="1:1">
      <c r="A4930" t="s">
        <v>6373</v>
      </c>
    </row>
    <row r="4931" spans="1:1">
      <c r="A4931" t="s">
        <v>669</v>
      </c>
    </row>
    <row r="4932" spans="1:1">
      <c r="A4932" t="s">
        <v>1140</v>
      </c>
    </row>
    <row r="4933" spans="1:1">
      <c r="A4933" t="s">
        <v>6391</v>
      </c>
    </row>
    <row r="4934" spans="1:1">
      <c r="A4934" t="s">
        <v>6070</v>
      </c>
    </row>
    <row r="4935" spans="1:1">
      <c r="A4935" t="s">
        <v>1140</v>
      </c>
    </row>
    <row r="4936" spans="1:1">
      <c r="A4936" t="s">
        <v>1140</v>
      </c>
    </row>
    <row r="4937" spans="1:1">
      <c r="A4937" t="s">
        <v>6392</v>
      </c>
    </row>
    <row r="4938" spans="1:1">
      <c r="A4938" t="s">
        <v>1140</v>
      </c>
    </row>
    <row r="4939" spans="1:1">
      <c r="A4939" t="s">
        <v>1140</v>
      </c>
    </row>
    <row r="4940" spans="1:1">
      <c r="A4940" t="s">
        <v>5098</v>
      </c>
    </row>
    <row r="4941" spans="1:1">
      <c r="A4941" t="s">
        <v>316</v>
      </c>
    </row>
    <row r="4942" spans="1:1">
      <c r="A4942" t="s">
        <v>1140</v>
      </c>
    </row>
    <row r="4943" spans="1:1">
      <c r="A4943" t="s">
        <v>1140</v>
      </c>
    </row>
    <row r="4944" spans="1:1">
      <c r="A4944" t="s">
        <v>6392</v>
      </c>
    </row>
    <row r="4945" spans="1:1">
      <c r="A4945" t="s">
        <v>316</v>
      </c>
    </row>
    <row r="4946" spans="1:1">
      <c r="A4946" t="s">
        <v>6396</v>
      </c>
    </row>
    <row r="4947" spans="1:1">
      <c r="A4947" t="s">
        <v>1140</v>
      </c>
    </row>
    <row r="4948" spans="1:1">
      <c r="A4948" t="s">
        <v>6293</v>
      </c>
    </row>
    <row r="4949" spans="1:1">
      <c r="A4949" t="s">
        <v>316</v>
      </c>
    </row>
    <row r="4950" spans="1:1">
      <c r="A4950" t="s">
        <v>1140</v>
      </c>
    </row>
    <row r="4951" spans="1:1">
      <c r="A4951" t="s">
        <v>6373</v>
      </c>
    </row>
    <row r="4952" spans="1:1">
      <c r="A4952" t="s">
        <v>6070</v>
      </c>
    </row>
    <row r="4953" spans="1:1">
      <c r="A4953" t="s">
        <v>1140</v>
      </c>
    </row>
    <row r="4954" spans="1:1">
      <c r="A4954" t="s">
        <v>1140</v>
      </c>
    </row>
    <row r="4955" spans="1:1">
      <c r="A4955" t="s">
        <v>6392</v>
      </c>
    </row>
    <row r="4956" spans="1:1">
      <c r="A4956" t="s">
        <v>6390</v>
      </c>
    </row>
    <row r="4957" spans="1:1">
      <c r="A4957" t="s">
        <v>1140</v>
      </c>
    </row>
    <row r="4958" spans="1:1">
      <c r="A4958" t="s">
        <v>6373</v>
      </c>
    </row>
    <row r="4959" spans="1:1">
      <c r="A4959" t="s">
        <v>669</v>
      </c>
    </row>
    <row r="4960" spans="1:1">
      <c r="A4960" t="s">
        <v>6070</v>
      </c>
    </row>
    <row r="4961" spans="1:1">
      <c r="A4961" t="s">
        <v>1140</v>
      </c>
    </row>
    <row r="4962" spans="1:1">
      <c r="A4962" t="s">
        <v>6392</v>
      </c>
    </row>
    <row r="4963" spans="1:1">
      <c r="A4963" t="s">
        <v>6392</v>
      </c>
    </row>
    <row r="4964" spans="1:1">
      <c r="A4964" t="s">
        <v>6070</v>
      </c>
    </row>
    <row r="4965" spans="1:1">
      <c r="A4965" t="s">
        <v>316</v>
      </c>
    </row>
    <row r="4966" spans="1:1">
      <c r="A4966" t="s">
        <v>6390</v>
      </c>
    </row>
    <row r="4967" spans="1:1">
      <c r="A4967" t="s">
        <v>6373</v>
      </c>
    </row>
    <row r="4968" spans="1:1">
      <c r="A4968" t="s">
        <v>6373</v>
      </c>
    </row>
    <row r="4969" spans="1:1">
      <c r="A4969" t="s">
        <v>6373</v>
      </c>
    </row>
    <row r="4970" spans="1:1">
      <c r="A4970" t="s">
        <v>6392</v>
      </c>
    </row>
    <row r="4971" spans="1:1">
      <c r="A4971" t="s">
        <v>1140</v>
      </c>
    </row>
    <row r="4972" spans="1:1">
      <c r="A4972" t="s">
        <v>1140</v>
      </c>
    </row>
    <row r="4973" spans="1:1">
      <c r="A4973" t="s">
        <v>2108</v>
      </c>
    </row>
    <row r="4974" spans="1:1">
      <c r="A4974" t="s">
        <v>316</v>
      </c>
    </row>
    <row r="4975" spans="1:1">
      <c r="A4975" t="s">
        <v>316</v>
      </c>
    </row>
    <row r="4976" spans="1:1">
      <c r="A4976" t="s">
        <v>6293</v>
      </c>
    </row>
    <row r="4977" spans="1:1">
      <c r="A4977" t="s">
        <v>2108</v>
      </c>
    </row>
    <row r="4978" spans="1:1">
      <c r="A4978" t="s">
        <v>6391</v>
      </c>
    </row>
    <row r="4979" spans="1:1">
      <c r="A4979" t="s">
        <v>316</v>
      </c>
    </row>
    <row r="4980" spans="1:1">
      <c r="A4980" t="s">
        <v>6394</v>
      </c>
    </row>
    <row r="4981" spans="1:1">
      <c r="A4981" t="s">
        <v>6293</v>
      </c>
    </row>
    <row r="4982" spans="1:1">
      <c r="A4982" t="s">
        <v>1140</v>
      </c>
    </row>
    <row r="4983" spans="1:1">
      <c r="A4983" t="s">
        <v>6390</v>
      </c>
    </row>
    <row r="4984" spans="1:1">
      <c r="A4984" t="s">
        <v>6392</v>
      </c>
    </row>
    <row r="4985" spans="1:1">
      <c r="A4985" t="s">
        <v>316</v>
      </c>
    </row>
    <row r="4986" spans="1:1">
      <c r="A4986" t="s">
        <v>6391</v>
      </c>
    </row>
    <row r="4987" spans="1:1">
      <c r="A4987" t="s">
        <v>6392</v>
      </c>
    </row>
    <row r="4988" spans="1:1">
      <c r="A4988" t="s">
        <v>669</v>
      </c>
    </row>
    <row r="4989" spans="1:1">
      <c r="A4989" t="s">
        <v>6394</v>
      </c>
    </row>
    <row r="4990" spans="1:1">
      <c r="A4990" t="s">
        <v>1140</v>
      </c>
    </row>
    <row r="4991" spans="1:1">
      <c r="A4991" t="s">
        <v>6397</v>
      </c>
    </row>
    <row r="4992" spans="1:1">
      <c r="A4992" t="s">
        <v>1140</v>
      </c>
    </row>
    <row r="4993" spans="1:1">
      <c r="A4993" t="s">
        <v>1140</v>
      </c>
    </row>
    <row r="4994" spans="1:1">
      <c r="A4994" t="s">
        <v>316</v>
      </c>
    </row>
    <row r="4995" spans="1:1">
      <c r="A4995" t="s">
        <v>6394</v>
      </c>
    </row>
    <row r="4996" spans="1:1">
      <c r="A4996" t="s">
        <v>669</v>
      </c>
    </row>
    <row r="4997" spans="1:1">
      <c r="A4997" t="s">
        <v>316</v>
      </c>
    </row>
    <row r="4998" spans="1:1">
      <c r="A4998" t="s">
        <v>1140</v>
      </c>
    </row>
    <row r="4999" spans="1:1">
      <c r="A4999" t="s">
        <v>669</v>
      </c>
    </row>
    <row r="5000" spans="1:1">
      <c r="A5000" t="s">
        <v>6400</v>
      </c>
    </row>
    <row r="5001" spans="1:1">
      <c r="A5001" t="s">
        <v>316</v>
      </c>
    </row>
    <row r="5002" spans="1:1">
      <c r="A5002" t="s">
        <v>6373</v>
      </c>
    </row>
    <row r="5003" spans="1:1">
      <c r="A5003" t="s">
        <v>6373</v>
      </c>
    </row>
    <row r="5004" spans="1:1">
      <c r="A5004" t="s">
        <v>316</v>
      </c>
    </row>
    <row r="5005" spans="1:1">
      <c r="A5005" t="s">
        <v>316</v>
      </c>
    </row>
    <row r="5006" spans="1:1">
      <c r="A5006" t="s">
        <v>6393</v>
      </c>
    </row>
    <row r="5007" spans="1:1">
      <c r="A5007" t="s">
        <v>6373</v>
      </c>
    </row>
    <row r="5008" spans="1:1">
      <c r="A5008" t="s">
        <v>1140</v>
      </c>
    </row>
    <row r="5009" spans="1:1">
      <c r="A5009" t="s">
        <v>1140</v>
      </c>
    </row>
    <row r="5010" spans="1:1">
      <c r="A5010" t="s">
        <v>6392</v>
      </c>
    </row>
    <row r="5011" spans="1:1">
      <c r="A5011" t="s">
        <v>669</v>
      </c>
    </row>
    <row r="5012" spans="1:1">
      <c r="A5012" t="s">
        <v>6373</v>
      </c>
    </row>
    <row r="5013" spans="1:1">
      <c r="A5013" t="s">
        <v>1140</v>
      </c>
    </row>
    <row r="5014" spans="1:1">
      <c r="A5014" t="s">
        <v>6070</v>
      </c>
    </row>
    <row r="5015" spans="1:1">
      <c r="A5015" t="s">
        <v>1140</v>
      </c>
    </row>
    <row r="5016" spans="1:1">
      <c r="A5016" t="s">
        <v>6398</v>
      </c>
    </row>
    <row r="5017" spans="1:1">
      <c r="A5017" t="s">
        <v>1140</v>
      </c>
    </row>
    <row r="5018" spans="1:1">
      <c r="A5018" t="s">
        <v>6391</v>
      </c>
    </row>
    <row r="5019" spans="1:1">
      <c r="A5019" t="s">
        <v>6293</v>
      </c>
    </row>
    <row r="5020" spans="1:1">
      <c r="A5020" t="s">
        <v>6391</v>
      </c>
    </row>
    <row r="5021" spans="1:1">
      <c r="A5021" t="s">
        <v>316</v>
      </c>
    </row>
    <row r="5022" spans="1:1">
      <c r="A5022" t="s">
        <v>6395</v>
      </c>
    </row>
    <row r="5023" spans="1:1">
      <c r="A5023" t="s">
        <v>1140</v>
      </c>
    </row>
    <row r="5024" spans="1:1">
      <c r="A5024" t="s">
        <v>316</v>
      </c>
    </row>
    <row r="5025" spans="1:1">
      <c r="A5025" t="s">
        <v>6400</v>
      </c>
    </row>
    <row r="5026" spans="1:1">
      <c r="A5026" t="s">
        <v>1140</v>
      </c>
    </row>
    <row r="5027" spans="1:1">
      <c r="A5027" t="s">
        <v>1140</v>
      </c>
    </row>
    <row r="5028" spans="1:1">
      <c r="A5028" t="s">
        <v>1140</v>
      </c>
    </row>
    <row r="5029" spans="1:1">
      <c r="A5029" t="s">
        <v>669</v>
      </c>
    </row>
    <row r="5030" spans="1:1">
      <c r="A5030" t="s">
        <v>6393</v>
      </c>
    </row>
    <row r="5031" spans="1:1">
      <c r="A5031" t="s">
        <v>669</v>
      </c>
    </row>
    <row r="5032" spans="1:1">
      <c r="A5032" t="s">
        <v>6373</v>
      </c>
    </row>
    <row r="5033" spans="1:1">
      <c r="A5033" t="s">
        <v>6395</v>
      </c>
    </row>
    <row r="5034" spans="1:1">
      <c r="A5034" t="s">
        <v>6394</v>
      </c>
    </row>
    <row r="5035" spans="1:1">
      <c r="A5035" t="s">
        <v>1140</v>
      </c>
    </row>
    <row r="5036" spans="1:1">
      <c r="A5036" t="s">
        <v>669</v>
      </c>
    </row>
    <row r="5037" spans="1:1">
      <c r="A5037" t="s">
        <v>6392</v>
      </c>
    </row>
    <row r="5038" spans="1:1">
      <c r="A5038" t="s">
        <v>6392</v>
      </c>
    </row>
    <row r="5039" spans="1:1">
      <c r="A5039" t="s">
        <v>316</v>
      </c>
    </row>
    <row r="5040" spans="1:1">
      <c r="A5040" t="s">
        <v>6293</v>
      </c>
    </row>
    <row r="5041" spans="1:1">
      <c r="A5041" t="s">
        <v>6395</v>
      </c>
    </row>
    <row r="5042" spans="1:1">
      <c r="A5042" t="s">
        <v>316</v>
      </c>
    </row>
    <row r="5043" spans="1:1">
      <c r="A5043" t="s">
        <v>6392</v>
      </c>
    </row>
    <row r="5044" spans="1:1">
      <c r="A5044" t="s">
        <v>1140</v>
      </c>
    </row>
    <row r="5045" spans="1:1">
      <c r="A5045" t="s">
        <v>6397</v>
      </c>
    </row>
    <row r="5046" spans="1:1">
      <c r="A5046" t="s">
        <v>6391</v>
      </c>
    </row>
    <row r="5047" spans="1:1">
      <c r="A5047" t="s">
        <v>2108</v>
      </c>
    </row>
    <row r="5048" spans="1:1">
      <c r="A5048" t="s">
        <v>6293</v>
      </c>
    </row>
    <row r="5049" spans="1:1">
      <c r="A5049" t="s">
        <v>669</v>
      </c>
    </row>
    <row r="5050" spans="1:1">
      <c r="A5050" t="s">
        <v>6390</v>
      </c>
    </row>
    <row r="5051" spans="1:1">
      <c r="A5051" t="s">
        <v>6393</v>
      </c>
    </row>
    <row r="5052" spans="1:1">
      <c r="A5052" t="s">
        <v>316</v>
      </c>
    </row>
    <row r="5053" spans="1:1">
      <c r="A5053" t="s">
        <v>316</v>
      </c>
    </row>
    <row r="5054" spans="1:1">
      <c r="A5054" t="s">
        <v>1140</v>
      </c>
    </row>
    <row r="5055" spans="1:1">
      <c r="A5055" t="s">
        <v>6392</v>
      </c>
    </row>
    <row r="5056" spans="1:1">
      <c r="A5056" t="s">
        <v>1140</v>
      </c>
    </row>
    <row r="5057" spans="1:1">
      <c r="A5057" t="s">
        <v>316</v>
      </c>
    </row>
    <row r="5058" spans="1:1">
      <c r="A5058" t="s">
        <v>6392</v>
      </c>
    </row>
    <row r="5059" spans="1:1">
      <c r="A5059" t="s">
        <v>1140</v>
      </c>
    </row>
    <row r="5060" spans="1:1">
      <c r="A5060" t="s">
        <v>1140</v>
      </c>
    </row>
    <row r="5061" spans="1:1">
      <c r="A5061" t="s">
        <v>6391</v>
      </c>
    </row>
    <row r="5062" spans="1:1">
      <c r="A5062" t="s">
        <v>6392</v>
      </c>
    </row>
    <row r="5063" spans="1:1">
      <c r="A5063" t="s">
        <v>6070</v>
      </c>
    </row>
    <row r="5064" spans="1:1">
      <c r="A5064" t="s">
        <v>1140</v>
      </c>
    </row>
    <row r="5065" spans="1:1">
      <c r="A5065" t="s">
        <v>6373</v>
      </c>
    </row>
    <row r="5066" spans="1:1">
      <c r="A5066" t="s">
        <v>6373</v>
      </c>
    </row>
    <row r="5067" spans="1:1">
      <c r="A5067" t="s">
        <v>6373</v>
      </c>
    </row>
    <row r="5068" spans="1:1">
      <c r="A5068" t="s">
        <v>1140</v>
      </c>
    </row>
    <row r="5069" spans="1:1">
      <c r="A5069" t="s">
        <v>669</v>
      </c>
    </row>
    <row r="5070" spans="1:1">
      <c r="A5070" t="s">
        <v>2108</v>
      </c>
    </row>
    <row r="5071" spans="1:1">
      <c r="A5071" t="s">
        <v>6293</v>
      </c>
    </row>
    <row r="5072" spans="1:1">
      <c r="A5072" t="s">
        <v>316</v>
      </c>
    </row>
    <row r="5073" spans="1:1">
      <c r="A5073" t="s">
        <v>1140</v>
      </c>
    </row>
    <row r="5074" spans="1:1">
      <c r="A5074" t="s">
        <v>316</v>
      </c>
    </row>
    <row r="5075" spans="1:1">
      <c r="A5075" t="s">
        <v>1140</v>
      </c>
    </row>
    <row r="5076" spans="1:1">
      <c r="A5076" t="s">
        <v>6373</v>
      </c>
    </row>
    <row r="5077" spans="1:1">
      <c r="A5077" t="s">
        <v>669</v>
      </c>
    </row>
    <row r="5078" spans="1:1">
      <c r="A5078" t="s">
        <v>1140</v>
      </c>
    </row>
    <row r="5079" spans="1:1">
      <c r="A5079" t="s">
        <v>6395</v>
      </c>
    </row>
    <row r="5080" spans="1:1">
      <c r="A5080" t="s">
        <v>316</v>
      </c>
    </row>
    <row r="5081" spans="1:1">
      <c r="A5081" t="s">
        <v>6373</v>
      </c>
    </row>
    <row r="5082" spans="1:1">
      <c r="A5082" t="s">
        <v>6373</v>
      </c>
    </row>
    <row r="5083" spans="1:1">
      <c r="A5083" t="s">
        <v>6373</v>
      </c>
    </row>
    <row r="5084" spans="1:1">
      <c r="A5084" t="s">
        <v>6392</v>
      </c>
    </row>
    <row r="5085" spans="1:1">
      <c r="A5085" t="s">
        <v>2108</v>
      </c>
    </row>
    <row r="5086" spans="1:1">
      <c r="A5086" t="s">
        <v>2108</v>
      </c>
    </row>
    <row r="5087" spans="1:1">
      <c r="A5087" t="s">
        <v>6392</v>
      </c>
    </row>
    <row r="5088" spans="1:1">
      <c r="A5088" t="s">
        <v>6392</v>
      </c>
    </row>
    <row r="5089" spans="1:1">
      <c r="A5089" t="s">
        <v>6293</v>
      </c>
    </row>
    <row r="5090" spans="1:1">
      <c r="A5090" t="s">
        <v>6373</v>
      </c>
    </row>
    <row r="5091" spans="1:1">
      <c r="A5091" t="s">
        <v>1140</v>
      </c>
    </row>
    <row r="5092" spans="1:1">
      <c r="A5092" t="s">
        <v>669</v>
      </c>
    </row>
    <row r="5093" spans="1:1">
      <c r="A5093" t="s">
        <v>316</v>
      </c>
    </row>
    <row r="5094" spans="1:1">
      <c r="A5094" t="s">
        <v>1140</v>
      </c>
    </row>
    <row r="5095" spans="1:1">
      <c r="A5095" t="s">
        <v>6395</v>
      </c>
    </row>
    <row r="5096" spans="1:1">
      <c r="A5096" t="s">
        <v>6373</v>
      </c>
    </row>
    <row r="5097" spans="1:1">
      <c r="A5097" t="s">
        <v>6392</v>
      </c>
    </row>
    <row r="5098" spans="1:1">
      <c r="A5098" t="s">
        <v>6391</v>
      </c>
    </row>
    <row r="5099" spans="1:1">
      <c r="A5099" t="s">
        <v>6394</v>
      </c>
    </row>
    <row r="5100" spans="1:1">
      <c r="A5100" t="s">
        <v>2108</v>
      </c>
    </row>
    <row r="5101" spans="1:1">
      <c r="A5101" t="s">
        <v>1140</v>
      </c>
    </row>
    <row r="5102" spans="1:1">
      <c r="A5102" t="s">
        <v>1140</v>
      </c>
    </row>
    <row r="5103" spans="1:1">
      <c r="A5103" t="s">
        <v>1140</v>
      </c>
    </row>
    <row r="5104" spans="1:1">
      <c r="A5104" t="s">
        <v>6392</v>
      </c>
    </row>
    <row r="5105" spans="1:1">
      <c r="A5105" t="s">
        <v>1140</v>
      </c>
    </row>
    <row r="5106" spans="1:1">
      <c r="A5106" t="s">
        <v>6395</v>
      </c>
    </row>
    <row r="5107" spans="1:1">
      <c r="A5107" t="s">
        <v>6392</v>
      </c>
    </row>
    <row r="5108" spans="1:1">
      <c r="A5108" t="s">
        <v>6391</v>
      </c>
    </row>
    <row r="5109" spans="1:1">
      <c r="A5109" t="s">
        <v>6395</v>
      </c>
    </row>
    <row r="5110" spans="1:1">
      <c r="A5110" t="s">
        <v>1140</v>
      </c>
    </row>
    <row r="5111" spans="1:1">
      <c r="A5111" t="s">
        <v>6391</v>
      </c>
    </row>
    <row r="5112" spans="1:1">
      <c r="A5112" t="s">
        <v>6390</v>
      </c>
    </row>
    <row r="5113" spans="1:1">
      <c r="A5113" t="s">
        <v>1140</v>
      </c>
    </row>
    <row r="5114" spans="1:1">
      <c r="A5114" t="s">
        <v>669</v>
      </c>
    </row>
    <row r="5115" spans="1:1">
      <c r="A5115" t="s">
        <v>1140</v>
      </c>
    </row>
    <row r="5116" spans="1:1">
      <c r="A5116" t="s">
        <v>2108</v>
      </c>
    </row>
    <row r="5117" spans="1:1">
      <c r="A5117" t="s">
        <v>6392</v>
      </c>
    </row>
    <row r="5118" spans="1:1">
      <c r="A5118" t="s">
        <v>669</v>
      </c>
    </row>
    <row r="5119" spans="1:1">
      <c r="A5119" t="s">
        <v>1140</v>
      </c>
    </row>
    <row r="5120" spans="1:1">
      <c r="A5120" t="s">
        <v>6392</v>
      </c>
    </row>
    <row r="5121" spans="1:1">
      <c r="A5121" t="s">
        <v>6373</v>
      </c>
    </row>
    <row r="5122" spans="1:1">
      <c r="A5122" t="s">
        <v>6395</v>
      </c>
    </row>
    <row r="5123" spans="1:1">
      <c r="A5123" t="s">
        <v>6070</v>
      </c>
    </row>
    <row r="5124" spans="1:1">
      <c r="A5124" t="s">
        <v>1140</v>
      </c>
    </row>
    <row r="5125" spans="1:1">
      <c r="A5125" t="s">
        <v>6398</v>
      </c>
    </row>
    <row r="5126" spans="1:1">
      <c r="A5126" t="s">
        <v>5098</v>
      </c>
    </row>
    <row r="5127" spans="1:1">
      <c r="A5127" t="s">
        <v>1140</v>
      </c>
    </row>
    <row r="5128" spans="1:1">
      <c r="A5128" t="s">
        <v>6392</v>
      </c>
    </row>
    <row r="5129" spans="1:1">
      <c r="A5129" t="s">
        <v>6394</v>
      </c>
    </row>
    <row r="5130" spans="1:1">
      <c r="A5130" t="s">
        <v>669</v>
      </c>
    </row>
    <row r="5131" spans="1:1">
      <c r="A5131" t="s">
        <v>6392</v>
      </c>
    </row>
    <row r="5132" spans="1:1">
      <c r="A5132" t="s">
        <v>6391</v>
      </c>
    </row>
    <row r="5133" spans="1:1">
      <c r="A5133" t="s">
        <v>6392</v>
      </c>
    </row>
    <row r="5134" spans="1:1">
      <c r="A5134" t="s">
        <v>316</v>
      </c>
    </row>
    <row r="5135" spans="1:1">
      <c r="A5135" t="s">
        <v>6393</v>
      </c>
    </row>
    <row r="5136" spans="1:1">
      <c r="A5136" t="s">
        <v>316</v>
      </c>
    </row>
    <row r="5137" spans="1:1">
      <c r="A5137" t="s">
        <v>1140</v>
      </c>
    </row>
    <row r="5138" spans="1:1">
      <c r="A5138" t="s">
        <v>1140</v>
      </c>
    </row>
    <row r="5139" spans="1:1">
      <c r="A5139" t="s">
        <v>1140</v>
      </c>
    </row>
    <row r="5140" spans="1:1">
      <c r="A5140" t="s">
        <v>1140</v>
      </c>
    </row>
    <row r="5141" spans="1:1">
      <c r="A5141" t="s">
        <v>6373</v>
      </c>
    </row>
    <row r="5142" spans="1:1">
      <c r="A5142" t="s">
        <v>6391</v>
      </c>
    </row>
    <row r="5143" spans="1:1">
      <c r="A5143" t="s">
        <v>6373</v>
      </c>
    </row>
    <row r="5144" spans="1:1">
      <c r="A5144" t="s">
        <v>6293</v>
      </c>
    </row>
    <row r="5145" spans="1:1">
      <c r="A5145" t="s">
        <v>316</v>
      </c>
    </row>
    <row r="5146" spans="1:1">
      <c r="A5146" t="s">
        <v>6392</v>
      </c>
    </row>
    <row r="5147" spans="1:1">
      <c r="A5147" t="s">
        <v>6390</v>
      </c>
    </row>
    <row r="5148" spans="1:1">
      <c r="A5148" t="s">
        <v>6373</v>
      </c>
    </row>
    <row r="5149" spans="1:1">
      <c r="A5149" t="s">
        <v>6293</v>
      </c>
    </row>
    <row r="5150" spans="1:1">
      <c r="A5150" t="s">
        <v>1140</v>
      </c>
    </row>
    <row r="5151" spans="1:1">
      <c r="A5151" t="s">
        <v>6373</v>
      </c>
    </row>
    <row r="5152" spans="1:1">
      <c r="A5152" t="s">
        <v>1140</v>
      </c>
    </row>
    <row r="5153" spans="1:1">
      <c r="A5153" t="s">
        <v>6070</v>
      </c>
    </row>
    <row r="5154" spans="1:1">
      <c r="A5154" t="s">
        <v>669</v>
      </c>
    </row>
    <row r="5155" spans="1:1">
      <c r="A5155" t="s">
        <v>669</v>
      </c>
    </row>
    <row r="5156" spans="1:1">
      <c r="A5156" t="s">
        <v>6390</v>
      </c>
    </row>
    <row r="5157" spans="1:1">
      <c r="A5157" t="s">
        <v>316</v>
      </c>
    </row>
    <row r="5158" spans="1:1">
      <c r="A5158" t="s">
        <v>6398</v>
      </c>
    </row>
    <row r="5159" spans="1:1">
      <c r="A5159" t="s">
        <v>316</v>
      </c>
    </row>
    <row r="5160" spans="1:1">
      <c r="A5160" t="s">
        <v>2108</v>
      </c>
    </row>
    <row r="5161" spans="1:1">
      <c r="A5161" t="s">
        <v>6392</v>
      </c>
    </row>
    <row r="5162" spans="1:1">
      <c r="A5162" t="s">
        <v>6373</v>
      </c>
    </row>
    <row r="5163" spans="1:1">
      <c r="A5163" t="s">
        <v>6392</v>
      </c>
    </row>
    <row r="5164" spans="1:1">
      <c r="A5164" t="s">
        <v>1140</v>
      </c>
    </row>
    <row r="5165" spans="1:1">
      <c r="A5165" t="s">
        <v>316</v>
      </c>
    </row>
    <row r="5166" spans="1:1">
      <c r="A5166" t="s">
        <v>6293</v>
      </c>
    </row>
    <row r="5167" spans="1:1">
      <c r="A5167" t="s">
        <v>6373</v>
      </c>
    </row>
    <row r="5168" spans="1:1">
      <c r="A5168" t="s">
        <v>6395</v>
      </c>
    </row>
    <row r="5169" spans="1:1">
      <c r="A5169" t="s">
        <v>6394</v>
      </c>
    </row>
    <row r="5170" spans="1:1">
      <c r="A5170" t="s">
        <v>669</v>
      </c>
    </row>
    <row r="5171" spans="1:1">
      <c r="A5171" t="s">
        <v>1140</v>
      </c>
    </row>
    <row r="5172" spans="1:1">
      <c r="A5172" t="s">
        <v>6395</v>
      </c>
    </row>
    <row r="5173" spans="1:1">
      <c r="A5173" t="s">
        <v>6373</v>
      </c>
    </row>
    <row r="5174" spans="1:1">
      <c r="A5174" t="s">
        <v>6394</v>
      </c>
    </row>
    <row r="5175" spans="1:1">
      <c r="A5175" t="s">
        <v>1140</v>
      </c>
    </row>
    <row r="5176" spans="1:1">
      <c r="A5176" t="s">
        <v>6392</v>
      </c>
    </row>
    <row r="5177" spans="1:1">
      <c r="A5177" t="s">
        <v>669</v>
      </c>
    </row>
    <row r="5178" spans="1:1">
      <c r="A5178" t="s">
        <v>6293</v>
      </c>
    </row>
    <row r="5179" spans="1:1">
      <c r="A5179" t="s">
        <v>6393</v>
      </c>
    </row>
    <row r="5180" spans="1:1">
      <c r="A5180" t="s">
        <v>6070</v>
      </c>
    </row>
    <row r="5181" spans="1:1">
      <c r="A5181" t="s">
        <v>316</v>
      </c>
    </row>
    <row r="5182" spans="1:1">
      <c r="A5182" t="s">
        <v>6395</v>
      </c>
    </row>
    <row r="5183" spans="1:1">
      <c r="A5183" t="s">
        <v>1140</v>
      </c>
    </row>
    <row r="5184" spans="1:1">
      <c r="A5184" t="s">
        <v>6392</v>
      </c>
    </row>
    <row r="5185" spans="1:1">
      <c r="A5185" t="s">
        <v>6070</v>
      </c>
    </row>
    <row r="5186" spans="1:1">
      <c r="A5186" t="s">
        <v>6373</v>
      </c>
    </row>
    <row r="5187" spans="1:1">
      <c r="A5187" t="s">
        <v>6070</v>
      </c>
    </row>
    <row r="5188" spans="1:1">
      <c r="A5188" t="s">
        <v>6392</v>
      </c>
    </row>
    <row r="5189" spans="1:1">
      <c r="A5189" t="s">
        <v>1140</v>
      </c>
    </row>
    <row r="5190" spans="1:1">
      <c r="A5190" t="s">
        <v>6395</v>
      </c>
    </row>
    <row r="5191" spans="1:1">
      <c r="A5191" t="s">
        <v>669</v>
      </c>
    </row>
    <row r="5192" spans="1:1">
      <c r="A5192" t="s">
        <v>6391</v>
      </c>
    </row>
    <row r="5193" spans="1:1">
      <c r="A5193" t="s">
        <v>6399</v>
      </c>
    </row>
    <row r="5194" spans="1:1">
      <c r="A5194" t="s">
        <v>6373</v>
      </c>
    </row>
    <row r="5195" spans="1:1">
      <c r="A5195" t="s">
        <v>6398</v>
      </c>
    </row>
    <row r="5196" spans="1:1">
      <c r="A5196" t="s">
        <v>6392</v>
      </c>
    </row>
    <row r="5197" spans="1:1">
      <c r="A5197" t="s">
        <v>1140</v>
      </c>
    </row>
    <row r="5198" spans="1:1">
      <c r="A5198" t="s">
        <v>6070</v>
      </c>
    </row>
    <row r="5199" spans="1:1">
      <c r="A5199" t="s">
        <v>316</v>
      </c>
    </row>
    <row r="5200" spans="1:1">
      <c r="A5200" t="s">
        <v>669</v>
      </c>
    </row>
    <row r="5201" spans="1:1">
      <c r="A5201" t="s">
        <v>6391</v>
      </c>
    </row>
    <row r="5202" spans="1:1">
      <c r="A5202" t="s">
        <v>6394</v>
      </c>
    </row>
    <row r="5203" spans="1:1">
      <c r="A5203" t="s">
        <v>1140</v>
      </c>
    </row>
    <row r="5204" spans="1:1">
      <c r="A5204" t="s">
        <v>669</v>
      </c>
    </row>
    <row r="5205" spans="1:1">
      <c r="A5205" t="s">
        <v>6392</v>
      </c>
    </row>
    <row r="5206" spans="1:1">
      <c r="A5206" t="s">
        <v>6392</v>
      </c>
    </row>
    <row r="5207" spans="1:1">
      <c r="A5207" t="s">
        <v>1140</v>
      </c>
    </row>
    <row r="5208" spans="1:1">
      <c r="A5208" t="s">
        <v>6390</v>
      </c>
    </row>
    <row r="5209" spans="1:1">
      <c r="A5209" t="s">
        <v>316</v>
      </c>
    </row>
    <row r="5210" spans="1:1">
      <c r="A5210" t="s">
        <v>6373</v>
      </c>
    </row>
    <row r="5211" spans="1:1">
      <c r="A5211" t="s">
        <v>1140</v>
      </c>
    </row>
    <row r="5212" spans="1:1">
      <c r="A5212" t="s">
        <v>316</v>
      </c>
    </row>
    <row r="5213" spans="1:1">
      <c r="A5213" t="s">
        <v>1140</v>
      </c>
    </row>
    <row r="5214" spans="1:1">
      <c r="A5214" t="s">
        <v>6400</v>
      </c>
    </row>
    <row r="5215" spans="1:1">
      <c r="A5215" t="s">
        <v>6394</v>
      </c>
    </row>
    <row r="5216" spans="1:1">
      <c r="A5216" t="s">
        <v>669</v>
      </c>
    </row>
    <row r="5217" spans="1:1">
      <c r="A5217" t="s">
        <v>6395</v>
      </c>
    </row>
    <row r="5218" spans="1:1">
      <c r="A5218" t="s">
        <v>1140</v>
      </c>
    </row>
    <row r="5219" spans="1:1">
      <c r="A5219" t="s">
        <v>6293</v>
      </c>
    </row>
    <row r="5220" spans="1:1">
      <c r="A5220" t="s">
        <v>6390</v>
      </c>
    </row>
    <row r="5221" spans="1:1">
      <c r="A5221" t="s">
        <v>1140</v>
      </c>
    </row>
    <row r="5222" spans="1:1">
      <c r="A5222" t="s">
        <v>6400</v>
      </c>
    </row>
    <row r="5223" spans="1:1">
      <c r="A5223" t="s">
        <v>6392</v>
      </c>
    </row>
    <row r="5224" spans="1:1">
      <c r="A5224" t="s">
        <v>6373</v>
      </c>
    </row>
    <row r="5225" spans="1:1">
      <c r="A5225" t="s">
        <v>6373</v>
      </c>
    </row>
    <row r="5226" spans="1:1">
      <c r="A5226" t="s">
        <v>1140</v>
      </c>
    </row>
    <row r="5227" spans="1:1">
      <c r="A5227" t="s">
        <v>6390</v>
      </c>
    </row>
    <row r="5228" spans="1:1">
      <c r="A5228" t="s">
        <v>6373</v>
      </c>
    </row>
    <row r="5229" spans="1:1">
      <c r="A5229" t="s">
        <v>6373</v>
      </c>
    </row>
    <row r="5230" spans="1:1">
      <c r="A5230" t="s">
        <v>6373</v>
      </c>
    </row>
    <row r="5231" spans="1:1">
      <c r="A5231" t="s">
        <v>1140</v>
      </c>
    </row>
    <row r="5232" spans="1:1">
      <c r="A5232" t="s">
        <v>2108</v>
      </c>
    </row>
    <row r="5233" spans="1:1">
      <c r="A5233" t="s">
        <v>6392</v>
      </c>
    </row>
    <row r="5234" spans="1:1">
      <c r="A5234" t="s">
        <v>6394</v>
      </c>
    </row>
    <row r="5235" spans="1:1">
      <c r="A5235" t="s">
        <v>1140</v>
      </c>
    </row>
    <row r="5236" spans="1:1">
      <c r="A5236" t="s">
        <v>1140</v>
      </c>
    </row>
    <row r="5237" spans="1:1">
      <c r="A5237" t="s">
        <v>1140</v>
      </c>
    </row>
    <row r="5238" spans="1:1">
      <c r="A5238" t="s">
        <v>6392</v>
      </c>
    </row>
    <row r="5239" spans="1:1">
      <c r="A5239" t="s">
        <v>6373</v>
      </c>
    </row>
    <row r="5240" spans="1:1">
      <c r="A5240" t="s">
        <v>6373</v>
      </c>
    </row>
    <row r="5241" spans="1:1">
      <c r="A5241" t="s">
        <v>6373</v>
      </c>
    </row>
    <row r="5242" spans="1:1">
      <c r="A5242" t="s">
        <v>669</v>
      </c>
    </row>
    <row r="5243" spans="1:1">
      <c r="A5243" t="s">
        <v>6394</v>
      </c>
    </row>
    <row r="5244" spans="1:1">
      <c r="A5244" t="s">
        <v>6394</v>
      </c>
    </row>
    <row r="5245" spans="1:1">
      <c r="A5245" t="s">
        <v>6390</v>
      </c>
    </row>
    <row r="5246" spans="1:1">
      <c r="A5246" t="s">
        <v>6392</v>
      </c>
    </row>
    <row r="5247" spans="1:1">
      <c r="A5247" t="s">
        <v>6373</v>
      </c>
    </row>
    <row r="5248" spans="1:1">
      <c r="A5248" t="s">
        <v>316</v>
      </c>
    </row>
    <row r="5249" spans="1:1">
      <c r="A5249" t="s">
        <v>6395</v>
      </c>
    </row>
    <row r="5250" spans="1:1">
      <c r="A5250" t="s">
        <v>6392</v>
      </c>
    </row>
    <row r="5251" spans="1:1">
      <c r="A5251" t="s">
        <v>316</v>
      </c>
    </row>
    <row r="5252" spans="1:1">
      <c r="A5252" t="s">
        <v>669</v>
      </c>
    </row>
    <row r="5253" spans="1:1">
      <c r="A5253" t="s">
        <v>6373</v>
      </c>
    </row>
    <row r="5254" spans="1:1">
      <c r="A5254" t="s">
        <v>6391</v>
      </c>
    </row>
    <row r="5255" spans="1:1">
      <c r="A5255" t="s">
        <v>1140</v>
      </c>
    </row>
    <row r="5256" spans="1:1">
      <c r="A5256" t="s">
        <v>6392</v>
      </c>
    </row>
    <row r="5257" spans="1:1">
      <c r="A5257" t="s">
        <v>1140</v>
      </c>
    </row>
    <row r="5258" spans="1:1">
      <c r="A5258" t="s">
        <v>6392</v>
      </c>
    </row>
    <row r="5259" spans="1:1">
      <c r="A5259" t="s">
        <v>6400</v>
      </c>
    </row>
    <row r="5260" spans="1:1">
      <c r="A5260" t="s">
        <v>6070</v>
      </c>
    </row>
    <row r="5261" spans="1:1">
      <c r="A5261" t="s">
        <v>6394</v>
      </c>
    </row>
    <row r="5262" spans="1:1">
      <c r="A5262" t="s">
        <v>1140</v>
      </c>
    </row>
    <row r="5263" spans="1:1">
      <c r="A5263" t="s">
        <v>6398</v>
      </c>
    </row>
    <row r="5264" spans="1:1">
      <c r="A5264" t="s">
        <v>6373</v>
      </c>
    </row>
    <row r="5265" spans="1:1">
      <c r="A5265" t="s">
        <v>1140</v>
      </c>
    </row>
    <row r="5266" spans="1:1">
      <c r="A5266" t="s">
        <v>2108</v>
      </c>
    </row>
    <row r="5267" spans="1:1">
      <c r="A5267" t="s">
        <v>669</v>
      </c>
    </row>
    <row r="5268" spans="1:1">
      <c r="A5268" t="s">
        <v>6392</v>
      </c>
    </row>
    <row r="5269" spans="1:1">
      <c r="A5269" t="s">
        <v>2108</v>
      </c>
    </row>
    <row r="5270" spans="1:1">
      <c r="A5270" t="s">
        <v>1140</v>
      </c>
    </row>
    <row r="5271" spans="1:1">
      <c r="A5271" t="s">
        <v>316</v>
      </c>
    </row>
    <row r="5272" spans="1:1">
      <c r="A5272" t="s">
        <v>1140</v>
      </c>
    </row>
    <row r="5273" spans="1:1">
      <c r="A5273" t="s">
        <v>6394</v>
      </c>
    </row>
    <row r="5274" spans="1:1">
      <c r="A5274" t="s">
        <v>6398</v>
      </c>
    </row>
    <row r="5275" spans="1:1">
      <c r="A5275" t="s">
        <v>1140</v>
      </c>
    </row>
    <row r="5276" spans="1:1">
      <c r="A5276" t="s">
        <v>6392</v>
      </c>
    </row>
    <row r="5277" spans="1:1">
      <c r="A5277" t="s">
        <v>316</v>
      </c>
    </row>
    <row r="5278" spans="1:1">
      <c r="A5278" t="s">
        <v>1140</v>
      </c>
    </row>
    <row r="5279" spans="1:1">
      <c r="A5279" t="s">
        <v>6390</v>
      </c>
    </row>
    <row r="5280" spans="1:1">
      <c r="A5280" t="s">
        <v>1140</v>
      </c>
    </row>
    <row r="5281" spans="1:1">
      <c r="A5281" t="s">
        <v>1140</v>
      </c>
    </row>
    <row r="5282" spans="1:1">
      <c r="A5282" t="s">
        <v>6392</v>
      </c>
    </row>
    <row r="5283" spans="1:1">
      <c r="A5283" t="s">
        <v>6373</v>
      </c>
    </row>
    <row r="5284" spans="1:1">
      <c r="A5284" t="s">
        <v>6391</v>
      </c>
    </row>
    <row r="5285" spans="1:1">
      <c r="A5285" t="s">
        <v>1140</v>
      </c>
    </row>
    <row r="5286" spans="1:1">
      <c r="A5286" t="s">
        <v>1140</v>
      </c>
    </row>
    <row r="5287" spans="1:1">
      <c r="A5287" t="s">
        <v>6373</v>
      </c>
    </row>
    <row r="5288" spans="1:1">
      <c r="A5288" t="s">
        <v>1140</v>
      </c>
    </row>
    <row r="5289" spans="1:1">
      <c r="A5289" t="s">
        <v>1140</v>
      </c>
    </row>
    <row r="5290" spans="1:1">
      <c r="A5290" t="s">
        <v>2108</v>
      </c>
    </row>
    <row r="5291" spans="1:1">
      <c r="A5291" t="s">
        <v>6392</v>
      </c>
    </row>
    <row r="5292" spans="1:1">
      <c r="A5292" t="s">
        <v>6392</v>
      </c>
    </row>
    <row r="5293" spans="1:1">
      <c r="A5293" t="s">
        <v>316</v>
      </c>
    </row>
    <row r="5294" spans="1:1">
      <c r="A5294" t="s">
        <v>669</v>
      </c>
    </row>
    <row r="5295" spans="1:1">
      <c r="A5295" t="s">
        <v>1140</v>
      </c>
    </row>
    <row r="5296" spans="1:1">
      <c r="A5296" t="s">
        <v>1140</v>
      </c>
    </row>
    <row r="5297" spans="1:1">
      <c r="A5297" t="s">
        <v>6392</v>
      </c>
    </row>
    <row r="5298" spans="1:1">
      <c r="A5298" t="s">
        <v>2108</v>
      </c>
    </row>
    <row r="5299" spans="1:1">
      <c r="A5299" t="s">
        <v>316</v>
      </c>
    </row>
    <row r="5300" spans="1:1">
      <c r="A5300" t="s">
        <v>1140</v>
      </c>
    </row>
    <row r="5301" spans="1:1">
      <c r="A5301" t="s">
        <v>2108</v>
      </c>
    </row>
    <row r="5302" spans="1:1">
      <c r="A5302" t="s">
        <v>6373</v>
      </c>
    </row>
    <row r="5303" spans="1:1">
      <c r="A5303" t="s">
        <v>6391</v>
      </c>
    </row>
    <row r="5304" spans="1:1">
      <c r="A5304" t="s">
        <v>2108</v>
      </c>
    </row>
    <row r="5305" spans="1:1">
      <c r="A5305" t="s">
        <v>1140</v>
      </c>
    </row>
    <row r="5306" spans="1:1">
      <c r="A5306" t="s">
        <v>316</v>
      </c>
    </row>
    <row r="5307" spans="1:1">
      <c r="A5307" t="s">
        <v>6394</v>
      </c>
    </row>
    <row r="5308" spans="1:1">
      <c r="A5308" t="s">
        <v>316</v>
      </c>
    </row>
    <row r="5309" spans="1:1">
      <c r="A5309" t="s">
        <v>6392</v>
      </c>
    </row>
    <row r="5310" spans="1:1">
      <c r="A5310" t="s">
        <v>2108</v>
      </c>
    </row>
    <row r="5311" spans="1:1">
      <c r="A5311" t="s">
        <v>6373</v>
      </c>
    </row>
    <row r="5312" spans="1:1">
      <c r="A5312" t="s">
        <v>669</v>
      </c>
    </row>
    <row r="5313" spans="1:1">
      <c r="A5313" t="s">
        <v>6394</v>
      </c>
    </row>
    <row r="5314" spans="1:1">
      <c r="A5314" t="s">
        <v>6070</v>
      </c>
    </row>
    <row r="5315" spans="1:1">
      <c r="A5315" t="s">
        <v>6392</v>
      </c>
    </row>
    <row r="5316" spans="1:1">
      <c r="A5316" t="s">
        <v>6397</v>
      </c>
    </row>
    <row r="5317" spans="1:1">
      <c r="A5317" t="s">
        <v>1140</v>
      </c>
    </row>
    <row r="5318" spans="1:1">
      <c r="A5318" t="s">
        <v>6392</v>
      </c>
    </row>
    <row r="5319" spans="1:1">
      <c r="A5319" t="s">
        <v>6373</v>
      </c>
    </row>
    <row r="5320" spans="1:1">
      <c r="A5320" t="s">
        <v>6392</v>
      </c>
    </row>
    <row r="5321" spans="1:1">
      <c r="A5321" t="s">
        <v>1140</v>
      </c>
    </row>
    <row r="5322" spans="1:1">
      <c r="A5322" t="s">
        <v>1140</v>
      </c>
    </row>
    <row r="5323" spans="1:1">
      <c r="A5323" t="s">
        <v>316</v>
      </c>
    </row>
    <row r="5324" spans="1:1">
      <c r="A5324" t="s">
        <v>6392</v>
      </c>
    </row>
    <row r="5325" spans="1:1">
      <c r="A5325" t="s">
        <v>316</v>
      </c>
    </row>
    <row r="5326" spans="1:1">
      <c r="A5326" t="s">
        <v>6393</v>
      </c>
    </row>
    <row r="5327" spans="1:1">
      <c r="A5327" t="s">
        <v>6398</v>
      </c>
    </row>
    <row r="5328" spans="1:1">
      <c r="A5328" t="s">
        <v>1140</v>
      </c>
    </row>
    <row r="5329" spans="1:1">
      <c r="A5329" t="s">
        <v>1140</v>
      </c>
    </row>
    <row r="5330" spans="1:1">
      <c r="A5330" t="s">
        <v>669</v>
      </c>
    </row>
    <row r="5331" spans="1:1">
      <c r="A5331" t="s">
        <v>6373</v>
      </c>
    </row>
    <row r="5332" spans="1:1">
      <c r="A5332" t="s">
        <v>1140</v>
      </c>
    </row>
    <row r="5333" spans="1:1">
      <c r="A5333" t="s">
        <v>1140</v>
      </c>
    </row>
    <row r="5334" spans="1:1">
      <c r="A5334" t="s">
        <v>6394</v>
      </c>
    </row>
    <row r="5335" spans="1:1">
      <c r="A5335" t="s">
        <v>6391</v>
      </c>
    </row>
    <row r="5336" spans="1:1">
      <c r="A5336" t="s">
        <v>6390</v>
      </c>
    </row>
    <row r="5337" spans="1:1">
      <c r="A5337" t="s">
        <v>6392</v>
      </c>
    </row>
    <row r="5338" spans="1:1">
      <c r="A5338" t="s">
        <v>316</v>
      </c>
    </row>
    <row r="5339" spans="1:1">
      <c r="A5339" t="s">
        <v>6390</v>
      </c>
    </row>
    <row r="5340" spans="1:1">
      <c r="A5340" t="s">
        <v>1140</v>
      </c>
    </row>
    <row r="5341" spans="1:1">
      <c r="A5341" t="s">
        <v>6392</v>
      </c>
    </row>
    <row r="5342" spans="1:1">
      <c r="A5342" t="s">
        <v>6070</v>
      </c>
    </row>
    <row r="5343" spans="1:1">
      <c r="A5343" t="s">
        <v>669</v>
      </c>
    </row>
    <row r="5344" spans="1:1">
      <c r="A5344" t="s">
        <v>1140</v>
      </c>
    </row>
    <row r="5345" spans="1:1">
      <c r="A5345" t="s">
        <v>1140</v>
      </c>
    </row>
    <row r="5346" spans="1:1">
      <c r="A5346" t="s">
        <v>2108</v>
      </c>
    </row>
    <row r="5347" spans="1:1">
      <c r="A5347" t="s">
        <v>6373</v>
      </c>
    </row>
    <row r="5348" spans="1:1">
      <c r="A5348" t="s">
        <v>1140</v>
      </c>
    </row>
    <row r="5349" spans="1:1">
      <c r="A5349" t="s">
        <v>6070</v>
      </c>
    </row>
    <row r="5350" spans="1:1">
      <c r="A5350" t="s">
        <v>6373</v>
      </c>
    </row>
    <row r="5351" spans="1:1">
      <c r="A5351" t="s">
        <v>316</v>
      </c>
    </row>
    <row r="5352" spans="1:1">
      <c r="A5352" t="s">
        <v>6373</v>
      </c>
    </row>
    <row r="5353" spans="1:1">
      <c r="A5353" t="s">
        <v>6392</v>
      </c>
    </row>
    <row r="5354" spans="1:1">
      <c r="A5354" t="s">
        <v>6373</v>
      </c>
    </row>
    <row r="5355" spans="1:1">
      <c r="A5355" t="s">
        <v>6395</v>
      </c>
    </row>
    <row r="5356" spans="1:1">
      <c r="A5356" t="s">
        <v>1140</v>
      </c>
    </row>
    <row r="5357" spans="1:1">
      <c r="A5357" t="s">
        <v>669</v>
      </c>
    </row>
    <row r="5358" spans="1:1">
      <c r="A5358" t="s">
        <v>669</v>
      </c>
    </row>
    <row r="5359" spans="1:1">
      <c r="A5359" t="s">
        <v>6394</v>
      </c>
    </row>
    <row r="5360" spans="1:1">
      <c r="A5360" t="s">
        <v>6395</v>
      </c>
    </row>
    <row r="5361" spans="1:1">
      <c r="A5361" t="s">
        <v>6373</v>
      </c>
    </row>
    <row r="5362" spans="1:1">
      <c r="A5362" t="s">
        <v>6070</v>
      </c>
    </row>
    <row r="5363" spans="1:1">
      <c r="A5363" t="s">
        <v>6393</v>
      </c>
    </row>
    <row r="5364" spans="1:1">
      <c r="A5364" t="s">
        <v>1140</v>
      </c>
    </row>
    <row r="5365" spans="1:1">
      <c r="A5365" t="s">
        <v>1140</v>
      </c>
    </row>
    <row r="5366" spans="1:1">
      <c r="A5366" t="s">
        <v>2108</v>
      </c>
    </row>
    <row r="5367" spans="1:1">
      <c r="A5367" t="s">
        <v>6394</v>
      </c>
    </row>
    <row r="5368" spans="1:1">
      <c r="A5368" t="s">
        <v>1140</v>
      </c>
    </row>
    <row r="5369" spans="1:1">
      <c r="A5369" t="s">
        <v>669</v>
      </c>
    </row>
    <row r="5370" spans="1:1">
      <c r="A5370" t="s">
        <v>6395</v>
      </c>
    </row>
    <row r="5371" spans="1:1">
      <c r="A5371" t="s">
        <v>2108</v>
      </c>
    </row>
    <row r="5372" spans="1:1">
      <c r="A5372" t="s">
        <v>1140</v>
      </c>
    </row>
    <row r="5373" spans="1:1">
      <c r="A5373" t="s">
        <v>2108</v>
      </c>
    </row>
    <row r="5374" spans="1:1">
      <c r="A5374" t="s">
        <v>1140</v>
      </c>
    </row>
    <row r="5375" spans="1:1">
      <c r="A5375" t="s">
        <v>1140</v>
      </c>
    </row>
    <row r="5376" spans="1:1">
      <c r="A5376" t="s">
        <v>669</v>
      </c>
    </row>
    <row r="5377" spans="1:1">
      <c r="A5377" t="s">
        <v>6392</v>
      </c>
    </row>
    <row r="5378" spans="1:1">
      <c r="A5378" t="s">
        <v>316</v>
      </c>
    </row>
    <row r="5379" spans="1:1">
      <c r="A5379" t="s">
        <v>6373</v>
      </c>
    </row>
    <row r="5380" spans="1:1">
      <c r="A5380" t="s">
        <v>1140</v>
      </c>
    </row>
    <row r="5381" spans="1:1">
      <c r="A5381" t="s">
        <v>1140</v>
      </c>
    </row>
    <row r="5382" spans="1:1">
      <c r="A5382" t="s">
        <v>1140</v>
      </c>
    </row>
    <row r="5383" spans="1:1">
      <c r="A5383" t="s">
        <v>6070</v>
      </c>
    </row>
    <row r="5384" spans="1:1">
      <c r="A5384" t="s">
        <v>316</v>
      </c>
    </row>
    <row r="5385" spans="1:1">
      <c r="A5385" t="s">
        <v>1140</v>
      </c>
    </row>
    <row r="5386" spans="1:1">
      <c r="A5386" t="s">
        <v>669</v>
      </c>
    </row>
    <row r="5387" spans="1:1">
      <c r="A5387" t="s">
        <v>6398</v>
      </c>
    </row>
    <row r="5388" spans="1:1">
      <c r="A5388" t="s">
        <v>1140</v>
      </c>
    </row>
    <row r="5389" spans="1:1">
      <c r="A5389" t="s">
        <v>669</v>
      </c>
    </row>
    <row r="5390" spans="1:1">
      <c r="A5390" t="s">
        <v>1140</v>
      </c>
    </row>
    <row r="5391" spans="1:1">
      <c r="A5391" t="s">
        <v>1140</v>
      </c>
    </row>
    <row r="5392" spans="1:1">
      <c r="A5392" t="s">
        <v>6397</v>
      </c>
    </row>
    <row r="5393" spans="1:1">
      <c r="A5393" t="s">
        <v>1140</v>
      </c>
    </row>
    <row r="5394" spans="1:1">
      <c r="A5394" t="s">
        <v>1140</v>
      </c>
    </row>
    <row r="5395" spans="1:1">
      <c r="A5395" t="s">
        <v>6392</v>
      </c>
    </row>
    <row r="5396" spans="1:1">
      <c r="A5396" t="s">
        <v>6391</v>
      </c>
    </row>
    <row r="5397" spans="1:1">
      <c r="A5397" t="s">
        <v>1140</v>
      </c>
    </row>
    <row r="5398" spans="1:1">
      <c r="A5398" t="s">
        <v>1140</v>
      </c>
    </row>
    <row r="5399" spans="1:1">
      <c r="A5399" t="s">
        <v>316</v>
      </c>
    </row>
    <row r="5400" spans="1:1">
      <c r="A5400" t="s">
        <v>1140</v>
      </c>
    </row>
    <row r="5401" spans="1:1">
      <c r="A5401" t="s">
        <v>669</v>
      </c>
    </row>
    <row r="5402" spans="1:1">
      <c r="A5402" t="s">
        <v>6392</v>
      </c>
    </row>
    <row r="5403" spans="1:1">
      <c r="A5403" t="s">
        <v>2108</v>
      </c>
    </row>
    <row r="5404" spans="1:1">
      <c r="A5404" t="s">
        <v>1140</v>
      </c>
    </row>
    <row r="5405" spans="1:1">
      <c r="A5405" t="s">
        <v>6070</v>
      </c>
    </row>
    <row r="5406" spans="1:1">
      <c r="A5406" t="s">
        <v>669</v>
      </c>
    </row>
    <row r="5407" spans="1:1">
      <c r="A5407" t="s">
        <v>6395</v>
      </c>
    </row>
    <row r="5408" spans="1:1">
      <c r="A5408" t="s">
        <v>6373</v>
      </c>
    </row>
    <row r="5409" spans="1:1">
      <c r="A5409" t="s">
        <v>1140</v>
      </c>
    </row>
    <row r="5410" spans="1:1">
      <c r="A5410" t="s">
        <v>1140</v>
      </c>
    </row>
    <row r="5411" spans="1:1">
      <c r="A5411" t="s">
        <v>669</v>
      </c>
    </row>
    <row r="5412" spans="1:1">
      <c r="A5412" t="s">
        <v>669</v>
      </c>
    </row>
    <row r="5413" spans="1:1">
      <c r="A5413" t="s">
        <v>1140</v>
      </c>
    </row>
    <row r="5414" spans="1:1">
      <c r="A5414" t="s">
        <v>6373</v>
      </c>
    </row>
    <row r="5415" spans="1:1">
      <c r="A5415" t="s">
        <v>2108</v>
      </c>
    </row>
    <row r="5416" spans="1:1">
      <c r="A5416" t="s">
        <v>6397</v>
      </c>
    </row>
    <row r="5417" spans="1:1">
      <c r="A5417" t="s">
        <v>6070</v>
      </c>
    </row>
    <row r="5418" spans="1:1">
      <c r="A5418" t="s">
        <v>6070</v>
      </c>
    </row>
    <row r="5419" spans="1:1">
      <c r="A5419" t="s">
        <v>669</v>
      </c>
    </row>
    <row r="5420" spans="1:1">
      <c r="A5420" t="s">
        <v>6394</v>
      </c>
    </row>
    <row r="5421" spans="1:1">
      <c r="A5421" t="s">
        <v>6392</v>
      </c>
    </row>
    <row r="5422" spans="1:1">
      <c r="A5422" t="s">
        <v>1140</v>
      </c>
    </row>
    <row r="5423" spans="1:1">
      <c r="A5423" t="s">
        <v>316</v>
      </c>
    </row>
    <row r="5424" spans="1:1">
      <c r="A5424" t="s">
        <v>6392</v>
      </c>
    </row>
    <row r="5425" spans="1:1">
      <c r="A5425" t="s">
        <v>6070</v>
      </c>
    </row>
    <row r="5426" spans="1:1">
      <c r="A5426" t="s">
        <v>316</v>
      </c>
    </row>
    <row r="5427" spans="1:1">
      <c r="A5427" t="s">
        <v>6373</v>
      </c>
    </row>
    <row r="5428" spans="1:1">
      <c r="A5428" t="s">
        <v>6391</v>
      </c>
    </row>
    <row r="5429" spans="1:1">
      <c r="A5429" t="s">
        <v>6391</v>
      </c>
    </row>
    <row r="5430" spans="1:1">
      <c r="A5430" t="s">
        <v>6373</v>
      </c>
    </row>
    <row r="5431" spans="1:1">
      <c r="A5431" t="s">
        <v>6394</v>
      </c>
    </row>
    <row r="5432" spans="1:1">
      <c r="A5432" t="s">
        <v>1140</v>
      </c>
    </row>
    <row r="5433" spans="1:1">
      <c r="A5433" t="s">
        <v>6392</v>
      </c>
    </row>
    <row r="5434" spans="1:1">
      <c r="A5434" t="s">
        <v>6395</v>
      </c>
    </row>
    <row r="5435" spans="1:1">
      <c r="A5435" t="s">
        <v>6391</v>
      </c>
    </row>
    <row r="5436" spans="1:1">
      <c r="A5436" t="s">
        <v>6391</v>
      </c>
    </row>
    <row r="5437" spans="1:1">
      <c r="A5437" t="s">
        <v>1140</v>
      </c>
    </row>
    <row r="5438" spans="1:1">
      <c r="A5438" t="s">
        <v>1140</v>
      </c>
    </row>
    <row r="5439" spans="1:1">
      <c r="A5439" t="s">
        <v>6070</v>
      </c>
    </row>
    <row r="5440" spans="1:1">
      <c r="A5440" t="s">
        <v>6373</v>
      </c>
    </row>
    <row r="5441" spans="1:1">
      <c r="A5441" t="s">
        <v>1140</v>
      </c>
    </row>
    <row r="5442" spans="1:1">
      <c r="A5442" t="s">
        <v>1140</v>
      </c>
    </row>
    <row r="5443" spans="1:1">
      <c r="A5443" t="s">
        <v>1140</v>
      </c>
    </row>
    <row r="5444" spans="1:1">
      <c r="A5444" t="s">
        <v>669</v>
      </c>
    </row>
    <row r="5445" spans="1:1">
      <c r="A5445" t="s">
        <v>2108</v>
      </c>
    </row>
    <row r="5446" spans="1:1">
      <c r="A5446" t="s">
        <v>316</v>
      </c>
    </row>
    <row r="5447" spans="1:1">
      <c r="A5447" t="s">
        <v>316</v>
      </c>
    </row>
    <row r="5448" spans="1:1">
      <c r="A5448" t="s">
        <v>316</v>
      </c>
    </row>
    <row r="5449" spans="1:1">
      <c r="A5449" t="s">
        <v>1140</v>
      </c>
    </row>
    <row r="5450" spans="1:1">
      <c r="A5450" t="s">
        <v>1140</v>
      </c>
    </row>
    <row r="5451" spans="1:1">
      <c r="A5451" t="s">
        <v>669</v>
      </c>
    </row>
    <row r="5452" spans="1:1">
      <c r="A5452" t="s">
        <v>1140</v>
      </c>
    </row>
    <row r="5453" spans="1:1">
      <c r="A5453" t="s">
        <v>6373</v>
      </c>
    </row>
    <row r="5454" spans="1:1">
      <c r="A5454" t="s">
        <v>6395</v>
      </c>
    </row>
    <row r="5455" spans="1:1">
      <c r="A5455" t="s">
        <v>6373</v>
      </c>
    </row>
    <row r="5456" spans="1:1">
      <c r="A5456" t="s">
        <v>6393</v>
      </c>
    </row>
    <row r="5457" spans="1:1">
      <c r="A5457" t="s">
        <v>6392</v>
      </c>
    </row>
    <row r="5458" spans="1:1">
      <c r="A5458" t="s">
        <v>6373</v>
      </c>
    </row>
    <row r="5459" spans="1:1">
      <c r="A5459" t="s">
        <v>1140</v>
      </c>
    </row>
    <row r="5460" spans="1:1">
      <c r="A5460" t="s">
        <v>1140</v>
      </c>
    </row>
    <row r="5461" spans="1:1">
      <c r="A5461" t="s">
        <v>1140</v>
      </c>
    </row>
    <row r="5462" spans="1:1">
      <c r="A5462" t="s">
        <v>316</v>
      </c>
    </row>
    <row r="5463" spans="1:1">
      <c r="A5463" t="s">
        <v>2108</v>
      </c>
    </row>
    <row r="5464" spans="1:1">
      <c r="A5464" t="s">
        <v>6392</v>
      </c>
    </row>
    <row r="5465" spans="1:1">
      <c r="A5465" t="s">
        <v>316</v>
      </c>
    </row>
    <row r="5466" spans="1:1">
      <c r="A5466" t="s">
        <v>6395</v>
      </c>
    </row>
    <row r="5467" spans="1:1">
      <c r="A5467" t="s">
        <v>1140</v>
      </c>
    </row>
    <row r="5468" spans="1:1">
      <c r="A5468" t="s">
        <v>316</v>
      </c>
    </row>
    <row r="5469" spans="1:1">
      <c r="A5469" t="s">
        <v>1140</v>
      </c>
    </row>
    <row r="5470" spans="1:1">
      <c r="A5470" t="s">
        <v>6392</v>
      </c>
    </row>
    <row r="5471" spans="1:1">
      <c r="A5471" t="s">
        <v>669</v>
      </c>
    </row>
    <row r="5472" spans="1:1">
      <c r="A5472" t="s">
        <v>6390</v>
      </c>
    </row>
    <row r="5473" spans="1:1">
      <c r="A5473" t="s">
        <v>6390</v>
      </c>
    </row>
    <row r="5474" spans="1:1">
      <c r="A5474" t="s">
        <v>669</v>
      </c>
    </row>
    <row r="5475" spans="1:1">
      <c r="A5475" t="s">
        <v>1140</v>
      </c>
    </row>
    <row r="5476" spans="1:1">
      <c r="A5476" t="s">
        <v>6392</v>
      </c>
    </row>
    <row r="5477" spans="1:1">
      <c r="A5477" t="s">
        <v>6373</v>
      </c>
    </row>
    <row r="5478" spans="1:1">
      <c r="A5478" t="s">
        <v>1140</v>
      </c>
    </row>
    <row r="5479" spans="1:1">
      <c r="A5479" t="s">
        <v>6373</v>
      </c>
    </row>
    <row r="5480" spans="1:1">
      <c r="A5480" t="s">
        <v>1140</v>
      </c>
    </row>
    <row r="5481" spans="1:1">
      <c r="A5481" t="s">
        <v>6373</v>
      </c>
    </row>
    <row r="5482" spans="1:1">
      <c r="A5482" t="s">
        <v>6392</v>
      </c>
    </row>
    <row r="5483" spans="1:1">
      <c r="A5483" t="s">
        <v>6373</v>
      </c>
    </row>
    <row r="5484" spans="1:1">
      <c r="A5484" t="s">
        <v>6373</v>
      </c>
    </row>
    <row r="5485" spans="1:1">
      <c r="A5485" t="s">
        <v>6395</v>
      </c>
    </row>
    <row r="5486" spans="1:1">
      <c r="A5486" t="s">
        <v>316</v>
      </c>
    </row>
    <row r="5487" spans="1:1">
      <c r="A5487" t="s">
        <v>1140</v>
      </c>
    </row>
    <row r="5488" spans="1:1">
      <c r="A5488" t="s">
        <v>6398</v>
      </c>
    </row>
    <row r="5489" spans="1:1">
      <c r="A5489" t="s">
        <v>1140</v>
      </c>
    </row>
    <row r="5490" spans="1:1">
      <c r="A5490" t="s">
        <v>6394</v>
      </c>
    </row>
    <row r="5491" spans="1:1">
      <c r="A5491" t="s">
        <v>1140</v>
      </c>
    </row>
    <row r="5492" spans="1:1">
      <c r="A5492" t="s">
        <v>6395</v>
      </c>
    </row>
    <row r="5493" spans="1:1">
      <c r="A5493" t="s">
        <v>669</v>
      </c>
    </row>
    <row r="5494" spans="1:1">
      <c r="A5494" t="s">
        <v>1140</v>
      </c>
    </row>
    <row r="5495" spans="1:1">
      <c r="A5495" t="s">
        <v>669</v>
      </c>
    </row>
    <row r="5496" spans="1:1">
      <c r="A5496" t="s">
        <v>6400</v>
      </c>
    </row>
    <row r="5497" spans="1:1">
      <c r="A5497" t="s">
        <v>1140</v>
      </c>
    </row>
    <row r="5498" spans="1:1">
      <c r="A5498" t="s">
        <v>1140</v>
      </c>
    </row>
    <row r="5499" spans="1:1">
      <c r="A5499" t="s">
        <v>669</v>
      </c>
    </row>
    <row r="5500" spans="1:1">
      <c r="A5500" t="s">
        <v>6400</v>
      </c>
    </row>
    <row r="5501" spans="1:1">
      <c r="A5501" t="s">
        <v>1140</v>
      </c>
    </row>
    <row r="5502" spans="1:1">
      <c r="A5502" t="s">
        <v>6373</v>
      </c>
    </row>
    <row r="5503" spans="1:1">
      <c r="A5503" t="s">
        <v>6392</v>
      </c>
    </row>
    <row r="5504" spans="1:1">
      <c r="A5504" t="s">
        <v>2108</v>
      </c>
    </row>
    <row r="5505" spans="1:1">
      <c r="A5505" t="s">
        <v>6392</v>
      </c>
    </row>
    <row r="5506" spans="1:1">
      <c r="A5506" t="s">
        <v>1140</v>
      </c>
    </row>
    <row r="5507" spans="1:1">
      <c r="A5507" t="s">
        <v>6392</v>
      </c>
    </row>
    <row r="5508" spans="1:1">
      <c r="A5508" t="s">
        <v>669</v>
      </c>
    </row>
    <row r="5509" spans="1:1">
      <c r="A5509" t="s">
        <v>6395</v>
      </c>
    </row>
    <row r="5510" spans="1:1">
      <c r="A5510" t="s">
        <v>6394</v>
      </c>
    </row>
    <row r="5511" spans="1:1">
      <c r="A5511" t="s">
        <v>1140</v>
      </c>
    </row>
    <row r="5512" spans="1:1">
      <c r="A5512" t="s">
        <v>6391</v>
      </c>
    </row>
    <row r="5513" spans="1:1">
      <c r="A5513" t="s">
        <v>1140</v>
      </c>
    </row>
    <row r="5514" spans="1:1">
      <c r="A5514" t="s">
        <v>6392</v>
      </c>
    </row>
    <row r="5515" spans="1:1">
      <c r="A5515" t="s">
        <v>6392</v>
      </c>
    </row>
    <row r="5516" spans="1:1">
      <c r="A5516" t="s">
        <v>6392</v>
      </c>
    </row>
    <row r="5517" spans="1:1">
      <c r="A5517" t="s">
        <v>6070</v>
      </c>
    </row>
    <row r="5518" spans="1:1">
      <c r="A5518" t="s">
        <v>6400</v>
      </c>
    </row>
    <row r="5519" spans="1:1">
      <c r="A5519" t="s">
        <v>1140</v>
      </c>
    </row>
    <row r="5520" spans="1:1">
      <c r="A5520" t="s">
        <v>1140</v>
      </c>
    </row>
    <row r="5521" spans="1:1">
      <c r="A5521" t="s">
        <v>1140</v>
      </c>
    </row>
    <row r="5522" spans="1:1">
      <c r="A5522" t="s">
        <v>316</v>
      </c>
    </row>
    <row r="5523" spans="1:1">
      <c r="A5523" t="s">
        <v>6400</v>
      </c>
    </row>
    <row r="5524" spans="1:1">
      <c r="A5524" t="s">
        <v>1140</v>
      </c>
    </row>
    <row r="5525" spans="1:1">
      <c r="A5525" t="s">
        <v>6397</v>
      </c>
    </row>
    <row r="5526" spans="1:1">
      <c r="A5526" t="s">
        <v>6399</v>
      </c>
    </row>
    <row r="5527" spans="1:1">
      <c r="A5527" t="s">
        <v>6398</v>
      </c>
    </row>
    <row r="5528" spans="1:1">
      <c r="A5528" t="s">
        <v>6391</v>
      </c>
    </row>
    <row r="5529" spans="1:1">
      <c r="A5529" t="s">
        <v>6070</v>
      </c>
    </row>
    <row r="5530" spans="1:1">
      <c r="A5530" t="s">
        <v>1140</v>
      </c>
    </row>
    <row r="5531" spans="1:1">
      <c r="A5531" t="s">
        <v>1140</v>
      </c>
    </row>
    <row r="5532" spans="1:1">
      <c r="A5532" t="s">
        <v>1140</v>
      </c>
    </row>
    <row r="5533" spans="1:1">
      <c r="A5533" t="s">
        <v>6392</v>
      </c>
    </row>
    <row r="5534" spans="1:1">
      <c r="A5534" t="s">
        <v>1140</v>
      </c>
    </row>
    <row r="5535" spans="1:1">
      <c r="A5535" t="s">
        <v>669</v>
      </c>
    </row>
    <row r="5536" spans="1:1">
      <c r="A5536" t="s">
        <v>6373</v>
      </c>
    </row>
    <row r="5537" spans="1:1">
      <c r="A5537" t="s">
        <v>1140</v>
      </c>
    </row>
    <row r="5538" spans="1:1">
      <c r="A5538" t="s">
        <v>669</v>
      </c>
    </row>
    <row r="5539" spans="1:1">
      <c r="A5539" t="s">
        <v>6392</v>
      </c>
    </row>
    <row r="5540" spans="1:1">
      <c r="A5540" t="s">
        <v>6391</v>
      </c>
    </row>
    <row r="5541" spans="1:1">
      <c r="A5541" t="s">
        <v>316</v>
      </c>
    </row>
    <row r="5542" spans="1:1">
      <c r="A5542" t="s">
        <v>1140</v>
      </c>
    </row>
    <row r="5543" spans="1:1">
      <c r="A5543" t="s">
        <v>1140</v>
      </c>
    </row>
    <row r="5544" spans="1:1">
      <c r="A5544" t="s">
        <v>1140</v>
      </c>
    </row>
    <row r="5545" spans="1:1">
      <c r="A5545" t="s">
        <v>1140</v>
      </c>
    </row>
    <row r="5546" spans="1:1">
      <c r="A5546" t="s">
        <v>1140</v>
      </c>
    </row>
    <row r="5547" spans="1:1">
      <c r="A5547" t="s">
        <v>1140</v>
      </c>
    </row>
    <row r="5548" spans="1:1">
      <c r="A5548" t="s">
        <v>1140</v>
      </c>
    </row>
    <row r="5549" spans="1:1">
      <c r="A5549" t="s">
        <v>1140</v>
      </c>
    </row>
    <row r="5550" spans="1:1">
      <c r="A5550" t="s">
        <v>6373</v>
      </c>
    </row>
    <row r="5551" spans="1:1">
      <c r="A5551" t="s">
        <v>1140</v>
      </c>
    </row>
    <row r="5552" spans="1:1">
      <c r="A5552" t="s">
        <v>669</v>
      </c>
    </row>
    <row r="5553" spans="1:1">
      <c r="A5553" t="s">
        <v>6400</v>
      </c>
    </row>
    <row r="5554" spans="1:1">
      <c r="A5554" t="s">
        <v>6391</v>
      </c>
    </row>
    <row r="5555" spans="1:1">
      <c r="A5555" t="s">
        <v>1140</v>
      </c>
    </row>
    <row r="5556" spans="1:1">
      <c r="A5556" t="s">
        <v>6373</v>
      </c>
    </row>
    <row r="5557" spans="1:1">
      <c r="A5557" t="s">
        <v>6392</v>
      </c>
    </row>
    <row r="5558" spans="1:1">
      <c r="A5558" t="s">
        <v>6398</v>
      </c>
    </row>
    <row r="5559" spans="1:1">
      <c r="A5559" t="s">
        <v>1140</v>
      </c>
    </row>
    <row r="5560" spans="1:1">
      <c r="A5560" t="s">
        <v>6391</v>
      </c>
    </row>
    <row r="5561" spans="1:1">
      <c r="A5561" t="s">
        <v>1140</v>
      </c>
    </row>
    <row r="5562" spans="1:1">
      <c r="A5562" t="s">
        <v>6373</v>
      </c>
    </row>
    <row r="5563" spans="1:1">
      <c r="A5563" t="s">
        <v>6392</v>
      </c>
    </row>
    <row r="5564" spans="1:1">
      <c r="A5564" t="s">
        <v>6399</v>
      </c>
    </row>
    <row r="5565" spans="1:1">
      <c r="A5565" t="s">
        <v>669</v>
      </c>
    </row>
    <row r="5566" spans="1:1">
      <c r="A5566" t="s">
        <v>1140</v>
      </c>
    </row>
    <row r="5567" spans="1:1">
      <c r="A5567" t="s">
        <v>6373</v>
      </c>
    </row>
    <row r="5568" spans="1:1">
      <c r="A5568" t="s">
        <v>669</v>
      </c>
    </row>
    <row r="5569" spans="1:1">
      <c r="A5569" t="s">
        <v>6395</v>
      </c>
    </row>
    <row r="5570" spans="1:1">
      <c r="A5570" t="s">
        <v>6400</v>
      </c>
    </row>
    <row r="5571" spans="1:1">
      <c r="A5571" t="s">
        <v>1140</v>
      </c>
    </row>
    <row r="5572" spans="1:1">
      <c r="A5572" t="s">
        <v>6373</v>
      </c>
    </row>
    <row r="5573" spans="1:1">
      <c r="A5573" t="s">
        <v>2108</v>
      </c>
    </row>
    <row r="5574" spans="1:1">
      <c r="A5574" t="s">
        <v>1140</v>
      </c>
    </row>
    <row r="5575" spans="1:1">
      <c r="A5575" t="s">
        <v>6395</v>
      </c>
    </row>
    <row r="5576" spans="1:1">
      <c r="A5576" t="s">
        <v>316</v>
      </c>
    </row>
    <row r="5577" spans="1:1">
      <c r="A5577" t="s">
        <v>6373</v>
      </c>
    </row>
    <row r="5578" spans="1:1">
      <c r="A5578" t="s">
        <v>6392</v>
      </c>
    </row>
    <row r="5579" spans="1:1">
      <c r="A5579" t="s">
        <v>6390</v>
      </c>
    </row>
    <row r="5580" spans="1:1">
      <c r="A5580" t="s">
        <v>669</v>
      </c>
    </row>
    <row r="5581" spans="1:1">
      <c r="A5581" t="s">
        <v>6400</v>
      </c>
    </row>
    <row r="5582" spans="1:1">
      <c r="A5582" t="s">
        <v>316</v>
      </c>
    </row>
    <row r="5583" spans="1:1">
      <c r="A5583" t="s">
        <v>669</v>
      </c>
    </row>
    <row r="5584" spans="1:1">
      <c r="A5584" t="s">
        <v>6392</v>
      </c>
    </row>
    <row r="5585" spans="1:1">
      <c r="A5585" t="s">
        <v>6070</v>
      </c>
    </row>
    <row r="5586" spans="1:1">
      <c r="A5586" t="s">
        <v>6293</v>
      </c>
    </row>
    <row r="5587" spans="1:1">
      <c r="A5587" t="s">
        <v>6373</v>
      </c>
    </row>
    <row r="5588" spans="1:1">
      <c r="A5588" t="s">
        <v>6373</v>
      </c>
    </row>
    <row r="5589" spans="1:1">
      <c r="A5589" t="s">
        <v>6070</v>
      </c>
    </row>
    <row r="5590" spans="1:1">
      <c r="A5590" t="s">
        <v>6395</v>
      </c>
    </row>
    <row r="5591" spans="1:1">
      <c r="A5591" t="s">
        <v>1140</v>
      </c>
    </row>
    <row r="5592" spans="1:1">
      <c r="A5592" t="s">
        <v>6392</v>
      </c>
    </row>
    <row r="5593" spans="1:1">
      <c r="A5593" t="s">
        <v>6070</v>
      </c>
    </row>
    <row r="5594" spans="1:1">
      <c r="A5594" t="s">
        <v>2108</v>
      </c>
    </row>
    <row r="5595" spans="1:1">
      <c r="A5595" t="s">
        <v>669</v>
      </c>
    </row>
    <row r="5596" spans="1:1">
      <c r="A5596" t="s">
        <v>6373</v>
      </c>
    </row>
    <row r="5597" spans="1:1">
      <c r="A5597" t="s">
        <v>6392</v>
      </c>
    </row>
    <row r="5598" spans="1:1">
      <c r="A5598" t="s">
        <v>1140</v>
      </c>
    </row>
    <row r="5599" spans="1:1">
      <c r="A5599" t="s">
        <v>1140</v>
      </c>
    </row>
    <row r="5600" spans="1:1">
      <c r="A5600" t="s">
        <v>2108</v>
      </c>
    </row>
    <row r="5601" spans="1:1">
      <c r="A5601" t="s">
        <v>669</v>
      </c>
    </row>
    <row r="5602" spans="1:1">
      <c r="A5602" t="s">
        <v>6399</v>
      </c>
    </row>
    <row r="5603" spans="1:1">
      <c r="A5603" t="s">
        <v>6394</v>
      </c>
    </row>
    <row r="5604" spans="1:1">
      <c r="A5604" t="s">
        <v>6373</v>
      </c>
    </row>
    <row r="5605" spans="1:1">
      <c r="A5605" t="s">
        <v>1140</v>
      </c>
    </row>
    <row r="5606" spans="1:1">
      <c r="A5606" t="s">
        <v>6395</v>
      </c>
    </row>
    <row r="5607" spans="1:1">
      <c r="A5607" t="s">
        <v>6395</v>
      </c>
    </row>
    <row r="5608" spans="1:1">
      <c r="A5608" t="s">
        <v>6373</v>
      </c>
    </row>
    <row r="5609" spans="1:1">
      <c r="A5609" t="s">
        <v>6293</v>
      </c>
    </row>
    <row r="5610" spans="1:1">
      <c r="A5610" t="s">
        <v>1140</v>
      </c>
    </row>
    <row r="5611" spans="1:1">
      <c r="A5611" t="s">
        <v>6392</v>
      </c>
    </row>
    <row r="5612" spans="1:1">
      <c r="A5612" t="s">
        <v>1140</v>
      </c>
    </row>
    <row r="5613" spans="1:1">
      <c r="A5613" t="s">
        <v>6394</v>
      </c>
    </row>
    <row r="5614" spans="1:1">
      <c r="A5614" t="s">
        <v>6070</v>
      </c>
    </row>
    <row r="5615" spans="1:1">
      <c r="A5615" t="s">
        <v>6392</v>
      </c>
    </row>
    <row r="5616" spans="1:1">
      <c r="A5616" t="s">
        <v>1140</v>
      </c>
    </row>
    <row r="5617" spans="1:1">
      <c r="A5617" t="s">
        <v>1140</v>
      </c>
    </row>
    <row r="5618" spans="1:1">
      <c r="A5618" t="s">
        <v>6392</v>
      </c>
    </row>
    <row r="5619" spans="1:1">
      <c r="A5619" t="s">
        <v>6395</v>
      </c>
    </row>
    <row r="5620" spans="1:1">
      <c r="A5620" t="s">
        <v>1140</v>
      </c>
    </row>
    <row r="5621" spans="1:1">
      <c r="A5621" t="s">
        <v>1140</v>
      </c>
    </row>
    <row r="5622" spans="1:1">
      <c r="A5622" t="s">
        <v>6391</v>
      </c>
    </row>
    <row r="5623" spans="1:1">
      <c r="A5623" t="s">
        <v>6398</v>
      </c>
    </row>
    <row r="5624" spans="1:1">
      <c r="A5624" t="s">
        <v>6392</v>
      </c>
    </row>
    <row r="5625" spans="1:1">
      <c r="A5625" t="s">
        <v>669</v>
      </c>
    </row>
    <row r="5626" spans="1:1">
      <c r="A5626" t="s">
        <v>6392</v>
      </c>
    </row>
    <row r="5627" spans="1:1">
      <c r="A5627" t="s">
        <v>316</v>
      </c>
    </row>
    <row r="5628" spans="1:1">
      <c r="A5628" t="s">
        <v>1140</v>
      </c>
    </row>
    <row r="5629" spans="1:1">
      <c r="A5629" t="s">
        <v>6395</v>
      </c>
    </row>
    <row r="5630" spans="1:1">
      <c r="A5630" t="s">
        <v>6392</v>
      </c>
    </row>
    <row r="5631" spans="1:1">
      <c r="A5631" t="s">
        <v>6070</v>
      </c>
    </row>
    <row r="5632" spans="1:1">
      <c r="A5632" t="s">
        <v>6397</v>
      </c>
    </row>
    <row r="5633" spans="1:1">
      <c r="A5633" t="s">
        <v>669</v>
      </c>
    </row>
    <row r="5634" spans="1:1">
      <c r="A5634" t="s">
        <v>6392</v>
      </c>
    </row>
    <row r="5635" spans="1:1">
      <c r="A5635" t="s">
        <v>6391</v>
      </c>
    </row>
    <row r="5636" spans="1:1">
      <c r="A5636" t="s">
        <v>6070</v>
      </c>
    </row>
    <row r="5637" spans="1:1">
      <c r="A5637" t="s">
        <v>6397</v>
      </c>
    </row>
    <row r="5638" spans="1:1">
      <c r="A5638" t="s">
        <v>1140</v>
      </c>
    </row>
    <row r="5639" spans="1:1">
      <c r="A5639" t="s">
        <v>1140</v>
      </c>
    </row>
    <row r="5640" spans="1:1">
      <c r="A5640" t="s">
        <v>669</v>
      </c>
    </row>
    <row r="5641" spans="1:1">
      <c r="A5641" t="s">
        <v>1140</v>
      </c>
    </row>
    <row r="5642" spans="1:1">
      <c r="A5642" t="s">
        <v>6373</v>
      </c>
    </row>
    <row r="5643" spans="1:1">
      <c r="A5643" t="s">
        <v>316</v>
      </c>
    </row>
    <row r="5644" spans="1:1">
      <c r="A5644" t="s">
        <v>669</v>
      </c>
    </row>
    <row r="5645" spans="1:1">
      <c r="A5645" t="s">
        <v>316</v>
      </c>
    </row>
    <row r="5646" spans="1:1">
      <c r="A5646" t="s">
        <v>6400</v>
      </c>
    </row>
    <row r="5647" spans="1:1">
      <c r="A5647" t="s">
        <v>1140</v>
      </c>
    </row>
    <row r="5648" spans="1:1">
      <c r="A5648" t="s">
        <v>6392</v>
      </c>
    </row>
    <row r="5649" spans="1:1">
      <c r="A5649" t="s">
        <v>6392</v>
      </c>
    </row>
    <row r="5650" spans="1:1">
      <c r="A5650" t="s">
        <v>1140</v>
      </c>
    </row>
    <row r="5651" spans="1:1">
      <c r="A5651" t="s">
        <v>6293</v>
      </c>
    </row>
    <row r="5652" spans="1:1">
      <c r="A5652" t="s">
        <v>1140</v>
      </c>
    </row>
    <row r="5653" spans="1:1">
      <c r="A5653" t="s">
        <v>1140</v>
      </c>
    </row>
    <row r="5654" spans="1:1">
      <c r="A5654" t="s">
        <v>6373</v>
      </c>
    </row>
    <row r="5655" spans="1:1">
      <c r="A5655" t="s">
        <v>6391</v>
      </c>
    </row>
    <row r="5656" spans="1:1">
      <c r="A5656" t="s">
        <v>1140</v>
      </c>
    </row>
    <row r="5657" spans="1:1">
      <c r="A5657" t="s">
        <v>6396</v>
      </c>
    </row>
    <row r="5658" spans="1:1">
      <c r="A5658" t="s">
        <v>6293</v>
      </c>
    </row>
    <row r="5659" spans="1:1">
      <c r="A5659" t="s">
        <v>316</v>
      </c>
    </row>
    <row r="5660" spans="1:1">
      <c r="A5660" t="s">
        <v>669</v>
      </c>
    </row>
    <row r="5661" spans="1:1">
      <c r="A5661" t="s">
        <v>6293</v>
      </c>
    </row>
    <row r="5662" spans="1:1">
      <c r="A5662" t="s">
        <v>2108</v>
      </c>
    </row>
    <row r="5663" spans="1:1">
      <c r="A5663" t="s">
        <v>669</v>
      </c>
    </row>
    <row r="5664" spans="1:1">
      <c r="A5664" t="s">
        <v>1140</v>
      </c>
    </row>
    <row r="5665" spans="1:1">
      <c r="A5665" t="s">
        <v>6398</v>
      </c>
    </row>
    <row r="5666" spans="1:1">
      <c r="A5666" t="s">
        <v>669</v>
      </c>
    </row>
    <row r="5667" spans="1:1">
      <c r="A5667" t="s">
        <v>2108</v>
      </c>
    </row>
    <row r="5668" spans="1:1">
      <c r="A5668" t="s">
        <v>669</v>
      </c>
    </row>
    <row r="5669" spans="1:1">
      <c r="A5669" t="s">
        <v>6391</v>
      </c>
    </row>
    <row r="5670" spans="1:1">
      <c r="A5670" t="s">
        <v>669</v>
      </c>
    </row>
    <row r="5671" spans="1:1">
      <c r="A5671" t="s">
        <v>6398</v>
      </c>
    </row>
    <row r="5672" spans="1:1">
      <c r="A5672" t="s">
        <v>316</v>
      </c>
    </row>
    <row r="5673" spans="1:1">
      <c r="A5673" t="s">
        <v>6392</v>
      </c>
    </row>
    <row r="5674" spans="1:1">
      <c r="A5674" t="s">
        <v>1140</v>
      </c>
    </row>
    <row r="5675" spans="1:1">
      <c r="A5675" t="s">
        <v>669</v>
      </c>
    </row>
    <row r="5676" spans="1:1">
      <c r="A5676" t="s">
        <v>6395</v>
      </c>
    </row>
    <row r="5677" spans="1:1">
      <c r="A5677" t="s">
        <v>1140</v>
      </c>
    </row>
    <row r="5678" spans="1:1">
      <c r="A5678" t="s">
        <v>1140</v>
      </c>
    </row>
    <row r="5679" spans="1:1">
      <c r="A5679" t="s">
        <v>1140</v>
      </c>
    </row>
    <row r="5680" spans="1:1">
      <c r="A5680" t="s">
        <v>6373</v>
      </c>
    </row>
    <row r="5681" spans="1:1">
      <c r="A5681" t="s">
        <v>6373</v>
      </c>
    </row>
    <row r="5682" spans="1:1">
      <c r="A5682" t="s">
        <v>6392</v>
      </c>
    </row>
    <row r="5683" spans="1:1">
      <c r="A5683" t="s">
        <v>6373</v>
      </c>
    </row>
    <row r="5684" spans="1:1">
      <c r="A5684" t="s">
        <v>6390</v>
      </c>
    </row>
    <row r="5685" spans="1:1">
      <c r="A5685" t="s">
        <v>1140</v>
      </c>
    </row>
    <row r="5686" spans="1:1">
      <c r="A5686" t="s">
        <v>6390</v>
      </c>
    </row>
    <row r="5687" spans="1:1">
      <c r="A5687" t="s">
        <v>2108</v>
      </c>
    </row>
    <row r="5688" spans="1:1">
      <c r="A5688" t="s">
        <v>6391</v>
      </c>
    </row>
    <row r="5689" spans="1:1">
      <c r="A5689" t="s">
        <v>669</v>
      </c>
    </row>
    <row r="5690" spans="1:1">
      <c r="A5690" t="s">
        <v>6395</v>
      </c>
    </row>
    <row r="5691" spans="1:1">
      <c r="A5691" t="s">
        <v>669</v>
      </c>
    </row>
    <row r="5692" spans="1:1">
      <c r="A5692" t="s">
        <v>6392</v>
      </c>
    </row>
    <row r="5693" spans="1:1">
      <c r="A5693" t="s">
        <v>1140</v>
      </c>
    </row>
    <row r="5694" spans="1:1">
      <c r="A5694" t="s">
        <v>6070</v>
      </c>
    </row>
    <row r="5695" spans="1:1">
      <c r="A5695" t="s">
        <v>1140</v>
      </c>
    </row>
    <row r="5696" spans="1:1">
      <c r="A5696" t="s">
        <v>669</v>
      </c>
    </row>
    <row r="5697" spans="1:1">
      <c r="A5697" t="s">
        <v>1140</v>
      </c>
    </row>
    <row r="5698" spans="1:1">
      <c r="A5698" t="s">
        <v>1140</v>
      </c>
    </row>
    <row r="5699" spans="1:1">
      <c r="A5699" t="s">
        <v>1140</v>
      </c>
    </row>
    <row r="5700" spans="1:1">
      <c r="A5700" t="s">
        <v>1140</v>
      </c>
    </row>
    <row r="5701" spans="1:1">
      <c r="A5701" t="s">
        <v>6391</v>
      </c>
    </row>
    <row r="5702" spans="1:1">
      <c r="A5702" t="s">
        <v>669</v>
      </c>
    </row>
    <row r="5703" spans="1:1">
      <c r="A5703" t="s">
        <v>6070</v>
      </c>
    </row>
    <row r="5704" spans="1:1">
      <c r="A5704" t="s">
        <v>1140</v>
      </c>
    </row>
    <row r="5705" spans="1:1">
      <c r="A5705" t="s">
        <v>1140</v>
      </c>
    </row>
    <row r="5706" spans="1:1">
      <c r="A5706" t="s">
        <v>316</v>
      </c>
    </row>
    <row r="5707" spans="1:1">
      <c r="A5707" t="s">
        <v>669</v>
      </c>
    </row>
    <row r="5708" spans="1:1">
      <c r="A5708" t="s">
        <v>1140</v>
      </c>
    </row>
    <row r="5709" spans="1:1">
      <c r="A5709" t="s">
        <v>6070</v>
      </c>
    </row>
    <row r="5710" spans="1:1">
      <c r="A5710" t="s">
        <v>1140</v>
      </c>
    </row>
    <row r="5711" spans="1:1">
      <c r="A5711" t="s">
        <v>6391</v>
      </c>
    </row>
    <row r="5712" spans="1:1">
      <c r="A5712" t="s">
        <v>1140</v>
      </c>
    </row>
    <row r="5713" spans="1:1">
      <c r="A5713" t="s">
        <v>1140</v>
      </c>
    </row>
    <row r="5714" spans="1:1">
      <c r="A5714" t="s">
        <v>6394</v>
      </c>
    </row>
    <row r="5715" spans="1:1">
      <c r="A5715" t="s">
        <v>6395</v>
      </c>
    </row>
    <row r="5716" spans="1:1">
      <c r="A5716" t="s">
        <v>6392</v>
      </c>
    </row>
    <row r="5717" spans="1:1">
      <c r="A5717" t="s">
        <v>669</v>
      </c>
    </row>
    <row r="5718" spans="1:1">
      <c r="A5718" t="s">
        <v>6392</v>
      </c>
    </row>
    <row r="5719" spans="1:1">
      <c r="A5719" t="s">
        <v>2108</v>
      </c>
    </row>
    <row r="5720" spans="1:1">
      <c r="A5720" t="s">
        <v>6373</v>
      </c>
    </row>
    <row r="5721" spans="1:1">
      <c r="A5721" t="s">
        <v>669</v>
      </c>
    </row>
    <row r="5722" spans="1:1">
      <c r="A5722" t="s">
        <v>6070</v>
      </c>
    </row>
    <row r="5723" spans="1:1">
      <c r="A5723" t="s">
        <v>316</v>
      </c>
    </row>
    <row r="5724" spans="1:1">
      <c r="A5724" t="s">
        <v>6390</v>
      </c>
    </row>
    <row r="5725" spans="1:1">
      <c r="A5725" t="s">
        <v>6394</v>
      </c>
    </row>
    <row r="5726" spans="1:1">
      <c r="A5726" t="s">
        <v>6395</v>
      </c>
    </row>
    <row r="5727" spans="1:1">
      <c r="A5727" t="s">
        <v>6392</v>
      </c>
    </row>
    <row r="5728" spans="1:1">
      <c r="A5728" t="s">
        <v>6392</v>
      </c>
    </row>
    <row r="5729" spans="1:1">
      <c r="A5729" t="s">
        <v>2108</v>
      </c>
    </row>
    <row r="5730" spans="1:1">
      <c r="A5730" t="s">
        <v>6391</v>
      </c>
    </row>
    <row r="5731" spans="1:1">
      <c r="A5731" t="s">
        <v>6373</v>
      </c>
    </row>
    <row r="5732" spans="1:1">
      <c r="A5732" t="s">
        <v>6373</v>
      </c>
    </row>
    <row r="5733" spans="1:1">
      <c r="A5733" t="s">
        <v>1140</v>
      </c>
    </row>
    <row r="5734" spans="1:1">
      <c r="A5734" t="s">
        <v>1140</v>
      </c>
    </row>
    <row r="5735" spans="1:1">
      <c r="A5735" t="s">
        <v>6393</v>
      </c>
    </row>
    <row r="5736" spans="1:1">
      <c r="A5736" t="s">
        <v>1140</v>
      </c>
    </row>
    <row r="5737" spans="1:1">
      <c r="A5737" t="s">
        <v>6394</v>
      </c>
    </row>
    <row r="5738" spans="1:1">
      <c r="A5738" t="s">
        <v>6395</v>
      </c>
    </row>
    <row r="5739" spans="1:1">
      <c r="A5739" t="s">
        <v>1140</v>
      </c>
    </row>
    <row r="5740" spans="1:1">
      <c r="A5740" t="s">
        <v>669</v>
      </c>
    </row>
    <row r="5741" spans="1:1">
      <c r="A5741" t="s">
        <v>6395</v>
      </c>
    </row>
    <row r="5742" spans="1:1">
      <c r="A5742" t="s">
        <v>6392</v>
      </c>
    </row>
    <row r="5743" spans="1:1">
      <c r="A5743" t="s">
        <v>6373</v>
      </c>
    </row>
    <row r="5744" spans="1:1">
      <c r="A5744" t="s">
        <v>6373</v>
      </c>
    </row>
    <row r="5745" spans="1:1">
      <c r="A5745" t="s">
        <v>1140</v>
      </c>
    </row>
    <row r="5746" spans="1:1">
      <c r="A5746" t="s">
        <v>6392</v>
      </c>
    </row>
    <row r="5747" spans="1:1">
      <c r="A5747" t="s">
        <v>669</v>
      </c>
    </row>
    <row r="5748" spans="1:1">
      <c r="A5748" t="s">
        <v>6373</v>
      </c>
    </row>
    <row r="5749" spans="1:1">
      <c r="A5749" t="s">
        <v>316</v>
      </c>
    </row>
    <row r="5750" spans="1:1">
      <c r="A5750" t="s">
        <v>6392</v>
      </c>
    </row>
    <row r="5751" spans="1:1">
      <c r="A5751" t="s">
        <v>6392</v>
      </c>
    </row>
    <row r="5752" spans="1:1">
      <c r="A5752" t="s">
        <v>1140</v>
      </c>
    </row>
    <row r="5753" spans="1:1">
      <c r="A5753" t="s">
        <v>6391</v>
      </c>
    </row>
    <row r="5754" spans="1:1">
      <c r="A5754" t="s">
        <v>1140</v>
      </c>
    </row>
    <row r="5755" spans="1:1">
      <c r="A5755" t="s">
        <v>6392</v>
      </c>
    </row>
    <row r="5756" spans="1:1">
      <c r="A5756" t="s">
        <v>1140</v>
      </c>
    </row>
    <row r="5757" spans="1:1">
      <c r="A5757" t="s">
        <v>6392</v>
      </c>
    </row>
    <row r="5758" spans="1:1">
      <c r="A5758" t="s">
        <v>6394</v>
      </c>
    </row>
    <row r="5759" spans="1:1">
      <c r="A5759" t="s">
        <v>669</v>
      </c>
    </row>
    <row r="5760" spans="1:1">
      <c r="A5760" t="s">
        <v>1140</v>
      </c>
    </row>
    <row r="5761" spans="1:1">
      <c r="A5761" t="s">
        <v>6392</v>
      </c>
    </row>
    <row r="5762" spans="1:1">
      <c r="A5762" t="s">
        <v>6373</v>
      </c>
    </row>
    <row r="5763" spans="1:1">
      <c r="A5763" t="s">
        <v>1140</v>
      </c>
    </row>
    <row r="5764" spans="1:1">
      <c r="A5764" t="s">
        <v>6392</v>
      </c>
    </row>
    <row r="5765" spans="1:1">
      <c r="A5765" t="s">
        <v>6396</v>
      </c>
    </row>
    <row r="5766" spans="1:1">
      <c r="A5766" t="s">
        <v>6392</v>
      </c>
    </row>
    <row r="5767" spans="1:1">
      <c r="A5767" t="s">
        <v>1140</v>
      </c>
    </row>
    <row r="5768" spans="1:1">
      <c r="A5768" t="s">
        <v>6395</v>
      </c>
    </row>
    <row r="5769" spans="1:1">
      <c r="A5769" t="s">
        <v>669</v>
      </c>
    </row>
    <row r="5770" spans="1:1">
      <c r="A5770" t="s">
        <v>669</v>
      </c>
    </row>
    <row r="5771" spans="1:1">
      <c r="A5771" t="s">
        <v>6392</v>
      </c>
    </row>
    <row r="5772" spans="1:1">
      <c r="A5772" t="s">
        <v>6392</v>
      </c>
    </row>
    <row r="5773" spans="1:1">
      <c r="A5773" t="s">
        <v>6390</v>
      </c>
    </row>
    <row r="5774" spans="1:1">
      <c r="A5774" t="s">
        <v>6398</v>
      </c>
    </row>
    <row r="5775" spans="1:1">
      <c r="A5775" t="s">
        <v>6394</v>
      </c>
    </row>
    <row r="5776" spans="1:1">
      <c r="A5776" t="s">
        <v>669</v>
      </c>
    </row>
    <row r="5777" spans="1:1">
      <c r="A5777" t="s">
        <v>2108</v>
      </c>
    </row>
    <row r="5778" spans="1:1">
      <c r="A5778" t="s">
        <v>669</v>
      </c>
    </row>
    <row r="5779" spans="1:1">
      <c r="A5779" t="s">
        <v>669</v>
      </c>
    </row>
    <row r="5780" spans="1:1">
      <c r="A5780" t="s">
        <v>6399</v>
      </c>
    </row>
    <row r="5781" spans="1:1">
      <c r="A5781" t="s">
        <v>1140</v>
      </c>
    </row>
    <row r="5782" spans="1:1">
      <c r="A5782" t="s">
        <v>1140</v>
      </c>
    </row>
    <row r="5783" spans="1:1">
      <c r="A5783" t="s">
        <v>1140</v>
      </c>
    </row>
    <row r="5784" spans="1:1">
      <c r="A5784" t="s">
        <v>6293</v>
      </c>
    </row>
    <row r="5785" spans="1:1">
      <c r="A5785" t="s">
        <v>1140</v>
      </c>
    </row>
    <row r="5786" spans="1:1">
      <c r="A5786" t="s">
        <v>6391</v>
      </c>
    </row>
    <row r="5787" spans="1:1">
      <c r="A5787" t="s">
        <v>6392</v>
      </c>
    </row>
    <row r="5788" spans="1:1">
      <c r="A5788" t="s">
        <v>1140</v>
      </c>
    </row>
    <row r="5789" spans="1:1">
      <c r="A5789" t="s">
        <v>1140</v>
      </c>
    </row>
    <row r="5790" spans="1:1">
      <c r="A5790" t="s">
        <v>6070</v>
      </c>
    </row>
    <row r="5791" spans="1:1">
      <c r="A5791" t="s">
        <v>669</v>
      </c>
    </row>
    <row r="5792" spans="1:1">
      <c r="A5792" t="s">
        <v>1140</v>
      </c>
    </row>
    <row r="5793" spans="1:1">
      <c r="A5793" t="s">
        <v>6390</v>
      </c>
    </row>
    <row r="5794" spans="1:1">
      <c r="A5794" t="s">
        <v>1140</v>
      </c>
    </row>
    <row r="5795" spans="1:1">
      <c r="A5795" t="s">
        <v>669</v>
      </c>
    </row>
    <row r="5796" spans="1:1">
      <c r="A5796" t="s">
        <v>1140</v>
      </c>
    </row>
    <row r="5797" spans="1:1">
      <c r="A5797" t="s">
        <v>1140</v>
      </c>
    </row>
    <row r="5798" spans="1:1">
      <c r="A5798" t="s">
        <v>6398</v>
      </c>
    </row>
    <row r="5799" spans="1:1">
      <c r="A5799" t="s">
        <v>1140</v>
      </c>
    </row>
    <row r="5800" spans="1:1">
      <c r="A5800" t="s">
        <v>6399</v>
      </c>
    </row>
    <row r="5801" spans="1:1">
      <c r="A5801" t="s">
        <v>1140</v>
      </c>
    </row>
    <row r="5802" spans="1:1">
      <c r="A5802" t="s">
        <v>6395</v>
      </c>
    </row>
    <row r="5803" spans="1:1">
      <c r="A5803" t="s">
        <v>6373</v>
      </c>
    </row>
    <row r="5804" spans="1:1">
      <c r="A5804" t="s">
        <v>316</v>
      </c>
    </row>
    <row r="5805" spans="1:1">
      <c r="A5805" t="s">
        <v>6397</v>
      </c>
    </row>
    <row r="5806" spans="1:1">
      <c r="A5806" t="s">
        <v>316</v>
      </c>
    </row>
    <row r="5807" spans="1:1">
      <c r="A5807" t="s">
        <v>6395</v>
      </c>
    </row>
    <row r="5808" spans="1:1">
      <c r="A5808" t="s">
        <v>669</v>
      </c>
    </row>
    <row r="5809" spans="1:1">
      <c r="A5809" t="s">
        <v>1140</v>
      </c>
    </row>
    <row r="5810" spans="1:1">
      <c r="A5810" t="s">
        <v>1140</v>
      </c>
    </row>
    <row r="5811" spans="1:1">
      <c r="A5811" t="s">
        <v>6373</v>
      </c>
    </row>
    <row r="5812" spans="1:1">
      <c r="A5812" t="s">
        <v>6393</v>
      </c>
    </row>
    <row r="5813" spans="1:1">
      <c r="A5813" t="s">
        <v>1140</v>
      </c>
    </row>
    <row r="5814" spans="1:1">
      <c r="A5814" t="s">
        <v>1140</v>
      </c>
    </row>
    <row r="5815" spans="1:1">
      <c r="A5815" t="s">
        <v>6395</v>
      </c>
    </row>
    <row r="5816" spans="1:1">
      <c r="A5816" t="s">
        <v>6391</v>
      </c>
    </row>
    <row r="5817" spans="1:1">
      <c r="A5817" t="s">
        <v>669</v>
      </c>
    </row>
    <row r="5818" spans="1:1">
      <c r="A5818" t="s">
        <v>6391</v>
      </c>
    </row>
    <row r="5819" spans="1:1">
      <c r="A5819" t="s">
        <v>1140</v>
      </c>
    </row>
    <row r="5820" spans="1:1">
      <c r="A5820" t="s">
        <v>1140</v>
      </c>
    </row>
    <row r="5821" spans="1:1">
      <c r="A5821" t="s">
        <v>6373</v>
      </c>
    </row>
    <row r="5822" spans="1:1">
      <c r="A5822" t="s">
        <v>1140</v>
      </c>
    </row>
    <row r="5823" spans="1:1">
      <c r="A5823" t="s">
        <v>669</v>
      </c>
    </row>
    <row r="5824" spans="1:1">
      <c r="A5824" t="s">
        <v>6070</v>
      </c>
    </row>
    <row r="5825" spans="1:1">
      <c r="A5825" t="s">
        <v>6390</v>
      </c>
    </row>
    <row r="5826" spans="1:1">
      <c r="A5826" t="s">
        <v>316</v>
      </c>
    </row>
    <row r="5827" spans="1:1">
      <c r="A5827" t="s">
        <v>6399</v>
      </c>
    </row>
    <row r="5828" spans="1:1">
      <c r="A5828" t="s">
        <v>669</v>
      </c>
    </row>
    <row r="5829" spans="1:1">
      <c r="A5829" t="s">
        <v>6373</v>
      </c>
    </row>
    <row r="5830" spans="1:1">
      <c r="A5830" t="s">
        <v>1140</v>
      </c>
    </row>
    <row r="5831" spans="1:1">
      <c r="A5831" t="s">
        <v>6394</v>
      </c>
    </row>
    <row r="5832" spans="1:1">
      <c r="A5832" t="s">
        <v>1140</v>
      </c>
    </row>
    <row r="5833" spans="1:1">
      <c r="A5833" t="s">
        <v>2108</v>
      </c>
    </row>
    <row r="5834" spans="1:1">
      <c r="A5834" t="s">
        <v>1140</v>
      </c>
    </row>
    <row r="5835" spans="1:1">
      <c r="A5835" t="s">
        <v>669</v>
      </c>
    </row>
    <row r="5836" spans="1:1">
      <c r="A5836" t="s">
        <v>6394</v>
      </c>
    </row>
    <row r="5837" spans="1:1">
      <c r="A5837" t="s">
        <v>669</v>
      </c>
    </row>
    <row r="5838" spans="1:1">
      <c r="A5838" t="s">
        <v>1140</v>
      </c>
    </row>
    <row r="5839" spans="1:1">
      <c r="A5839" t="s">
        <v>6373</v>
      </c>
    </row>
    <row r="5840" spans="1:1">
      <c r="A5840" t="s">
        <v>316</v>
      </c>
    </row>
    <row r="5841" spans="1:1">
      <c r="A5841" t="s">
        <v>2108</v>
      </c>
    </row>
    <row r="5842" spans="1:1">
      <c r="A5842" t="s">
        <v>6373</v>
      </c>
    </row>
    <row r="5843" spans="1:1">
      <c r="A5843" t="s">
        <v>1140</v>
      </c>
    </row>
    <row r="5844" spans="1:1">
      <c r="A5844" t="s">
        <v>1140</v>
      </c>
    </row>
    <row r="5845" spans="1:1">
      <c r="A5845" t="s">
        <v>1140</v>
      </c>
    </row>
    <row r="5846" spans="1:1">
      <c r="A5846" t="s">
        <v>6392</v>
      </c>
    </row>
    <row r="5847" spans="1:1">
      <c r="A5847" t="s">
        <v>6392</v>
      </c>
    </row>
    <row r="5848" spans="1:1">
      <c r="A5848" t="s">
        <v>6395</v>
      </c>
    </row>
    <row r="5849" spans="1:1">
      <c r="A5849" t="s">
        <v>6395</v>
      </c>
    </row>
    <row r="5850" spans="1:1">
      <c r="A5850" t="s">
        <v>2108</v>
      </c>
    </row>
    <row r="5851" spans="1:1">
      <c r="A5851" t="s">
        <v>1140</v>
      </c>
    </row>
    <row r="5852" spans="1:1">
      <c r="A5852" t="s">
        <v>6391</v>
      </c>
    </row>
    <row r="5853" spans="1:1">
      <c r="A5853" t="s">
        <v>1140</v>
      </c>
    </row>
    <row r="5854" spans="1:1">
      <c r="A5854" t="s">
        <v>6391</v>
      </c>
    </row>
    <row r="5855" spans="1:1">
      <c r="A5855" t="s">
        <v>1140</v>
      </c>
    </row>
    <row r="5856" spans="1:1">
      <c r="A5856" t="s">
        <v>1140</v>
      </c>
    </row>
    <row r="5857" spans="1:1">
      <c r="A5857" t="s">
        <v>6397</v>
      </c>
    </row>
    <row r="5858" spans="1:1">
      <c r="A5858" t="s">
        <v>6398</v>
      </c>
    </row>
    <row r="5859" spans="1:1">
      <c r="A5859" t="s">
        <v>669</v>
      </c>
    </row>
    <row r="5860" spans="1:1">
      <c r="A5860" t="s">
        <v>2108</v>
      </c>
    </row>
    <row r="5861" spans="1:1">
      <c r="A5861" t="s">
        <v>1140</v>
      </c>
    </row>
    <row r="5862" spans="1:1">
      <c r="A5862" t="s">
        <v>6392</v>
      </c>
    </row>
    <row r="5863" spans="1:1">
      <c r="A5863" t="s">
        <v>316</v>
      </c>
    </row>
    <row r="5864" spans="1:1">
      <c r="A5864" t="s">
        <v>1140</v>
      </c>
    </row>
    <row r="5865" spans="1:1">
      <c r="A5865" t="s">
        <v>6373</v>
      </c>
    </row>
    <row r="5866" spans="1:1">
      <c r="A5866" t="s">
        <v>6394</v>
      </c>
    </row>
    <row r="5867" spans="1:1">
      <c r="A5867" t="s">
        <v>1140</v>
      </c>
    </row>
    <row r="5868" spans="1:1">
      <c r="A5868" t="s">
        <v>6393</v>
      </c>
    </row>
    <row r="5869" spans="1:1">
      <c r="A5869" t="s">
        <v>6392</v>
      </c>
    </row>
    <row r="5870" spans="1:1">
      <c r="A5870" t="s">
        <v>6398</v>
      </c>
    </row>
    <row r="5871" spans="1:1">
      <c r="A5871" t="s">
        <v>6392</v>
      </c>
    </row>
    <row r="5872" spans="1:1">
      <c r="A5872" t="s">
        <v>1140</v>
      </c>
    </row>
    <row r="5873" spans="1:1">
      <c r="A5873" t="s">
        <v>6373</v>
      </c>
    </row>
    <row r="5874" spans="1:1">
      <c r="A5874" t="s">
        <v>1140</v>
      </c>
    </row>
    <row r="5875" spans="1:1">
      <c r="A5875" t="s">
        <v>316</v>
      </c>
    </row>
    <row r="5876" spans="1:1">
      <c r="A5876" t="s">
        <v>6070</v>
      </c>
    </row>
    <row r="5877" spans="1:1">
      <c r="A5877" t="s">
        <v>6392</v>
      </c>
    </row>
    <row r="5878" spans="1:1">
      <c r="A5878" t="s">
        <v>1140</v>
      </c>
    </row>
    <row r="5879" spans="1:1">
      <c r="A5879" t="s">
        <v>669</v>
      </c>
    </row>
    <row r="5880" spans="1:1">
      <c r="A5880" t="s">
        <v>1140</v>
      </c>
    </row>
    <row r="5881" spans="1:1">
      <c r="A5881" t="s">
        <v>6373</v>
      </c>
    </row>
    <row r="5882" spans="1:1">
      <c r="A5882" t="s">
        <v>316</v>
      </c>
    </row>
    <row r="5883" spans="1:1">
      <c r="A5883" t="s">
        <v>1140</v>
      </c>
    </row>
    <row r="5884" spans="1:1">
      <c r="A5884" t="s">
        <v>669</v>
      </c>
    </row>
    <row r="5885" spans="1:1">
      <c r="A5885" t="s">
        <v>6393</v>
      </c>
    </row>
    <row r="5886" spans="1:1">
      <c r="A5886" t="s">
        <v>6392</v>
      </c>
    </row>
    <row r="5887" spans="1:1">
      <c r="A5887" t="s">
        <v>6293</v>
      </c>
    </row>
    <row r="5888" spans="1:1">
      <c r="A5888" t="s">
        <v>1140</v>
      </c>
    </row>
    <row r="5889" spans="1:1">
      <c r="A5889" t="s">
        <v>6373</v>
      </c>
    </row>
    <row r="5890" spans="1:1">
      <c r="A5890" t="s">
        <v>1140</v>
      </c>
    </row>
    <row r="5891" spans="1:1">
      <c r="A5891" t="s">
        <v>6391</v>
      </c>
    </row>
    <row r="5892" spans="1:1">
      <c r="A5892" t="s">
        <v>2108</v>
      </c>
    </row>
    <row r="5893" spans="1:1">
      <c r="A5893" t="s">
        <v>1140</v>
      </c>
    </row>
    <row r="5894" spans="1:1">
      <c r="A5894" t="s">
        <v>1140</v>
      </c>
    </row>
    <row r="5895" spans="1:1">
      <c r="A5895" t="s">
        <v>6390</v>
      </c>
    </row>
    <row r="5896" spans="1:1">
      <c r="A5896" t="s">
        <v>6398</v>
      </c>
    </row>
    <row r="5897" spans="1:1">
      <c r="A5897" t="s">
        <v>6390</v>
      </c>
    </row>
    <row r="5898" spans="1:1">
      <c r="A5898" t="s">
        <v>6397</v>
      </c>
    </row>
    <row r="5899" spans="1:1">
      <c r="A5899" t="s">
        <v>6392</v>
      </c>
    </row>
    <row r="5900" spans="1:1">
      <c r="A5900" t="s">
        <v>6395</v>
      </c>
    </row>
    <row r="5901" spans="1:1">
      <c r="A5901" t="s">
        <v>1140</v>
      </c>
    </row>
    <row r="5902" spans="1:1">
      <c r="A5902" t="s">
        <v>2108</v>
      </c>
    </row>
    <row r="5903" spans="1:1">
      <c r="A5903" t="s">
        <v>316</v>
      </c>
    </row>
    <row r="5904" spans="1:1">
      <c r="A5904" t="s">
        <v>6395</v>
      </c>
    </row>
    <row r="5905" spans="1:1">
      <c r="A5905" t="s">
        <v>6391</v>
      </c>
    </row>
    <row r="5906" spans="1:1">
      <c r="A5906" t="s">
        <v>669</v>
      </c>
    </row>
    <row r="5907" spans="1:1">
      <c r="A5907" t="s">
        <v>6070</v>
      </c>
    </row>
    <row r="5908" spans="1:1">
      <c r="A5908" t="s">
        <v>1140</v>
      </c>
    </row>
    <row r="5909" spans="1:1">
      <c r="A5909" t="s">
        <v>1140</v>
      </c>
    </row>
    <row r="5910" spans="1:1">
      <c r="A5910" t="s">
        <v>6392</v>
      </c>
    </row>
    <row r="5911" spans="1:1">
      <c r="A5911" t="s">
        <v>6391</v>
      </c>
    </row>
    <row r="5912" spans="1:1">
      <c r="A5912" t="s">
        <v>6373</v>
      </c>
    </row>
    <row r="5913" spans="1:1">
      <c r="A5913" t="s">
        <v>6398</v>
      </c>
    </row>
    <row r="5914" spans="1:1">
      <c r="A5914" t="s">
        <v>6394</v>
      </c>
    </row>
    <row r="5915" spans="1:1">
      <c r="A5915" t="s">
        <v>1140</v>
      </c>
    </row>
    <row r="5916" spans="1:1">
      <c r="A5916" t="s">
        <v>6398</v>
      </c>
    </row>
    <row r="5917" spans="1:1">
      <c r="A5917" t="s">
        <v>1140</v>
      </c>
    </row>
    <row r="5918" spans="1:1">
      <c r="A5918" t="s">
        <v>1140</v>
      </c>
    </row>
    <row r="5919" spans="1:1">
      <c r="A5919" t="s">
        <v>6391</v>
      </c>
    </row>
    <row r="5920" spans="1:1">
      <c r="A5920" t="s">
        <v>6373</v>
      </c>
    </row>
    <row r="5921" spans="1:1">
      <c r="A5921" t="s">
        <v>669</v>
      </c>
    </row>
    <row r="5922" spans="1:1">
      <c r="A5922" t="s">
        <v>1140</v>
      </c>
    </row>
    <row r="5923" spans="1:1">
      <c r="A5923" t="s">
        <v>6373</v>
      </c>
    </row>
    <row r="5924" spans="1:1">
      <c r="A5924" t="s">
        <v>6398</v>
      </c>
    </row>
    <row r="5925" spans="1:1">
      <c r="A5925" t="s">
        <v>316</v>
      </c>
    </row>
    <row r="5926" spans="1:1">
      <c r="A5926" t="s">
        <v>6392</v>
      </c>
    </row>
    <row r="5927" spans="1:1">
      <c r="A5927" t="s">
        <v>6392</v>
      </c>
    </row>
    <row r="5928" spans="1:1">
      <c r="A5928" t="s">
        <v>6391</v>
      </c>
    </row>
    <row r="5929" spans="1:1">
      <c r="A5929" t="s">
        <v>2108</v>
      </c>
    </row>
    <row r="5930" spans="1:1">
      <c r="A5930" t="s">
        <v>6392</v>
      </c>
    </row>
    <row r="5931" spans="1:1">
      <c r="A5931" t="s">
        <v>1140</v>
      </c>
    </row>
    <row r="5932" spans="1:1">
      <c r="A5932" t="s">
        <v>6391</v>
      </c>
    </row>
    <row r="5933" spans="1:1">
      <c r="A5933" t="s">
        <v>6070</v>
      </c>
    </row>
    <row r="5934" spans="1:1">
      <c r="A5934" t="s">
        <v>1140</v>
      </c>
    </row>
    <row r="5935" spans="1:1">
      <c r="A5935" t="s">
        <v>1140</v>
      </c>
    </row>
    <row r="5936" spans="1:1">
      <c r="A5936" t="s">
        <v>1140</v>
      </c>
    </row>
    <row r="5937" spans="1:1">
      <c r="A5937" t="s">
        <v>6373</v>
      </c>
    </row>
    <row r="5938" spans="1:1">
      <c r="A5938" t="s">
        <v>1140</v>
      </c>
    </row>
    <row r="5939" spans="1:1">
      <c r="A5939" t="s">
        <v>6373</v>
      </c>
    </row>
    <row r="5940" spans="1:1">
      <c r="A5940" t="s">
        <v>1140</v>
      </c>
    </row>
    <row r="5941" spans="1:1">
      <c r="A5941" t="s">
        <v>1140</v>
      </c>
    </row>
    <row r="5942" spans="1:1">
      <c r="A5942" t="s">
        <v>1140</v>
      </c>
    </row>
    <row r="5943" spans="1:1">
      <c r="A5943" t="s">
        <v>1140</v>
      </c>
    </row>
    <row r="5944" spans="1:1">
      <c r="A5944" t="s">
        <v>6394</v>
      </c>
    </row>
    <row r="5945" spans="1:1">
      <c r="A5945" t="s">
        <v>669</v>
      </c>
    </row>
    <row r="5946" spans="1:1">
      <c r="A5946" t="s">
        <v>6395</v>
      </c>
    </row>
    <row r="5947" spans="1:1">
      <c r="A5947" t="s">
        <v>6394</v>
      </c>
    </row>
    <row r="5948" spans="1:1">
      <c r="A5948" t="s">
        <v>669</v>
      </c>
    </row>
    <row r="5949" spans="1:1">
      <c r="A5949" t="s">
        <v>1140</v>
      </c>
    </row>
    <row r="5950" spans="1:1">
      <c r="A5950" t="s">
        <v>2108</v>
      </c>
    </row>
    <row r="5951" spans="1:1">
      <c r="A5951" t="s">
        <v>669</v>
      </c>
    </row>
    <row r="5952" spans="1:1">
      <c r="A5952" t="s">
        <v>6392</v>
      </c>
    </row>
    <row r="5953" spans="1:1">
      <c r="A5953" t="s">
        <v>669</v>
      </c>
    </row>
    <row r="5954" spans="1:1">
      <c r="A5954" t="s">
        <v>1140</v>
      </c>
    </row>
    <row r="5955" spans="1:1">
      <c r="A5955" t="s">
        <v>6373</v>
      </c>
    </row>
    <row r="5956" spans="1:1">
      <c r="A5956" t="s">
        <v>1140</v>
      </c>
    </row>
    <row r="5957" spans="1:1">
      <c r="A5957" t="s">
        <v>6394</v>
      </c>
    </row>
    <row r="5958" spans="1:1">
      <c r="A5958" t="s">
        <v>6392</v>
      </c>
    </row>
    <row r="5959" spans="1:1">
      <c r="A5959" t="s">
        <v>6373</v>
      </c>
    </row>
    <row r="5960" spans="1:1">
      <c r="A5960" t="s">
        <v>1140</v>
      </c>
    </row>
    <row r="5961" spans="1:1">
      <c r="A5961" t="s">
        <v>6373</v>
      </c>
    </row>
    <row r="5962" spans="1:1">
      <c r="A5962" t="s">
        <v>6293</v>
      </c>
    </row>
    <row r="5963" spans="1:1">
      <c r="A5963" t="s">
        <v>1140</v>
      </c>
    </row>
    <row r="5964" spans="1:1">
      <c r="A5964" t="s">
        <v>6373</v>
      </c>
    </row>
    <row r="5965" spans="1:1">
      <c r="A5965" t="s">
        <v>6398</v>
      </c>
    </row>
    <row r="5966" spans="1:1">
      <c r="A5966" t="s">
        <v>316</v>
      </c>
    </row>
    <row r="5967" spans="1:1">
      <c r="A5967" t="s">
        <v>6392</v>
      </c>
    </row>
    <row r="5968" spans="1:1">
      <c r="A5968" t="s">
        <v>6373</v>
      </c>
    </row>
    <row r="5969" spans="1:1">
      <c r="A5969" t="s">
        <v>6397</v>
      </c>
    </row>
    <row r="5970" spans="1:1">
      <c r="A5970" t="s">
        <v>1140</v>
      </c>
    </row>
    <row r="5971" spans="1:1">
      <c r="A5971" t="s">
        <v>6373</v>
      </c>
    </row>
    <row r="5972" spans="1:1">
      <c r="A5972" t="s">
        <v>6394</v>
      </c>
    </row>
    <row r="5973" spans="1:1">
      <c r="A5973" t="s">
        <v>2108</v>
      </c>
    </row>
    <row r="5974" spans="1:1">
      <c r="A5974" t="s">
        <v>5098</v>
      </c>
    </row>
    <row r="5975" spans="1:1">
      <c r="A5975" t="s">
        <v>1140</v>
      </c>
    </row>
    <row r="5976" spans="1:1">
      <c r="A5976" t="s">
        <v>6391</v>
      </c>
    </row>
    <row r="5977" spans="1:1">
      <c r="A5977" t="s">
        <v>669</v>
      </c>
    </row>
    <row r="5978" spans="1:1">
      <c r="A5978" t="s">
        <v>2108</v>
      </c>
    </row>
    <row r="5979" spans="1:1">
      <c r="A5979" t="s">
        <v>669</v>
      </c>
    </row>
    <row r="5980" spans="1:1">
      <c r="A5980" t="s">
        <v>6395</v>
      </c>
    </row>
    <row r="5981" spans="1:1">
      <c r="A5981" t="s">
        <v>1140</v>
      </c>
    </row>
    <row r="5982" spans="1:1">
      <c r="A5982" t="s">
        <v>1140</v>
      </c>
    </row>
    <row r="5983" spans="1:1">
      <c r="A5983" t="s">
        <v>1140</v>
      </c>
    </row>
    <row r="5984" spans="1:1">
      <c r="A5984" t="s">
        <v>1140</v>
      </c>
    </row>
    <row r="5985" spans="1:1">
      <c r="A5985" t="s">
        <v>1140</v>
      </c>
    </row>
    <row r="5986" spans="1:1">
      <c r="A5986" t="s">
        <v>6392</v>
      </c>
    </row>
    <row r="5987" spans="1:1">
      <c r="A5987" t="s">
        <v>6373</v>
      </c>
    </row>
    <row r="5988" spans="1:1">
      <c r="A5988" t="s">
        <v>1140</v>
      </c>
    </row>
    <row r="5989" spans="1:1">
      <c r="A5989" t="s">
        <v>6399</v>
      </c>
    </row>
    <row r="5990" spans="1:1">
      <c r="A5990" t="s">
        <v>6395</v>
      </c>
    </row>
    <row r="5991" spans="1:1">
      <c r="A5991" t="s">
        <v>2108</v>
      </c>
    </row>
    <row r="5992" spans="1:1">
      <c r="A5992" t="s">
        <v>669</v>
      </c>
    </row>
    <row r="5993" spans="1:1">
      <c r="A5993" t="s">
        <v>1140</v>
      </c>
    </row>
    <row r="5994" spans="1:1">
      <c r="A5994" t="s">
        <v>6394</v>
      </c>
    </row>
    <row r="5995" spans="1:1">
      <c r="A5995" t="s">
        <v>1140</v>
      </c>
    </row>
    <row r="5996" spans="1:1">
      <c r="A5996" t="s">
        <v>6395</v>
      </c>
    </row>
    <row r="5997" spans="1:1">
      <c r="A5997" t="s">
        <v>6394</v>
      </c>
    </row>
    <row r="5998" spans="1:1">
      <c r="A5998" t="s">
        <v>6070</v>
      </c>
    </row>
    <row r="5999" spans="1:1">
      <c r="A5999" t="s">
        <v>669</v>
      </c>
    </row>
    <row r="6000" spans="1:1">
      <c r="A6000" t="s">
        <v>1140</v>
      </c>
    </row>
    <row r="6001" spans="1:1">
      <c r="A6001" t="s">
        <v>669</v>
      </c>
    </row>
    <row r="6002" spans="1:1">
      <c r="A6002" t="s">
        <v>1140</v>
      </c>
    </row>
    <row r="6003" spans="1:1">
      <c r="A6003" t="s">
        <v>6394</v>
      </c>
    </row>
    <row r="6004" spans="1:1">
      <c r="A6004" t="s">
        <v>6391</v>
      </c>
    </row>
    <row r="6005" spans="1:1">
      <c r="A6005" t="s">
        <v>1140</v>
      </c>
    </row>
    <row r="6006" spans="1:1">
      <c r="A6006" t="s">
        <v>1140</v>
      </c>
    </row>
    <row r="6007" spans="1:1">
      <c r="A6007" t="s">
        <v>6392</v>
      </c>
    </row>
    <row r="6008" spans="1:1">
      <c r="A6008" t="s">
        <v>1140</v>
      </c>
    </row>
    <row r="6009" spans="1:1">
      <c r="A6009" t="s">
        <v>6392</v>
      </c>
    </row>
    <row r="6010" spans="1:1">
      <c r="A6010" t="s">
        <v>1140</v>
      </c>
    </row>
    <row r="6011" spans="1:1">
      <c r="A6011" t="s">
        <v>6393</v>
      </c>
    </row>
    <row r="6012" spans="1:1">
      <c r="A6012" t="s">
        <v>6393</v>
      </c>
    </row>
    <row r="6013" spans="1:1">
      <c r="A6013" t="s">
        <v>2108</v>
      </c>
    </row>
    <row r="6014" spans="1:1">
      <c r="A6014" t="s">
        <v>6373</v>
      </c>
    </row>
    <row r="6015" spans="1:1">
      <c r="A6015" t="s">
        <v>2108</v>
      </c>
    </row>
    <row r="6016" spans="1:1">
      <c r="A6016" t="s">
        <v>6395</v>
      </c>
    </row>
    <row r="6017" spans="1:1">
      <c r="A6017" t="s">
        <v>1140</v>
      </c>
    </row>
    <row r="6018" spans="1:1">
      <c r="A6018" t="s">
        <v>1140</v>
      </c>
    </row>
    <row r="6019" spans="1:1">
      <c r="A6019" t="s">
        <v>6395</v>
      </c>
    </row>
    <row r="6020" spans="1:1">
      <c r="A6020" t="s">
        <v>1140</v>
      </c>
    </row>
    <row r="6021" spans="1:1">
      <c r="A6021" t="s">
        <v>2108</v>
      </c>
    </row>
    <row r="6022" spans="1:1">
      <c r="A6022" t="s">
        <v>6395</v>
      </c>
    </row>
    <row r="6023" spans="1:1">
      <c r="A6023" t="s">
        <v>1140</v>
      </c>
    </row>
    <row r="6024" spans="1:1">
      <c r="A6024" t="s">
        <v>6373</v>
      </c>
    </row>
    <row r="6025" spans="1:1">
      <c r="A6025" t="s">
        <v>669</v>
      </c>
    </row>
    <row r="6026" spans="1:1">
      <c r="A6026" t="s">
        <v>6373</v>
      </c>
    </row>
    <row r="6027" spans="1:1">
      <c r="A6027" t="s">
        <v>6394</v>
      </c>
    </row>
    <row r="6028" spans="1:1">
      <c r="A6028" t="s">
        <v>6394</v>
      </c>
    </row>
    <row r="6029" spans="1:1">
      <c r="A6029" t="s">
        <v>6373</v>
      </c>
    </row>
    <row r="6030" spans="1:1">
      <c r="A6030" t="s">
        <v>669</v>
      </c>
    </row>
    <row r="6031" spans="1:1">
      <c r="A6031" t="s">
        <v>6373</v>
      </c>
    </row>
    <row r="6032" spans="1:1">
      <c r="A6032" t="s">
        <v>6392</v>
      </c>
    </row>
    <row r="6033" spans="1:1">
      <c r="A6033" t="s">
        <v>1140</v>
      </c>
    </row>
    <row r="6034" spans="1:1">
      <c r="A6034" t="s">
        <v>6391</v>
      </c>
    </row>
    <row r="6035" spans="1:1">
      <c r="A6035" t="s">
        <v>6395</v>
      </c>
    </row>
    <row r="6036" spans="1:1">
      <c r="A6036" t="s">
        <v>1140</v>
      </c>
    </row>
    <row r="6037" spans="1:1">
      <c r="A6037" t="s">
        <v>669</v>
      </c>
    </row>
    <row r="6038" spans="1:1">
      <c r="A6038" t="s">
        <v>6398</v>
      </c>
    </row>
    <row r="6039" spans="1:1">
      <c r="A6039" t="s">
        <v>6391</v>
      </c>
    </row>
    <row r="6040" spans="1:1">
      <c r="A6040" t="s">
        <v>1140</v>
      </c>
    </row>
    <row r="6041" spans="1:1">
      <c r="A6041" t="s">
        <v>6392</v>
      </c>
    </row>
    <row r="6042" spans="1:1">
      <c r="A6042" t="s">
        <v>6391</v>
      </c>
    </row>
    <row r="6043" spans="1:1">
      <c r="A6043" t="s">
        <v>6397</v>
      </c>
    </row>
    <row r="6044" spans="1:1">
      <c r="A6044" t="s">
        <v>2108</v>
      </c>
    </row>
    <row r="6045" spans="1:1">
      <c r="A6045" t="s">
        <v>6070</v>
      </c>
    </row>
    <row r="6046" spans="1:1">
      <c r="A6046" t="s">
        <v>1140</v>
      </c>
    </row>
    <row r="6047" spans="1:1">
      <c r="A6047" t="s">
        <v>6390</v>
      </c>
    </row>
    <row r="6048" spans="1:1">
      <c r="A6048" t="s">
        <v>316</v>
      </c>
    </row>
    <row r="6049" spans="1:1">
      <c r="A6049" t="s">
        <v>1140</v>
      </c>
    </row>
    <row r="6050" spans="1:1">
      <c r="A6050" t="s">
        <v>6373</v>
      </c>
    </row>
    <row r="6051" spans="1:1">
      <c r="A6051" t="s">
        <v>6400</v>
      </c>
    </row>
    <row r="6052" spans="1:1">
      <c r="A6052" t="s">
        <v>6070</v>
      </c>
    </row>
    <row r="6053" spans="1:1">
      <c r="A6053" t="s">
        <v>1140</v>
      </c>
    </row>
    <row r="6054" spans="1:1">
      <c r="A6054" t="s">
        <v>1140</v>
      </c>
    </row>
    <row r="6055" spans="1:1">
      <c r="A6055" t="s">
        <v>6395</v>
      </c>
    </row>
    <row r="6056" spans="1:1">
      <c r="A6056" t="s">
        <v>1140</v>
      </c>
    </row>
    <row r="6057" spans="1:1">
      <c r="A6057" t="s">
        <v>6373</v>
      </c>
    </row>
    <row r="6058" spans="1:1">
      <c r="A6058" t="s">
        <v>6293</v>
      </c>
    </row>
    <row r="6059" spans="1:1">
      <c r="A6059" t="s">
        <v>6398</v>
      </c>
    </row>
    <row r="6060" spans="1:1">
      <c r="A6060" t="s">
        <v>6392</v>
      </c>
    </row>
    <row r="6061" spans="1:1">
      <c r="A6061" t="s">
        <v>6398</v>
      </c>
    </row>
    <row r="6062" spans="1:1">
      <c r="A6062" t="s">
        <v>1140</v>
      </c>
    </row>
    <row r="6063" spans="1:1">
      <c r="A6063" t="s">
        <v>1140</v>
      </c>
    </row>
    <row r="6064" spans="1:1">
      <c r="A6064" t="s">
        <v>1140</v>
      </c>
    </row>
    <row r="6065" spans="1:1">
      <c r="A6065" t="s">
        <v>1140</v>
      </c>
    </row>
    <row r="6066" spans="1:1">
      <c r="A6066" t="s">
        <v>669</v>
      </c>
    </row>
    <row r="6067" spans="1:1">
      <c r="A6067" t="s">
        <v>6392</v>
      </c>
    </row>
    <row r="6068" spans="1:1">
      <c r="A6068" t="s">
        <v>6373</v>
      </c>
    </row>
    <row r="6069" spans="1:1">
      <c r="A6069" t="s">
        <v>6398</v>
      </c>
    </row>
    <row r="6070" spans="1:1">
      <c r="A6070" t="s">
        <v>6373</v>
      </c>
    </row>
    <row r="6071" spans="1:1">
      <c r="A6071" t="s">
        <v>6373</v>
      </c>
    </row>
    <row r="6072" spans="1:1">
      <c r="A6072" t="s">
        <v>6391</v>
      </c>
    </row>
    <row r="6073" spans="1:1">
      <c r="A6073" t="s">
        <v>6392</v>
      </c>
    </row>
    <row r="6074" spans="1:1">
      <c r="A6074" t="s">
        <v>6399</v>
      </c>
    </row>
    <row r="6075" spans="1:1">
      <c r="A6075" t="s">
        <v>6392</v>
      </c>
    </row>
    <row r="6076" spans="1:1">
      <c r="A6076" t="s">
        <v>6394</v>
      </c>
    </row>
    <row r="6077" spans="1:1">
      <c r="A6077" t="s">
        <v>6391</v>
      </c>
    </row>
    <row r="6078" spans="1:1">
      <c r="A6078" t="s">
        <v>1140</v>
      </c>
    </row>
    <row r="6079" spans="1:1">
      <c r="A6079" t="s">
        <v>6373</v>
      </c>
    </row>
    <row r="6080" spans="1:1">
      <c r="A6080" t="s">
        <v>1140</v>
      </c>
    </row>
    <row r="6081" spans="1:1">
      <c r="A6081" t="s">
        <v>1140</v>
      </c>
    </row>
    <row r="6082" spans="1:1">
      <c r="A6082" t="s">
        <v>6392</v>
      </c>
    </row>
    <row r="6083" spans="1:1">
      <c r="A6083" t="s">
        <v>1140</v>
      </c>
    </row>
    <row r="6084" spans="1:1">
      <c r="A6084" t="s">
        <v>6293</v>
      </c>
    </row>
    <row r="6085" spans="1:1">
      <c r="A6085" t="s">
        <v>6392</v>
      </c>
    </row>
    <row r="6086" spans="1:1">
      <c r="A6086" t="s">
        <v>1140</v>
      </c>
    </row>
    <row r="6087" spans="1:1">
      <c r="A6087" t="s">
        <v>1140</v>
      </c>
    </row>
    <row r="6088" spans="1:1">
      <c r="A6088" t="s">
        <v>6392</v>
      </c>
    </row>
    <row r="6089" spans="1:1">
      <c r="A6089" t="s">
        <v>2108</v>
      </c>
    </row>
    <row r="6090" spans="1:1">
      <c r="A6090" t="s">
        <v>1140</v>
      </c>
    </row>
    <row r="6091" spans="1:1">
      <c r="A6091" t="s">
        <v>669</v>
      </c>
    </row>
    <row r="6092" spans="1:1">
      <c r="A6092" t="s">
        <v>1140</v>
      </c>
    </row>
    <row r="6093" spans="1:1">
      <c r="A6093" t="s">
        <v>6394</v>
      </c>
    </row>
    <row r="6094" spans="1:1">
      <c r="A6094" t="s">
        <v>1140</v>
      </c>
    </row>
    <row r="6095" spans="1:1">
      <c r="A6095" t="s">
        <v>6373</v>
      </c>
    </row>
    <row r="6096" spans="1:1">
      <c r="A6096" t="s">
        <v>6399</v>
      </c>
    </row>
    <row r="6097" spans="1:1">
      <c r="A6097" t="s">
        <v>5098</v>
      </c>
    </row>
    <row r="6098" spans="1:1">
      <c r="A6098" t="s">
        <v>6373</v>
      </c>
    </row>
    <row r="6099" spans="1:1">
      <c r="A6099" t="s">
        <v>6373</v>
      </c>
    </row>
    <row r="6100" spans="1:1">
      <c r="A6100" t="s">
        <v>6373</v>
      </c>
    </row>
    <row r="6101" spans="1:1">
      <c r="A6101" t="s">
        <v>316</v>
      </c>
    </row>
    <row r="6102" spans="1:1">
      <c r="A6102" t="s">
        <v>1140</v>
      </c>
    </row>
    <row r="6103" spans="1:1">
      <c r="A6103" t="s">
        <v>669</v>
      </c>
    </row>
    <row r="6104" spans="1:1">
      <c r="A6104" t="s">
        <v>6070</v>
      </c>
    </row>
    <row r="6105" spans="1:1">
      <c r="A6105" t="s">
        <v>6398</v>
      </c>
    </row>
    <row r="6106" spans="1:1">
      <c r="A6106" t="s">
        <v>316</v>
      </c>
    </row>
    <row r="6107" spans="1:1">
      <c r="A6107" t="s">
        <v>6391</v>
      </c>
    </row>
    <row r="6108" spans="1:1">
      <c r="A6108" t="s">
        <v>1140</v>
      </c>
    </row>
    <row r="6109" spans="1:1">
      <c r="A6109" t="s">
        <v>6373</v>
      </c>
    </row>
    <row r="6110" spans="1:1">
      <c r="A6110" t="s">
        <v>1140</v>
      </c>
    </row>
    <row r="6111" spans="1:1">
      <c r="A6111" t="s">
        <v>6390</v>
      </c>
    </row>
    <row r="6112" spans="1:1">
      <c r="A6112" t="s">
        <v>6373</v>
      </c>
    </row>
    <row r="6113" spans="1:1">
      <c r="A6113" t="s">
        <v>669</v>
      </c>
    </row>
    <row r="6114" spans="1:1">
      <c r="A6114" t="s">
        <v>6394</v>
      </c>
    </row>
    <row r="6115" spans="1:1">
      <c r="A6115" t="s">
        <v>6391</v>
      </c>
    </row>
    <row r="6116" spans="1:1">
      <c r="A6116" t="s">
        <v>6373</v>
      </c>
    </row>
    <row r="6117" spans="1:1">
      <c r="A6117" t="s">
        <v>6391</v>
      </c>
    </row>
    <row r="6118" spans="1:1">
      <c r="A6118" t="s">
        <v>6373</v>
      </c>
    </row>
    <row r="6119" spans="1:1">
      <c r="A6119" t="s">
        <v>1140</v>
      </c>
    </row>
    <row r="6120" spans="1:1">
      <c r="A6120" t="s">
        <v>2108</v>
      </c>
    </row>
    <row r="6121" spans="1:1">
      <c r="A6121" t="s">
        <v>1140</v>
      </c>
    </row>
    <row r="6122" spans="1:1">
      <c r="A6122" t="s">
        <v>2108</v>
      </c>
    </row>
    <row r="6123" spans="1:1">
      <c r="A6123" t="s">
        <v>6397</v>
      </c>
    </row>
    <row r="6124" spans="1:1">
      <c r="A6124" t="s">
        <v>6391</v>
      </c>
    </row>
    <row r="6125" spans="1:1">
      <c r="A6125" t="s">
        <v>669</v>
      </c>
    </row>
    <row r="6126" spans="1:1">
      <c r="A6126" t="s">
        <v>6373</v>
      </c>
    </row>
    <row r="6127" spans="1:1">
      <c r="A6127" t="s">
        <v>6391</v>
      </c>
    </row>
    <row r="6128" spans="1:1">
      <c r="A6128" t="s">
        <v>1140</v>
      </c>
    </row>
    <row r="6129" spans="1:1">
      <c r="A6129" t="s">
        <v>2108</v>
      </c>
    </row>
    <row r="6130" spans="1:1">
      <c r="A6130" t="s">
        <v>1140</v>
      </c>
    </row>
    <row r="6131" spans="1:1">
      <c r="A6131" t="s">
        <v>316</v>
      </c>
    </row>
    <row r="6132" spans="1:1">
      <c r="A6132" t="s">
        <v>1140</v>
      </c>
    </row>
    <row r="6133" spans="1:1">
      <c r="A6133" t="s">
        <v>6392</v>
      </c>
    </row>
    <row r="6134" spans="1:1">
      <c r="A6134" t="s">
        <v>1140</v>
      </c>
    </row>
    <row r="6135" spans="1:1">
      <c r="A6135" t="s">
        <v>1140</v>
      </c>
    </row>
    <row r="6136" spans="1:1">
      <c r="A6136" t="s">
        <v>6373</v>
      </c>
    </row>
    <row r="6137" spans="1:1">
      <c r="A6137" t="s">
        <v>6373</v>
      </c>
    </row>
    <row r="6138" spans="1:1">
      <c r="A6138" t="s">
        <v>6373</v>
      </c>
    </row>
    <row r="6139" spans="1:1">
      <c r="A6139" t="s">
        <v>6293</v>
      </c>
    </row>
    <row r="6140" spans="1:1">
      <c r="A6140" t="s">
        <v>1140</v>
      </c>
    </row>
    <row r="6141" spans="1:1">
      <c r="A6141" t="s">
        <v>6392</v>
      </c>
    </row>
    <row r="6142" spans="1:1">
      <c r="A6142" t="s">
        <v>1140</v>
      </c>
    </row>
    <row r="6143" spans="1:1">
      <c r="A6143" t="s">
        <v>1140</v>
      </c>
    </row>
    <row r="6144" spans="1:1">
      <c r="A6144" t="s">
        <v>669</v>
      </c>
    </row>
    <row r="6145" spans="1:1">
      <c r="A6145" t="s">
        <v>6398</v>
      </c>
    </row>
    <row r="6146" spans="1:1">
      <c r="A6146" t="s">
        <v>6070</v>
      </c>
    </row>
    <row r="6147" spans="1:1">
      <c r="A6147" t="s">
        <v>1140</v>
      </c>
    </row>
    <row r="6148" spans="1:1">
      <c r="A6148" t="s">
        <v>6398</v>
      </c>
    </row>
    <row r="6149" spans="1:1">
      <c r="A6149" t="s">
        <v>2108</v>
      </c>
    </row>
    <row r="6150" spans="1:1">
      <c r="A6150" t="s">
        <v>6391</v>
      </c>
    </row>
    <row r="6151" spans="1:1">
      <c r="A6151" t="s">
        <v>6392</v>
      </c>
    </row>
    <row r="6152" spans="1:1">
      <c r="A6152" t="s">
        <v>1140</v>
      </c>
    </row>
    <row r="6153" spans="1:1">
      <c r="A6153" t="s">
        <v>6373</v>
      </c>
    </row>
    <row r="6154" spans="1:1">
      <c r="A6154" t="s">
        <v>1140</v>
      </c>
    </row>
    <row r="6155" spans="1:1">
      <c r="A6155" t="s">
        <v>669</v>
      </c>
    </row>
    <row r="6156" spans="1:1">
      <c r="A6156" t="s">
        <v>2108</v>
      </c>
    </row>
    <row r="6157" spans="1:1">
      <c r="A6157" t="s">
        <v>6070</v>
      </c>
    </row>
    <row r="6158" spans="1:1">
      <c r="A6158" t="s">
        <v>669</v>
      </c>
    </row>
    <row r="6159" spans="1:1">
      <c r="A6159" t="s">
        <v>1140</v>
      </c>
    </row>
    <row r="6160" spans="1:1">
      <c r="A6160" t="s">
        <v>6392</v>
      </c>
    </row>
    <row r="6161" spans="1:1">
      <c r="A6161" t="s">
        <v>669</v>
      </c>
    </row>
    <row r="6162" spans="1:1">
      <c r="A6162" t="s">
        <v>1140</v>
      </c>
    </row>
    <row r="6163" spans="1:1">
      <c r="A6163" t="s">
        <v>2108</v>
      </c>
    </row>
    <row r="6164" spans="1:1">
      <c r="A6164" t="s">
        <v>6070</v>
      </c>
    </row>
    <row r="6165" spans="1:1">
      <c r="A6165" t="s">
        <v>6391</v>
      </c>
    </row>
    <row r="6166" spans="1:1">
      <c r="A6166" t="s">
        <v>1140</v>
      </c>
    </row>
    <row r="6167" spans="1:1">
      <c r="A6167" t="s">
        <v>6373</v>
      </c>
    </row>
    <row r="6168" spans="1:1">
      <c r="A6168" t="s">
        <v>6395</v>
      </c>
    </row>
    <row r="6169" spans="1:1">
      <c r="A6169" t="s">
        <v>6373</v>
      </c>
    </row>
    <row r="6170" spans="1:1">
      <c r="A6170" t="s">
        <v>6397</v>
      </c>
    </row>
    <row r="6171" spans="1:1">
      <c r="A6171" t="s">
        <v>1140</v>
      </c>
    </row>
    <row r="6172" spans="1:1">
      <c r="A6172" t="s">
        <v>6373</v>
      </c>
    </row>
    <row r="6173" spans="1:1">
      <c r="A6173" t="s">
        <v>6392</v>
      </c>
    </row>
    <row r="6174" spans="1:1">
      <c r="A6174" t="s">
        <v>6070</v>
      </c>
    </row>
    <row r="6175" spans="1:1">
      <c r="A6175" t="s">
        <v>6398</v>
      </c>
    </row>
    <row r="6176" spans="1:1">
      <c r="A6176" t="s">
        <v>669</v>
      </c>
    </row>
    <row r="6177" spans="1:1">
      <c r="A6177" t="s">
        <v>6392</v>
      </c>
    </row>
    <row r="6178" spans="1:1">
      <c r="A6178" t="s">
        <v>1140</v>
      </c>
    </row>
    <row r="6179" spans="1:1">
      <c r="A6179" t="s">
        <v>6400</v>
      </c>
    </row>
    <row r="6180" spans="1:1">
      <c r="A6180" t="s">
        <v>1140</v>
      </c>
    </row>
    <row r="6181" spans="1:1">
      <c r="A6181" t="s">
        <v>6373</v>
      </c>
    </row>
    <row r="6182" spans="1:1">
      <c r="A6182" t="s">
        <v>6391</v>
      </c>
    </row>
    <row r="6183" spans="1:1">
      <c r="A6183" t="s">
        <v>6392</v>
      </c>
    </row>
    <row r="6184" spans="1:1">
      <c r="A6184" t="s">
        <v>669</v>
      </c>
    </row>
    <row r="6185" spans="1:1">
      <c r="A6185" t="s">
        <v>6373</v>
      </c>
    </row>
    <row r="6186" spans="1:1">
      <c r="A6186" t="s">
        <v>6392</v>
      </c>
    </row>
    <row r="6187" spans="1:1">
      <c r="A6187" t="s">
        <v>6373</v>
      </c>
    </row>
    <row r="6188" spans="1:1">
      <c r="A6188" t="s">
        <v>6070</v>
      </c>
    </row>
    <row r="6189" spans="1:1">
      <c r="A6189" t="s">
        <v>669</v>
      </c>
    </row>
    <row r="6190" spans="1:1">
      <c r="A6190" t="s">
        <v>6373</v>
      </c>
    </row>
    <row r="6191" spans="1:1">
      <c r="A6191" t="s">
        <v>6070</v>
      </c>
    </row>
    <row r="6192" spans="1:1">
      <c r="A6192" t="s">
        <v>1140</v>
      </c>
    </row>
    <row r="6193" spans="1:1">
      <c r="A6193" t="s">
        <v>316</v>
      </c>
    </row>
    <row r="6194" spans="1:1">
      <c r="A6194" t="s">
        <v>669</v>
      </c>
    </row>
    <row r="6195" spans="1:1">
      <c r="A6195" t="s">
        <v>1140</v>
      </c>
    </row>
    <row r="6196" spans="1:1">
      <c r="A6196" t="s">
        <v>6392</v>
      </c>
    </row>
    <row r="6197" spans="1:1">
      <c r="A6197" t="s">
        <v>1140</v>
      </c>
    </row>
    <row r="6198" spans="1:1">
      <c r="A6198" t="s">
        <v>1140</v>
      </c>
    </row>
    <row r="6199" spans="1:1">
      <c r="A6199" t="s">
        <v>6391</v>
      </c>
    </row>
    <row r="6200" spans="1:1">
      <c r="A6200" t="s">
        <v>1140</v>
      </c>
    </row>
    <row r="6201" spans="1:1">
      <c r="A6201" t="s">
        <v>6399</v>
      </c>
    </row>
    <row r="6202" spans="1:1">
      <c r="A6202" t="s">
        <v>1140</v>
      </c>
    </row>
    <row r="6203" spans="1:1">
      <c r="A6203" t="s">
        <v>6373</v>
      </c>
    </row>
    <row r="6204" spans="1:1">
      <c r="A6204" t="s">
        <v>1140</v>
      </c>
    </row>
    <row r="6205" spans="1:1">
      <c r="A6205" t="s">
        <v>1140</v>
      </c>
    </row>
    <row r="6206" spans="1:1">
      <c r="A6206" t="s">
        <v>6392</v>
      </c>
    </row>
    <row r="6207" spans="1:1">
      <c r="A6207" t="s">
        <v>669</v>
      </c>
    </row>
    <row r="6208" spans="1:1">
      <c r="A6208" t="s">
        <v>6390</v>
      </c>
    </row>
    <row r="6209" spans="1:1">
      <c r="A6209" t="s">
        <v>1140</v>
      </c>
    </row>
    <row r="6210" spans="1:1">
      <c r="A6210" t="s">
        <v>1140</v>
      </c>
    </row>
    <row r="6211" spans="1:1">
      <c r="A6211" t="s">
        <v>1140</v>
      </c>
    </row>
    <row r="6212" spans="1:1">
      <c r="A6212" t="s">
        <v>669</v>
      </c>
    </row>
    <row r="6213" spans="1:1">
      <c r="A6213" t="s">
        <v>316</v>
      </c>
    </row>
    <row r="6214" spans="1:1">
      <c r="A6214" t="s">
        <v>6373</v>
      </c>
    </row>
    <row r="6215" spans="1:1">
      <c r="A6215" t="s">
        <v>1140</v>
      </c>
    </row>
    <row r="6216" spans="1:1">
      <c r="A6216" t="s">
        <v>316</v>
      </c>
    </row>
    <row r="6217" spans="1:1">
      <c r="A6217" t="s">
        <v>6070</v>
      </c>
    </row>
    <row r="6218" spans="1:1">
      <c r="A6218" t="s">
        <v>1140</v>
      </c>
    </row>
    <row r="6219" spans="1:1">
      <c r="A6219" t="s">
        <v>316</v>
      </c>
    </row>
    <row r="6220" spans="1:1">
      <c r="A6220" t="s">
        <v>1140</v>
      </c>
    </row>
    <row r="6221" spans="1:1">
      <c r="A6221" t="s">
        <v>6390</v>
      </c>
    </row>
    <row r="6222" spans="1:1">
      <c r="A6222" t="s">
        <v>6070</v>
      </c>
    </row>
    <row r="6223" spans="1:1">
      <c r="A6223" t="s">
        <v>669</v>
      </c>
    </row>
    <row r="6224" spans="1:1">
      <c r="A6224" t="s">
        <v>6293</v>
      </c>
    </row>
    <row r="6225" spans="1:1">
      <c r="A6225" t="s">
        <v>6396</v>
      </c>
    </row>
    <row r="6226" spans="1:1">
      <c r="A6226" t="s">
        <v>669</v>
      </c>
    </row>
    <row r="6227" spans="1:1">
      <c r="A6227" t="s">
        <v>1140</v>
      </c>
    </row>
    <row r="6228" spans="1:1">
      <c r="A6228" t="s">
        <v>6392</v>
      </c>
    </row>
    <row r="6229" spans="1:1">
      <c r="A6229" t="s">
        <v>6070</v>
      </c>
    </row>
    <row r="6230" spans="1:1">
      <c r="A6230" t="s">
        <v>6293</v>
      </c>
    </row>
    <row r="6231" spans="1:1">
      <c r="A6231" t="s">
        <v>6391</v>
      </c>
    </row>
    <row r="6232" spans="1:1">
      <c r="A6232" t="s">
        <v>6394</v>
      </c>
    </row>
    <row r="6233" spans="1:1">
      <c r="A6233" t="s">
        <v>1140</v>
      </c>
    </row>
    <row r="6234" spans="1:1">
      <c r="A6234" t="s">
        <v>1140</v>
      </c>
    </row>
    <row r="6235" spans="1:1">
      <c r="A6235" t="s">
        <v>6398</v>
      </c>
    </row>
    <row r="6236" spans="1:1">
      <c r="A6236" t="s">
        <v>6373</v>
      </c>
    </row>
    <row r="6237" spans="1:1">
      <c r="A6237" t="s">
        <v>1140</v>
      </c>
    </row>
    <row r="6238" spans="1:1">
      <c r="A6238" t="s">
        <v>6373</v>
      </c>
    </row>
    <row r="6239" spans="1:1">
      <c r="A6239" t="s">
        <v>6391</v>
      </c>
    </row>
    <row r="6240" spans="1:1">
      <c r="A6240" t="s">
        <v>1140</v>
      </c>
    </row>
    <row r="6241" spans="1:1">
      <c r="A6241" t="s">
        <v>1140</v>
      </c>
    </row>
    <row r="6242" spans="1:1">
      <c r="A6242" t="s">
        <v>6395</v>
      </c>
    </row>
    <row r="6243" spans="1:1">
      <c r="A6243" t="s">
        <v>6391</v>
      </c>
    </row>
    <row r="6244" spans="1:1">
      <c r="A6244" t="s">
        <v>669</v>
      </c>
    </row>
    <row r="6245" spans="1:1">
      <c r="A6245" t="s">
        <v>6394</v>
      </c>
    </row>
    <row r="6246" spans="1:1">
      <c r="A6246" t="s">
        <v>6392</v>
      </c>
    </row>
    <row r="6247" spans="1:1">
      <c r="A6247" t="s">
        <v>1140</v>
      </c>
    </row>
    <row r="6248" spans="1:1">
      <c r="A6248" t="s">
        <v>6392</v>
      </c>
    </row>
    <row r="6249" spans="1:1">
      <c r="A6249" t="s">
        <v>1140</v>
      </c>
    </row>
    <row r="6250" spans="1:1">
      <c r="A6250" t="s">
        <v>1140</v>
      </c>
    </row>
    <row r="6251" spans="1:1">
      <c r="A6251" t="s">
        <v>6394</v>
      </c>
    </row>
    <row r="6252" spans="1:1">
      <c r="A6252" t="s">
        <v>316</v>
      </c>
    </row>
    <row r="6253" spans="1:1">
      <c r="A6253" t="s">
        <v>6070</v>
      </c>
    </row>
    <row r="6254" spans="1:1">
      <c r="A6254" t="s">
        <v>6070</v>
      </c>
    </row>
    <row r="6255" spans="1:1">
      <c r="A6255" t="s">
        <v>1140</v>
      </c>
    </row>
    <row r="6256" spans="1:1">
      <c r="A6256" t="s">
        <v>6392</v>
      </c>
    </row>
    <row r="6257" spans="1:1">
      <c r="A6257" t="s">
        <v>6392</v>
      </c>
    </row>
    <row r="6258" spans="1:1">
      <c r="A6258" t="s">
        <v>1140</v>
      </c>
    </row>
    <row r="6259" spans="1:1">
      <c r="A6259" t="s">
        <v>1140</v>
      </c>
    </row>
    <row r="6260" spans="1:1">
      <c r="A6260" t="s">
        <v>6396</v>
      </c>
    </row>
    <row r="6261" spans="1:1">
      <c r="A6261" t="s">
        <v>1140</v>
      </c>
    </row>
    <row r="6262" spans="1:1">
      <c r="A6262" t="s">
        <v>6070</v>
      </c>
    </row>
    <row r="6263" spans="1:1">
      <c r="A6263" t="s">
        <v>6373</v>
      </c>
    </row>
    <row r="6264" spans="1:1">
      <c r="A6264" t="s">
        <v>2108</v>
      </c>
    </row>
    <row r="6265" spans="1:1">
      <c r="A6265" t="s">
        <v>1140</v>
      </c>
    </row>
    <row r="6266" spans="1:1">
      <c r="A6266" t="s">
        <v>1140</v>
      </c>
    </row>
    <row r="6267" spans="1:1">
      <c r="A6267" t="s">
        <v>6070</v>
      </c>
    </row>
    <row r="6268" spans="1:1">
      <c r="A6268" t="s">
        <v>6373</v>
      </c>
    </row>
    <row r="6269" spans="1:1">
      <c r="A6269" t="s">
        <v>1140</v>
      </c>
    </row>
    <row r="6270" spans="1:1">
      <c r="A6270" t="s">
        <v>1140</v>
      </c>
    </row>
    <row r="6271" spans="1:1">
      <c r="A6271" t="s">
        <v>6391</v>
      </c>
    </row>
    <row r="6272" spans="1:1">
      <c r="A6272" t="s">
        <v>1140</v>
      </c>
    </row>
    <row r="6273" spans="1:1">
      <c r="A6273" t="s">
        <v>6392</v>
      </c>
    </row>
    <row r="6274" spans="1:1">
      <c r="A6274" t="s">
        <v>1140</v>
      </c>
    </row>
    <row r="6275" spans="1:1">
      <c r="A6275" t="s">
        <v>6391</v>
      </c>
    </row>
    <row r="6276" spans="1:1">
      <c r="A6276" t="s">
        <v>1140</v>
      </c>
    </row>
    <row r="6277" spans="1:1">
      <c r="A6277" t="s">
        <v>6373</v>
      </c>
    </row>
    <row r="6278" spans="1:1">
      <c r="A6278" t="s">
        <v>6397</v>
      </c>
    </row>
    <row r="6279" spans="1:1">
      <c r="A6279" t="s">
        <v>1140</v>
      </c>
    </row>
    <row r="6280" spans="1:1">
      <c r="A6280" t="s">
        <v>1140</v>
      </c>
    </row>
    <row r="6281" spans="1:1">
      <c r="A6281" t="s">
        <v>6392</v>
      </c>
    </row>
    <row r="6282" spans="1:1">
      <c r="A6282" t="s">
        <v>2108</v>
      </c>
    </row>
    <row r="6283" spans="1:1">
      <c r="A6283" t="s">
        <v>6394</v>
      </c>
    </row>
    <row r="6284" spans="1:1">
      <c r="A6284" t="s">
        <v>316</v>
      </c>
    </row>
    <row r="6285" spans="1:1">
      <c r="A6285" t="s">
        <v>6373</v>
      </c>
    </row>
    <row r="6286" spans="1:1">
      <c r="A6286" t="s">
        <v>1140</v>
      </c>
    </row>
    <row r="6287" spans="1:1">
      <c r="A6287" t="s">
        <v>1140</v>
      </c>
    </row>
    <row r="6288" spans="1:1">
      <c r="A6288" t="s">
        <v>6392</v>
      </c>
    </row>
    <row r="6289" spans="1:1">
      <c r="A6289" t="s">
        <v>6394</v>
      </c>
    </row>
    <row r="6290" spans="1:1">
      <c r="A6290" t="s">
        <v>6400</v>
      </c>
    </row>
    <row r="6291" spans="1:1">
      <c r="A6291" t="s">
        <v>6070</v>
      </c>
    </row>
    <row r="6292" spans="1:1">
      <c r="A6292" t="s">
        <v>6373</v>
      </c>
    </row>
    <row r="6293" spans="1:1">
      <c r="A6293" t="s">
        <v>1140</v>
      </c>
    </row>
    <row r="6294" spans="1:1">
      <c r="A6294" t="s">
        <v>6373</v>
      </c>
    </row>
    <row r="6295" spans="1:1">
      <c r="A6295" t="s">
        <v>6391</v>
      </c>
    </row>
    <row r="6296" spans="1:1">
      <c r="A6296" t="s">
        <v>6392</v>
      </c>
    </row>
    <row r="6297" spans="1:1">
      <c r="A6297" t="s">
        <v>1140</v>
      </c>
    </row>
    <row r="6298" spans="1:1">
      <c r="A6298" t="s">
        <v>6293</v>
      </c>
    </row>
    <row r="6299" spans="1:1">
      <c r="A6299" t="s">
        <v>6373</v>
      </c>
    </row>
    <row r="6300" spans="1:1">
      <c r="A6300" t="s">
        <v>6400</v>
      </c>
    </row>
    <row r="6301" spans="1:1">
      <c r="A6301" t="s">
        <v>1140</v>
      </c>
    </row>
    <row r="6302" spans="1:1">
      <c r="A6302" t="s">
        <v>1140</v>
      </c>
    </row>
    <row r="6303" spans="1:1">
      <c r="A6303" t="s">
        <v>1140</v>
      </c>
    </row>
    <row r="6304" spans="1:1">
      <c r="A6304" t="s">
        <v>1140</v>
      </c>
    </row>
    <row r="6305" spans="1:1">
      <c r="A6305" t="s">
        <v>6394</v>
      </c>
    </row>
    <row r="6306" spans="1:1">
      <c r="A6306" t="s">
        <v>6373</v>
      </c>
    </row>
    <row r="6307" spans="1:1">
      <c r="A6307" t="s">
        <v>6373</v>
      </c>
    </row>
    <row r="6308" spans="1:1">
      <c r="A6308" t="s">
        <v>1140</v>
      </c>
    </row>
    <row r="6309" spans="1:1">
      <c r="A6309" t="s">
        <v>1140</v>
      </c>
    </row>
    <row r="6310" spans="1:1">
      <c r="A6310" t="s">
        <v>6398</v>
      </c>
    </row>
    <row r="6311" spans="1:1">
      <c r="A6311" t="s">
        <v>1140</v>
      </c>
    </row>
    <row r="6312" spans="1:1">
      <c r="A6312" t="s">
        <v>6398</v>
      </c>
    </row>
    <row r="6313" spans="1:1">
      <c r="A6313" t="s">
        <v>6373</v>
      </c>
    </row>
    <row r="6314" spans="1:1">
      <c r="A6314" t="s">
        <v>1140</v>
      </c>
    </row>
    <row r="6315" spans="1:1">
      <c r="A6315" t="s">
        <v>1140</v>
      </c>
    </row>
    <row r="6316" spans="1:1">
      <c r="A6316" t="s">
        <v>6391</v>
      </c>
    </row>
    <row r="6317" spans="1:1">
      <c r="A6317" t="s">
        <v>1140</v>
      </c>
    </row>
    <row r="6318" spans="1:1">
      <c r="A6318" t="s">
        <v>6373</v>
      </c>
    </row>
    <row r="6319" spans="1:1">
      <c r="A6319" t="s">
        <v>6293</v>
      </c>
    </row>
    <row r="6320" spans="1:1">
      <c r="A6320" t="s">
        <v>6391</v>
      </c>
    </row>
    <row r="6321" spans="1:1">
      <c r="A6321" t="s">
        <v>6293</v>
      </c>
    </row>
    <row r="6322" spans="1:1">
      <c r="A6322" t="s">
        <v>1140</v>
      </c>
    </row>
    <row r="6323" spans="1:1">
      <c r="A6323" t="s">
        <v>1140</v>
      </c>
    </row>
    <row r="6324" spans="1:1">
      <c r="A6324" t="s">
        <v>6397</v>
      </c>
    </row>
    <row r="6325" spans="1:1">
      <c r="A6325" t="s">
        <v>6391</v>
      </c>
    </row>
    <row r="6326" spans="1:1">
      <c r="A6326" t="s">
        <v>669</v>
      </c>
    </row>
    <row r="6327" spans="1:1">
      <c r="A6327" t="s">
        <v>6400</v>
      </c>
    </row>
    <row r="6328" spans="1:1">
      <c r="A6328" t="s">
        <v>2108</v>
      </c>
    </row>
    <row r="6329" spans="1:1">
      <c r="A6329" t="s">
        <v>6373</v>
      </c>
    </row>
    <row r="6330" spans="1:1">
      <c r="A6330" t="s">
        <v>6391</v>
      </c>
    </row>
    <row r="6331" spans="1:1">
      <c r="A6331" t="s">
        <v>2108</v>
      </c>
    </row>
    <row r="6332" spans="1:1">
      <c r="A6332" t="s">
        <v>1140</v>
      </c>
    </row>
    <row r="6333" spans="1:1">
      <c r="A6333" t="s">
        <v>6400</v>
      </c>
    </row>
    <row r="6334" spans="1:1">
      <c r="A6334" t="s">
        <v>1140</v>
      </c>
    </row>
    <row r="6335" spans="1:1">
      <c r="A6335" t="s">
        <v>6391</v>
      </c>
    </row>
    <row r="6336" spans="1:1">
      <c r="A6336" t="s">
        <v>6400</v>
      </c>
    </row>
    <row r="6337" spans="1:1">
      <c r="A6337" t="s">
        <v>6391</v>
      </c>
    </row>
    <row r="6338" spans="1:1">
      <c r="A6338" t="s">
        <v>669</v>
      </c>
    </row>
    <row r="6339" spans="1:1">
      <c r="A6339" t="s">
        <v>6395</v>
      </c>
    </row>
    <row r="6340" spans="1:1">
      <c r="A6340" t="s">
        <v>1140</v>
      </c>
    </row>
    <row r="6341" spans="1:1">
      <c r="A6341" t="s">
        <v>669</v>
      </c>
    </row>
    <row r="6342" spans="1:1">
      <c r="A6342" t="s">
        <v>316</v>
      </c>
    </row>
    <row r="6343" spans="1:1">
      <c r="A6343" t="s">
        <v>6391</v>
      </c>
    </row>
    <row r="6344" spans="1:1">
      <c r="A6344" t="s">
        <v>6391</v>
      </c>
    </row>
    <row r="6345" spans="1:1">
      <c r="A6345" t="s">
        <v>1140</v>
      </c>
    </row>
    <row r="6346" spans="1:1">
      <c r="A6346" t="s">
        <v>2108</v>
      </c>
    </row>
    <row r="6347" spans="1:1">
      <c r="A6347" t="s">
        <v>669</v>
      </c>
    </row>
    <row r="6348" spans="1:1">
      <c r="A6348" t="s">
        <v>6293</v>
      </c>
    </row>
    <row r="6349" spans="1:1">
      <c r="A6349" t="s">
        <v>1140</v>
      </c>
    </row>
    <row r="6350" spans="1:1">
      <c r="A6350" t="s">
        <v>669</v>
      </c>
    </row>
    <row r="6351" spans="1:1">
      <c r="A6351" t="s">
        <v>1140</v>
      </c>
    </row>
    <row r="6352" spans="1:1">
      <c r="A6352" t="s">
        <v>2108</v>
      </c>
    </row>
    <row r="6353" spans="1:1">
      <c r="A6353" t="s">
        <v>6070</v>
      </c>
    </row>
    <row r="6354" spans="1:1">
      <c r="A6354" t="s">
        <v>669</v>
      </c>
    </row>
    <row r="6355" spans="1:1">
      <c r="A6355" t="s">
        <v>6070</v>
      </c>
    </row>
    <row r="6356" spans="1:1">
      <c r="A6356" t="s">
        <v>6373</v>
      </c>
    </row>
    <row r="6357" spans="1:1">
      <c r="A6357" t="s">
        <v>6373</v>
      </c>
    </row>
    <row r="6358" spans="1:1">
      <c r="A6358" t="s">
        <v>1140</v>
      </c>
    </row>
    <row r="6359" spans="1:1">
      <c r="A6359" t="s">
        <v>6391</v>
      </c>
    </row>
    <row r="6360" spans="1:1">
      <c r="A6360" t="s">
        <v>6398</v>
      </c>
    </row>
    <row r="6361" spans="1:1">
      <c r="A6361" t="s">
        <v>6391</v>
      </c>
    </row>
    <row r="6362" spans="1:1">
      <c r="A6362" t="s">
        <v>6293</v>
      </c>
    </row>
    <row r="6363" spans="1:1">
      <c r="A6363" t="s">
        <v>1140</v>
      </c>
    </row>
    <row r="6364" spans="1:1">
      <c r="A6364" t="s">
        <v>6070</v>
      </c>
    </row>
    <row r="6365" spans="1:1">
      <c r="A6365" t="s">
        <v>1140</v>
      </c>
    </row>
    <row r="6366" spans="1:1">
      <c r="A6366" t="s">
        <v>6293</v>
      </c>
    </row>
    <row r="6367" spans="1:1">
      <c r="A6367" t="s">
        <v>1140</v>
      </c>
    </row>
    <row r="6368" spans="1:1">
      <c r="A6368" t="s">
        <v>6395</v>
      </c>
    </row>
    <row r="6369" spans="1:1">
      <c r="A6369" t="s">
        <v>6395</v>
      </c>
    </row>
    <row r="6370" spans="1:1">
      <c r="A6370" t="s">
        <v>6398</v>
      </c>
    </row>
    <row r="6371" spans="1:1">
      <c r="A6371" t="s">
        <v>669</v>
      </c>
    </row>
    <row r="6372" spans="1:1">
      <c r="A6372" t="s">
        <v>2108</v>
      </c>
    </row>
    <row r="6373" spans="1:1">
      <c r="A6373" t="s">
        <v>6070</v>
      </c>
    </row>
    <row r="6374" spans="1:1">
      <c r="A6374" t="s">
        <v>6392</v>
      </c>
    </row>
    <row r="6375" spans="1:1">
      <c r="A6375" t="s">
        <v>6392</v>
      </c>
    </row>
    <row r="6376" spans="1:1">
      <c r="A6376" t="s">
        <v>6398</v>
      </c>
    </row>
    <row r="6377" spans="1:1">
      <c r="A6377" t="s">
        <v>6390</v>
      </c>
    </row>
    <row r="6378" spans="1:1">
      <c r="A6378" t="s">
        <v>1140</v>
      </c>
    </row>
    <row r="6379" spans="1:1">
      <c r="A6379" t="s">
        <v>6392</v>
      </c>
    </row>
    <row r="6380" spans="1:1">
      <c r="A6380" t="s">
        <v>6373</v>
      </c>
    </row>
    <row r="6381" spans="1:1">
      <c r="A6381" t="s">
        <v>6070</v>
      </c>
    </row>
    <row r="6382" spans="1:1">
      <c r="A6382" t="s">
        <v>1140</v>
      </c>
    </row>
    <row r="6383" spans="1:1">
      <c r="A6383" t="s">
        <v>6373</v>
      </c>
    </row>
    <row r="6384" spans="1:1">
      <c r="A6384" t="s">
        <v>6373</v>
      </c>
    </row>
    <row r="6385" spans="1:1">
      <c r="A6385" t="s">
        <v>6392</v>
      </c>
    </row>
    <row r="6386" spans="1:1">
      <c r="A6386" t="s">
        <v>6392</v>
      </c>
    </row>
    <row r="6387" spans="1:1">
      <c r="A6387" t="s">
        <v>6373</v>
      </c>
    </row>
    <row r="6388" spans="1:1">
      <c r="A6388" t="s">
        <v>669</v>
      </c>
    </row>
    <row r="6389" spans="1:1">
      <c r="A6389" t="s">
        <v>1140</v>
      </c>
    </row>
    <row r="6390" spans="1:1">
      <c r="A6390" t="s">
        <v>6394</v>
      </c>
    </row>
    <row r="6391" spans="1:1">
      <c r="A6391" t="s">
        <v>669</v>
      </c>
    </row>
    <row r="6392" spans="1:1">
      <c r="A6392" t="s">
        <v>1140</v>
      </c>
    </row>
    <row r="6393" spans="1:1">
      <c r="A6393" t="s">
        <v>2108</v>
      </c>
    </row>
    <row r="6394" spans="1:1">
      <c r="A6394" t="s">
        <v>669</v>
      </c>
    </row>
    <row r="6395" spans="1:1">
      <c r="A6395" t="s">
        <v>6398</v>
      </c>
    </row>
    <row r="6396" spans="1:1">
      <c r="A6396" t="s">
        <v>1140</v>
      </c>
    </row>
    <row r="6397" spans="1:1">
      <c r="A6397" t="s">
        <v>6392</v>
      </c>
    </row>
    <row r="6398" spans="1:1">
      <c r="A6398" t="s">
        <v>1140</v>
      </c>
    </row>
    <row r="6399" spans="1:1">
      <c r="A6399" t="s">
        <v>6395</v>
      </c>
    </row>
    <row r="6400" spans="1:1">
      <c r="A6400" t="s">
        <v>6393</v>
      </c>
    </row>
    <row r="6401" spans="1:1">
      <c r="A6401" t="s">
        <v>1140</v>
      </c>
    </row>
    <row r="6402" spans="1:1">
      <c r="A6402" t="s">
        <v>1140</v>
      </c>
    </row>
    <row r="6403" spans="1:1">
      <c r="A6403" t="s">
        <v>6373</v>
      </c>
    </row>
    <row r="6404" spans="1:1">
      <c r="A6404" t="s">
        <v>6391</v>
      </c>
    </row>
    <row r="6405" spans="1:1">
      <c r="A6405" t="s">
        <v>6392</v>
      </c>
    </row>
    <row r="6406" spans="1:1">
      <c r="A6406" t="s">
        <v>1140</v>
      </c>
    </row>
    <row r="6407" spans="1:1">
      <c r="A6407" t="s">
        <v>1140</v>
      </c>
    </row>
    <row r="6408" spans="1:1">
      <c r="A6408" t="s">
        <v>6373</v>
      </c>
    </row>
    <row r="6409" spans="1:1">
      <c r="A6409" t="s">
        <v>1140</v>
      </c>
    </row>
    <row r="6410" spans="1:1">
      <c r="A6410" t="s">
        <v>6373</v>
      </c>
    </row>
    <row r="6411" spans="1:1">
      <c r="A6411" t="s">
        <v>1140</v>
      </c>
    </row>
    <row r="6412" spans="1:1">
      <c r="A6412" t="s">
        <v>6391</v>
      </c>
    </row>
    <row r="6413" spans="1:1">
      <c r="A6413" t="s">
        <v>6391</v>
      </c>
    </row>
    <row r="6414" spans="1:1">
      <c r="A6414" t="s">
        <v>1140</v>
      </c>
    </row>
    <row r="6415" spans="1:1">
      <c r="A6415" t="s">
        <v>6373</v>
      </c>
    </row>
    <row r="6416" spans="1:1">
      <c r="A6416" t="s">
        <v>6391</v>
      </c>
    </row>
    <row r="6417" spans="1:1">
      <c r="A6417" t="s">
        <v>6392</v>
      </c>
    </row>
    <row r="6418" spans="1:1">
      <c r="A6418" t="s">
        <v>6373</v>
      </c>
    </row>
    <row r="6419" spans="1:1">
      <c r="A6419" t="s">
        <v>6392</v>
      </c>
    </row>
    <row r="6420" spans="1:1">
      <c r="A6420" t="s">
        <v>6392</v>
      </c>
    </row>
    <row r="6421" spans="1:1">
      <c r="A6421" t="s">
        <v>1140</v>
      </c>
    </row>
    <row r="6422" spans="1:1">
      <c r="A6422" t="s">
        <v>1140</v>
      </c>
    </row>
    <row r="6423" spans="1:1">
      <c r="A6423" t="s">
        <v>1140</v>
      </c>
    </row>
    <row r="6424" spans="1:1">
      <c r="A6424" t="s">
        <v>6373</v>
      </c>
    </row>
    <row r="6425" spans="1:1">
      <c r="A6425" t="s">
        <v>6373</v>
      </c>
    </row>
    <row r="6426" spans="1:1">
      <c r="A6426" t="s">
        <v>669</v>
      </c>
    </row>
    <row r="6427" spans="1:1">
      <c r="A6427" t="s">
        <v>669</v>
      </c>
    </row>
    <row r="6428" spans="1:1">
      <c r="A6428" t="s">
        <v>6392</v>
      </c>
    </row>
    <row r="6429" spans="1:1">
      <c r="A6429" t="s">
        <v>1140</v>
      </c>
    </row>
    <row r="6430" spans="1:1">
      <c r="A6430" t="s">
        <v>1140</v>
      </c>
    </row>
    <row r="6431" spans="1:1">
      <c r="A6431" t="s">
        <v>669</v>
      </c>
    </row>
    <row r="6432" spans="1:1">
      <c r="A6432" t="s">
        <v>2108</v>
      </c>
    </row>
    <row r="6433" spans="1:1">
      <c r="A6433" t="s">
        <v>6070</v>
      </c>
    </row>
    <row r="6434" spans="1:1">
      <c r="A6434" t="s">
        <v>6392</v>
      </c>
    </row>
    <row r="6435" spans="1:1">
      <c r="A6435" t="s">
        <v>6397</v>
      </c>
    </row>
    <row r="6436" spans="1:1">
      <c r="A6436" t="s">
        <v>1140</v>
      </c>
    </row>
    <row r="6437" spans="1:1">
      <c r="A6437" t="s">
        <v>6373</v>
      </c>
    </row>
    <row r="6438" spans="1:1">
      <c r="A6438" t="s">
        <v>1140</v>
      </c>
    </row>
    <row r="6439" spans="1:1">
      <c r="A6439" t="s">
        <v>6373</v>
      </c>
    </row>
    <row r="6440" spans="1:1">
      <c r="A6440" t="s">
        <v>6391</v>
      </c>
    </row>
    <row r="6441" spans="1:1">
      <c r="A6441" t="s">
        <v>1140</v>
      </c>
    </row>
    <row r="6442" spans="1:1">
      <c r="A6442" t="s">
        <v>1140</v>
      </c>
    </row>
    <row r="6443" spans="1:1">
      <c r="A6443" t="s">
        <v>316</v>
      </c>
    </row>
    <row r="6444" spans="1:1">
      <c r="A6444" t="s">
        <v>6373</v>
      </c>
    </row>
    <row r="6445" spans="1:1">
      <c r="A6445" t="s">
        <v>316</v>
      </c>
    </row>
    <row r="6446" spans="1:1">
      <c r="A6446" t="s">
        <v>6373</v>
      </c>
    </row>
    <row r="6447" spans="1:1">
      <c r="A6447" t="s">
        <v>6070</v>
      </c>
    </row>
    <row r="6448" spans="1:1">
      <c r="A6448" t="s">
        <v>316</v>
      </c>
    </row>
    <row r="6449" spans="1:1">
      <c r="A6449" t="s">
        <v>6399</v>
      </c>
    </row>
    <row r="6450" spans="1:1">
      <c r="A6450" t="s">
        <v>1140</v>
      </c>
    </row>
    <row r="6451" spans="1:1">
      <c r="A6451" t="s">
        <v>6293</v>
      </c>
    </row>
    <row r="6452" spans="1:1">
      <c r="A6452" t="s">
        <v>6373</v>
      </c>
    </row>
    <row r="6453" spans="1:1">
      <c r="A6453" t="s">
        <v>6293</v>
      </c>
    </row>
    <row r="6454" spans="1:1">
      <c r="A6454" t="s">
        <v>6070</v>
      </c>
    </row>
    <row r="6455" spans="1:1">
      <c r="A6455" t="s">
        <v>1140</v>
      </c>
    </row>
    <row r="6456" spans="1:1">
      <c r="A6456" t="s">
        <v>6395</v>
      </c>
    </row>
    <row r="6457" spans="1:1">
      <c r="A6457" t="s">
        <v>316</v>
      </c>
    </row>
    <row r="6458" spans="1:1">
      <c r="A6458" t="s">
        <v>6392</v>
      </c>
    </row>
    <row r="6459" spans="1:1">
      <c r="A6459" t="s">
        <v>1140</v>
      </c>
    </row>
    <row r="6460" spans="1:1">
      <c r="A6460" t="s">
        <v>2108</v>
      </c>
    </row>
    <row r="6461" spans="1:1">
      <c r="A6461" t="s">
        <v>1140</v>
      </c>
    </row>
    <row r="6462" spans="1:1">
      <c r="A6462" t="s">
        <v>2108</v>
      </c>
    </row>
    <row r="6463" spans="1:1">
      <c r="A6463" t="s">
        <v>1140</v>
      </c>
    </row>
    <row r="6464" spans="1:1">
      <c r="A6464" t="s">
        <v>669</v>
      </c>
    </row>
    <row r="6465" spans="1:1">
      <c r="A6465" t="s">
        <v>6070</v>
      </c>
    </row>
    <row r="6466" spans="1:1">
      <c r="A6466" t="s">
        <v>1140</v>
      </c>
    </row>
    <row r="6467" spans="1:1">
      <c r="A6467" t="s">
        <v>6393</v>
      </c>
    </row>
    <row r="6468" spans="1:1">
      <c r="A6468" t="s">
        <v>6392</v>
      </c>
    </row>
    <row r="6469" spans="1:1">
      <c r="A6469" t="s">
        <v>1140</v>
      </c>
    </row>
    <row r="6470" spans="1:1">
      <c r="A6470" t="s">
        <v>1140</v>
      </c>
    </row>
    <row r="6471" spans="1:1">
      <c r="A6471" t="s">
        <v>1140</v>
      </c>
    </row>
    <row r="6472" spans="1:1">
      <c r="A6472" t="s">
        <v>6398</v>
      </c>
    </row>
    <row r="6473" spans="1:1">
      <c r="A6473" t="s">
        <v>6398</v>
      </c>
    </row>
    <row r="6474" spans="1:1">
      <c r="A6474" t="s">
        <v>316</v>
      </c>
    </row>
    <row r="6475" spans="1:1">
      <c r="A6475" t="s">
        <v>6395</v>
      </c>
    </row>
    <row r="6476" spans="1:1">
      <c r="A6476" t="s">
        <v>6397</v>
      </c>
    </row>
    <row r="6477" spans="1:1">
      <c r="A6477" t="s">
        <v>6398</v>
      </c>
    </row>
    <row r="6478" spans="1:1">
      <c r="A6478" t="s">
        <v>669</v>
      </c>
    </row>
    <row r="6479" spans="1:1">
      <c r="A6479" t="s">
        <v>6391</v>
      </c>
    </row>
    <row r="6480" spans="1:1">
      <c r="A6480" t="s">
        <v>6392</v>
      </c>
    </row>
    <row r="6481" spans="1:1">
      <c r="A6481" t="s">
        <v>6398</v>
      </c>
    </row>
    <row r="6482" spans="1:1">
      <c r="A6482" t="s">
        <v>6398</v>
      </c>
    </row>
    <row r="6483" spans="1:1">
      <c r="A6483" t="s">
        <v>1140</v>
      </c>
    </row>
    <row r="6484" spans="1:1">
      <c r="A6484" t="s">
        <v>6398</v>
      </c>
    </row>
    <row r="6485" spans="1:1">
      <c r="A6485" t="s">
        <v>1140</v>
      </c>
    </row>
    <row r="6486" spans="1:1">
      <c r="A6486" t="s">
        <v>1140</v>
      </c>
    </row>
    <row r="6487" spans="1:1">
      <c r="A6487" t="s">
        <v>316</v>
      </c>
    </row>
    <row r="6488" spans="1:1">
      <c r="A6488" t="s">
        <v>1140</v>
      </c>
    </row>
    <row r="6489" spans="1:1">
      <c r="A6489" t="s">
        <v>6396</v>
      </c>
    </row>
    <row r="6490" spans="1:1">
      <c r="A6490" t="s">
        <v>1140</v>
      </c>
    </row>
    <row r="6491" spans="1:1">
      <c r="A6491" t="s">
        <v>1140</v>
      </c>
    </row>
    <row r="6492" spans="1:1">
      <c r="A6492" t="s">
        <v>2108</v>
      </c>
    </row>
    <row r="6493" spans="1:1">
      <c r="A6493" t="s">
        <v>1140</v>
      </c>
    </row>
    <row r="6494" spans="1:1">
      <c r="A6494" t="s">
        <v>6394</v>
      </c>
    </row>
    <row r="6495" spans="1:1">
      <c r="A6495" t="s">
        <v>1140</v>
      </c>
    </row>
    <row r="6496" spans="1:1">
      <c r="A6496" t="s">
        <v>1140</v>
      </c>
    </row>
    <row r="6497" spans="1:1">
      <c r="A6497" t="s">
        <v>2108</v>
      </c>
    </row>
    <row r="6498" spans="1:1">
      <c r="A6498" t="s">
        <v>6398</v>
      </c>
    </row>
    <row r="6499" spans="1:1">
      <c r="A6499" t="s">
        <v>6392</v>
      </c>
    </row>
    <row r="6500" spans="1:1">
      <c r="A6500" t="s">
        <v>1140</v>
      </c>
    </row>
    <row r="6501" spans="1:1">
      <c r="A6501" t="s">
        <v>6392</v>
      </c>
    </row>
    <row r="6502" spans="1:1">
      <c r="A6502" t="s">
        <v>1140</v>
      </c>
    </row>
    <row r="6503" spans="1:1">
      <c r="A6503" t="s">
        <v>6391</v>
      </c>
    </row>
    <row r="6504" spans="1:1">
      <c r="A6504" t="s">
        <v>6373</v>
      </c>
    </row>
    <row r="6505" spans="1:1">
      <c r="A6505" t="s">
        <v>1140</v>
      </c>
    </row>
    <row r="6506" spans="1:1">
      <c r="A6506" t="s">
        <v>316</v>
      </c>
    </row>
    <row r="6507" spans="1:1">
      <c r="A6507" t="s">
        <v>2108</v>
      </c>
    </row>
    <row r="6508" spans="1:1">
      <c r="A6508" t="s">
        <v>1140</v>
      </c>
    </row>
    <row r="6509" spans="1:1">
      <c r="A6509" t="s">
        <v>6392</v>
      </c>
    </row>
    <row r="6510" spans="1:1">
      <c r="A6510" t="s">
        <v>6373</v>
      </c>
    </row>
    <row r="6511" spans="1:1">
      <c r="A6511" t="s">
        <v>1140</v>
      </c>
    </row>
    <row r="6512" spans="1:1">
      <c r="A6512" t="s">
        <v>6373</v>
      </c>
    </row>
    <row r="6513" spans="1:1">
      <c r="A6513" t="s">
        <v>6392</v>
      </c>
    </row>
    <row r="6514" spans="1:1">
      <c r="A6514" t="s">
        <v>1140</v>
      </c>
    </row>
    <row r="6515" spans="1:1">
      <c r="A6515" t="s">
        <v>6373</v>
      </c>
    </row>
    <row r="6516" spans="1:1">
      <c r="A6516" t="s">
        <v>2108</v>
      </c>
    </row>
    <row r="6517" spans="1:1">
      <c r="A6517" t="s">
        <v>1140</v>
      </c>
    </row>
    <row r="6518" spans="1:1">
      <c r="A6518" t="s">
        <v>6394</v>
      </c>
    </row>
    <row r="6519" spans="1:1">
      <c r="A6519" t="s">
        <v>669</v>
      </c>
    </row>
    <row r="6520" spans="1:1">
      <c r="A6520" t="s">
        <v>1140</v>
      </c>
    </row>
    <row r="6521" spans="1:1">
      <c r="A6521" t="s">
        <v>6392</v>
      </c>
    </row>
    <row r="6522" spans="1:1">
      <c r="A6522" t="s">
        <v>669</v>
      </c>
    </row>
    <row r="6523" spans="1:1">
      <c r="A6523" t="s">
        <v>6392</v>
      </c>
    </row>
    <row r="6524" spans="1:1">
      <c r="A6524" t="s">
        <v>1140</v>
      </c>
    </row>
    <row r="6525" spans="1:1">
      <c r="A6525" t="s">
        <v>669</v>
      </c>
    </row>
    <row r="6526" spans="1:1">
      <c r="A6526" t="s">
        <v>1140</v>
      </c>
    </row>
    <row r="6527" spans="1:1">
      <c r="A6527" t="s">
        <v>1140</v>
      </c>
    </row>
    <row r="6528" spans="1:1">
      <c r="A6528" t="s">
        <v>6390</v>
      </c>
    </row>
    <row r="6529" spans="1:1">
      <c r="A6529" t="s">
        <v>6398</v>
      </c>
    </row>
    <row r="6530" spans="1:1">
      <c r="A6530" t="s">
        <v>6373</v>
      </c>
    </row>
    <row r="6531" spans="1:1">
      <c r="A6531" t="s">
        <v>1140</v>
      </c>
    </row>
    <row r="6532" spans="1:1">
      <c r="A6532" t="s">
        <v>6392</v>
      </c>
    </row>
    <row r="6533" spans="1:1">
      <c r="A6533" t="s">
        <v>1140</v>
      </c>
    </row>
    <row r="6534" spans="1:1">
      <c r="A6534" t="s">
        <v>1140</v>
      </c>
    </row>
    <row r="6535" spans="1:1">
      <c r="A6535" t="s">
        <v>669</v>
      </c>
    </row>
    <row r="6536" spans="1:1">
      <c r="A6536" t="s">
        <v>2108</v>
      </c>
    </row>
    <row r="6537" spans="1:1">
      <c r="A6537" t="s">
        <v>1140</v>
      </c>
    </row>
    <row r="6538" spans="1:1">
      <c r="A6538" t="s">
        <v>6392</v>
      </c>
    </row>
    <row r="6539" spans="1:1">
      <c r="A6539" t="s">
        <v>6390</v>
      </c>
    </row>
    <row r="6540" spans="1:1">
      <c r="A6540" t="s">
        <v>1140</v>
      </c>
    </row>
    <row r="6541" spans="1:1">
      <c r="A6541" t="s">
        <v>6293</v>
      </c>
    </row>
    <row r="6542" spans="1:1">
      <c r="A6542" t="s">
        <v>1140</v>
      </c>
    </row>
    <row r="6543" spans="1:1">
      <c r="A6543" t="s">
        <v>1140</v>
      </c>
    </row>
    <row r="6544" spans="1:1">
      <c r="A6544" t="s">
        <v>669</v>
      </c>
    </row>
    <row r="6545" spans="1:1">
      <c r="A6545" t="s">
        <v>1140</v>
      </c>
    </row>
    <row r="6546" spans="1:1">
      <c r="A6546" t="s">
        <v>1140</v>
      </c>
    </row>
    <row r="6547" spans="1:1">
      <c r="A6547" t="s">
        <v>1140</v>
      </c>
    </row>
    <row r="6548" spans="1:1">
      <c r="A6548" t="s">
        <v>1140</v>
      </c>
    </row>
    <row r="6549" spans="1:1">
      <c r="A6549" t="s">
        <v>6392</v>
      </c>
    </row>
    <row r="6550" spans="1:1">
      <c r="A6550" t="s">
        <v>6373</v>
      </c>
    </row>
    <row r="6551" spans="1:1">
      <c r="A6551" t="s">
        <v>6392</v>
      </c>
    </row>
    <row r="6552" spans="1:1">
      <c r="A6552" t="s">
        <v>6392</v>
      </c>
    </row>
    <row r="6553" spans="1:1">
      <c r="A6553" t="s">
        <v>6373</v>
      </c>
    </row>
    <row r="6554" spans="1:1">
      <c r="A6554" t="s">
        <v>6395</v>
      </c>
    </row>
    <row r="6555" spans="1:1">
      <c r="A6555" t="s">
        <v>6393</v>
      </c>
    </row>
    <row r="6556" spans="1:1">
      <c r="A6556" t="s">
        <v>6070</v>
      </c>
    </row>
    <row r="6557" spans="1:1">
      <c r="A6557" t="s">
        <v>6392</v>
      </c>
    </row>
    <row r="6558" spans="1:1">
      <c r="A6558" t="s">
        <v>316</v>
      </c>
    </row>
    <row r="6559" spans="1:1">
      <c r="A6559" t="s">
        <v>1140</v>
      </c>
    </row>
    <row r="6560" spans="1:1">
      <c r="A6560" t="s">
        <v>316</v>
      </c>
    </row>
    <row r="6561" spans="1:1">
      <c r="A6561" t="s">
        <v>1140</v>
      </c>
    </row>
    <row r="6562" spans="1:1">
      <c r="A6562" t="s">
        <v>6398</v>
      </c>
    </row>
    <row r="6563" spans="1:1">
      <c r="A6563" t="s">
        <v>1140</v>
      </c>
    </row>
    <row r="6564" spans="1:1">
      <c r="A6564" t="s">
        <v>6398</v>
      </c>
    </row>
    <row r="6565" spans="1:1">
      <c r="A6565" t="s">
        <v>1140</v>
      </c>
    </row>
    <row r="6566" spans="1:1">
      <c r="A6566" t="s">
        <v>6391</v>
      </c>
    </row>
    <row r="6567" spans="1:1">
      <c r="A6567" t="s">
        <v>316</v>
      </c>
    </row>
    <row r="6568" spans="1:1">
      <c r="A6568" t="s">
        <v>6395</v>
      </c>
    </row>
    <row r="6569" spans="1:1">
      <c r="A6569" t="s">
        <v>1140</v>
      </c>
    </row>
    <row r="6570" spans="1:1">
      <c r="A6570" t="s">
        <v>1140</v>
      </c>
    </row>
    <row r="6571" spans="1:1">
      <c r="A6571" t="s">
        <v>6392</v>
      </c>
    </row>
    <row r="6572" spans="1:1">
      <c r="A6572" t="s">
        <v>6392</v>
      </c>
    </row>
    <row r="6573" spans="1:1">
      <c r="A6573" t="s">
        <v>316</v>
      </c>
    </row>
    <row r="6574" spans="1:1">
      <c r="A6574" t="s">
        <v>316</v>
      </c>
    </row>
    <row r="6575" spans="1:1">
      <c r="A6575" t="s">
        <v>669</v>
      </c>
    </row>
    <row r="6576" spans="1:1">
      <c r="A6576" t="s">
        <v>2108</v>
      </c>
    </row>
    <row r="6577" spans="1:1">
      <c r="A6577" t="s">
        <v>6391</v>
      </c>
    </row>
    <row r="6578" spans="1:1">
      <c r="A6578" t="s">
        <v>2108</v>
      </c>
    </row>
    <row r="6579" spans="1:1">
      <c r="A6579" t="s">
        <v>6392</v>
      </c>
    </row>
    <row r="6580" spans="1:1">
      <c r="A6580" t="s">
        <v>1140</v>
      </c>
    </row>
    <row r="6581" spans="1:1">
      <c r="A6581" t="s">
        <v>1140</v>
      </c>
    </row>
    <row r="6582" spans="1:1">
      <c r="A6582" t="s">
        <v>6391</v>
      </c>
    </row>
    <row r="6583" spans="1:1">
      <c r="A6583" t="s">
        <v>6394</v>
      </c>
    </row>
    <row r="6584" spans="1:1">
      <c r="A6584" t="s">
        <v>6398</v>
      </c>
    </row>
    <row r="6585" spans="1:1">
      <c r="A6585" t="s">
        <v>6373</v>
      </c>
    </row>
    <row r="6586" spans="1:1">
      <c r="A6586" t="s">
        <v>1140</v>
      </c>
    </row>
    <row r="6587" spans="1:1">
      <c r="A6587" t="s">
        <v>1140</v>
      </c>
    </row>
    <row r="6588" spans="1:1">
      <c r="A6588" t="s">
        <v>6393</v>
      </c>
    </row>
    <row r="6589" spans="1:1">
      <c r="A6589" t="s">
        <v>6400</v>
      </c>
    </row>
    <row r="6590" spans="1:1">
      <c r="A6590" t="s">
        <v>6392</v>
      </c>
    </row>
    <row r="6591" spans="1:1">
      <c r="A6591" t="s">
        <v>6393</v>
      </c>
    </row>
    <row r="6592" spans="1:1">
      <c r="A6592" t="s">
        <v>6396</v>
      </c>
    </row>
    <row r="6593" spans="1:1">
      <c r="A6593" t="s">
        <v>6400</v>
      </c>
    </row>
    <row r="6594" spans="1:1">
      <c r="A6594" t="s">
        <v>1140</v>
      </c>
    </row>
    <row r="6595" spans="1:1">
      <c r="A6595" t="s">
        <v>6395</v>
      </c>
    </row>
    <row r="6596" spans="1:1">
      <c r="A6596" t="s">
        <v>6392</v>
      </c>
    </row>
    <row r="6597" spans="1:1">
      <c r="A6597" t="s">
        <v>1140</v>
      </c>
    </row>
    <row r="6598" spans="1:1">
      <c r="A6598" t="s">
        <v>6070</v>
      </c>
    </row>
    <row r="6599" spans="1:1">
      <c r="A6599" t="s">
        <v>6400</v>
      </c>
    </row>
    <row r="6600" spans="1:1">
      <c r="A6600" t="s">
        <v>6373</v>
      </c>
    </row>
    <row r="6601" spans="1:1">
      <c r="A6601" t="s">
        <v>1140</v>
      </c>
    </row>
    <row r="6602" spans="1:1">
      <c r="A6602" t="s">
        <v>6394</v>
      </c>
    </row>
    <row r="6603" spans="1:1">
      <c r="A6603" t="s">
        <v>1140</v>
      </c>
    </row>
    <row r="6604" spans="1:1">
      <c r="A6604" t="s">
        <v>1140</v>
      </c>
    </row>
    <row r="6605" spans="1:1">
      <c r="A6605" t="s">
        <v>6373</v>
      </c>
    </row>
    <row r="6606" spans="1:1">
      <c r="A6606" t="s">
        <v>1140</v>
      </c>
    </row>
    <row r="6607" spans="1:1">
      <c r="A6607" t="s">
        <v>6392</v>
      </c>
    </row>
    <row r="6608" spans="1:1">
      <c r="A6608" t="s">
        <v>1140</v>
      </c>
    </row>
    <row r="6609" spans="1:1">
      <c r="A6609" t="s">
        <v>1140</v>
      </c>
    </row>
    <row r="6610" spans="1:1">
      <c r="A6610" t="s">
        <v>6070</v>
      </c>
    </row>
    <row r="6611" spans="1:1">
      <c r="A6611" t="s">
        <v>2108</v>
      </c>
    </row>
    <row r="6612" spans="1:1">
      <c r="A6612" t="s">
        <v>6391</v>
      </c>
    </row>
    <row r="6613" spans="1:1">
      <c r="A6613" t="s">
        <v>1140</v>
      </c>
    </row>
    <row r="6614" spans="1:1">
      <c r="A6614" t="s">
        <v>6392</v>
      </c>
    </row>
    <row r="6615" spans="1:1">
      <c r="A6615" t="s">
        <v>6391</v>
      </c>
    </row>
    <row r="6616" spans="1:1">
      <c r="A6616" t="s">
        <v>1140</v>
      </c>
    </row>
    <row r="6617" spans="1:1">
      <c r="A6617" t="s">
        <v>1140</v>
      </c>
    </row>
    <row r="6618" spans="1:1">
      <c r="A6618" t="s">
        <v>1140</v>
      </c>
    </row>
    <row r="6619" spans="1:1">
      <c r="A6619" t="s">
        <v>6373</v>
      </c>
    </row>
    <row r="6620" spans="1:1">
      <c r="A6620" t="s">
        <v>669</v>
      </c>
    </row>
    <row r="6621" spans="1:1">
      <c r="A6621" t="s">
        <v>6392</v>
      </c>
    </row>
    <row r="6622" spans="1:1">
      <c r="A6622" t="s">
        <v>1140</v>
      </c>
    </row>
    <row r="6623" spans="1:1">
      <c r="A6623" t="s">
        <v>6293</v>
      </c>
    </row>
    <row r="6624" spans="1:1">
      <c r="A6624" t="s">
        <v>1140</v>
      </c>
    </row>
    <row r="6625" spans="1:1">
      <c r="A6625" t="s">
        <v>1140</v>
      </c>
    </row>
    <row r="6626" spans="1:1">
      <c r="A6626" t="s">
        <v>5098</v>
      </c>
    </row>
    <row r="6627" spans="1:1">
      <c r="A6627" t="s">
        <v>6070</v>
      </c>
    </row>
    <row r="6628" spans="1:1">
      <c r="A6628" t="s">
        <v>6373</v>
      </c>
    </row>
    <row r="6629" spans="1:1">
      <c r="A6629" t="s">
        <v>6373</v>
      </c>
    </row>
    <row r="6630" spans="1:1">
      <c r="A6630" t="s">
        <v>1140</v>
      </c>
    </row>
    <row r="6631" spans="1:1">
      <c r="A6631" t="s">
        <v>6293</v>
      </c>
    </row>
    <row r="6632" spans="1:1">
      <c r="A6632" t="s">
        <v>6373</v>
      </c>
    </row>
    <row r="6633" spans="1:1">
      <c r="A6633" t="s">
        <v>1140</v>
      </c>
    </row>
    <row r="6634" spans="1:1">
      <c r="A6634" t="s">
        <v>6373</v>
      </c>
    </row>
    <row r="6635" spans="1:1">
      <c r="A6635" t="s">
        <v>6373</v>
      </c>
    </row>
    <row r="6636" spans="1:1">
      <c r="A6636" t="s">
        <v>6399</v>
      </c>
    </row>
    <row r="6637" spans="1:1">
      <c r="A6637" t="s">
        <v>1140</v>
      </c>
    </row>
    <row r="6638" spans="1:1">
      <c r="A6638" t="s">
        <v>6392</v>
      </c>
    </row>
    <row r="6639" spans="1:1">
      <c r="A6639" t="s">
        <v>6395</v>
      </c>
    </row>
    <row r="6640" spans="1:1">
      <c r="A6640" t="s">
        <v>1140</v>
      </c>
    </row>
    <row r="6641" spans="1:1">
      <c r="A6641" t="s">
        <v>6400</v>
      </c>
    </row>
    <row r="6642" spans="1:1">
      <c r="A6642" t="s">
        <v>1140</v>
      </c>
    </row>
    <row r="6643" spans="1:1">
      <c r="A6643" t="s">
        <v>1140</v>
      </c>
    </row>
    <row r="6644" spans="1:1">
      <c r="A6644" t="s">
        <v>1140</v>
      </c>
    </row>
    <row r="6645" spans="1:1">
      <c r="A6645" t="s">
        <v>2108</v>
      </c>
    </row>
    <row r="6646" spans="1:1">
      <c r="A6646" t="s">
        <v>6373</v>
      </c>
    </row>
    <row r="6647" spans="1:1">
      <c r="A6647" t="s">
        <v>6400</v>
      </c>
    </row>
    <row r="6648" spans="1:1">
      <c r="A6648" t="s">
        <v>6373</v>
      </c>
    </row>
    <row r="6649" spans="1:1">
      <c r="A6649" t="s">
        <v>6293</v>
      </c>
    </row>
    <row r="6650" spans="1:1">
      <c r="A6650" t="s">
        <v>1140</v>
      </c>
    </row>
    <row r="6651" spans="1:1">
      <c r="A6651" t="s">
        <v>6395</v>
      </c>
    </row>
    <row r="6652" spans="1:1">
      <c r="A6652" t="s">
        <v>1140</v>
      </c>
    </row>
    <row r="6653" spans="1:1">
      <c r="A6653" t="s">
        <v>1140</v>
      </c>
    </row>
    <row r="6654" spans="1:1">
      <c r="A6654" t="s">
        <v>2108</v>
      </c>
    </row>
    <row r="6655" spans="1:1">
      <c r="A6655" t="s">
        <v>1140</v>
      </c>
    </row>
    <row r="6656" spans="1:1">
      <c r="A6656" t="s">
        <v>6070</v>
      </c>
    </row>
    <row r="6657" spans="1:1">
      <c r="A6657" t="s">
        <v>6392</v>
      </c>
    </row>
    <row r="6658" spans="1:1">
      <c r="A6658" t="s">
        <v>2903</v>
      </c>
    </row>
    <row r="6659" spans="1:1">
      <c r="A6659" t="s">
        <v>1140</v>
      </c>
    </row>
    <row r="6660" spans="1:1">
      <c r="A6660" t="s">
        <v>1140</v>
      </c>
    </row>
    <row r="6661" spans="1:1">
      <c r="A6661" t="s">
        <v>6391</v>
      </c>
    </row>
    <row r="6662" spans="1:1">
      <c r="A6662" t="s">
        <v>5098</v>
      </c>
    </row>
    <row r="6663" spans="1:1">
      <c r="A6663" t="s">
        <v>1140</v>
      </c>
    </row>
    <row r="6664" spans="1:1">
      <c r="A6664" t="s">
        <v>6392</v>
      </c>
    </row>
    <row r="6665" spans="1:1">
      <c r="A6665" t="s">
        <v>6373</v>
      </c>
    </row>
    <row r="6666" spans="1:1">
      <c r="A6666" t="s">
        <v>6373</v>
      </c>
    </row>
    <row r="6667" spans="1:1">
      <c r="A6667" t="s">
        <v>1140</v>
      </c>
    </row>
    <row r="6668" spans="1:1">
      <c r="A6668" t="s">
        <v>1140</v>
      </c>
    </row>
    <row r="6669" spans="1:1">
      <c r="A6669" t="s">
        <v>1140</v>
      </c>
    </row>
    <row r="6670" spans="1:1">
      <c r="A6670" t="s">
        <v>1140</v>
      </c>
    </row>
    <row r="6671" spans="1:1">
      <c r="A6671" t="s">
        <v>6397</v>
      </c>
    </row>
    <row r="6672" spans="1:1">
      <c r="A6672" t="s">
        <v>6392</v>
      </c>
    </row>
    <row r="6673" spans="1:1">
      <c r="A6673" t="s">
        <v>1140</v>
      </c>
    </row>
    <row r="6674" spans="1:1">
      <c r="A6674" t="s">
        <v>316</v>
      </c>
    </row>
    <row r="6675" spans="1:1">
      <c r="A6675" t="s">
        <v>1140</v>
      </c>
    </row>
    <row r="6676" spans="1:1">
      <c r="A6676" t="s">
        <v>6373</v>
      </c>
    </row>
    <row r="6677" spans="1:1">
      <c r="A6677" t="s">
        <v>6397</v>
      </c>
    </row>
    <row r="6678" spans="1:1">
      <c r="A6678" t="s">
        <v>6373</v>
      </c>
    </row>
    <row r="6679" spans="1:1">
      <c r="A6679" t="s">
        <v>6392</v>
      </c>
    </row>
    <row r="6680" spans="1:1">
      <c r="A6680" t="s">
        <v>1140</v>
      </c>
    </row>
    <row r="6681" spans="1:1">
      <c r="A6681" t="s">
        <v>1140</v>
      </c>
    </row>
    <row r="6682" spans="1:1">
      <c r="A6682" t="s">
        <v>6398</v>
      </c>
    </row>
    <row r="6683" spans="1:1">
      <c r="A6683" t="s">
        <v>6397</v>
      </c>
    </row>
    <row r="6684" spans="1:1">
      <c r="A6684" t="s">
        <v>6392</v>
      </c>
    </row>
    <row r="6685" spans="1:1">
      <c r="A6685" t="s">
        <v>1140</v>
      </c>
    </row>
    <row r="6686" spans="1:1">
      <c r="A6686" t="s">
        <v>6373</v>
      </c>
    </row>
    <row r="6687" spans="1:1">
      <c r="A6687" t="s">
        <v>6400</v>
      </c>
    </row>
    <row r="6688" spans="1:1">
      <c r="A6688" t="s">
        <v>6392</v>
      </c>
    </row>
    <row r="6689" spans="1:1">
      <c r="A6689" t="s">
        <v>1140</v>
      </c>
    </row>
    <row r="6690" spans="1:1">
      <c r="A6690" t="s">
        <v>1140</v>
      </c>
    </row>
    <row r="6691" spans="1:1">
      <c r="A6691" t="s">
        <v>1140</v>
      </c>
    </row>
    <row r="6692" spans="1:1">
      <c r="A6692" t="s">
        <v>1140</v>
      </c>
    </row>
    <row r="6693" spans="1:1">
      <c r="A6693" t="s">
        <v>1140</v>
      </c>
    </row>
    <row r="6694" spans="1:1">
      <c r="A6694" t="s">
        <v>1140</v>
      </c>
    </row>
    <row r="6695" spans="1:1">
      <c r="A6695" t="s">
        <v>6398</v>
      </c>
    </row>
    <row r="6696" spans="1:1">
      <c r="A6696" t="s">
        <v>1140</v>
      </c>
    </row>
    <row r="6697" spans="1:1">
      <c r="A6697" t="s">
        <v>1140</v>
      </c>
    </row>
    <row r="6698" spans="1:1">
      <c r="A6698" t="s">
        <v>6392</v>
      </c>
    </row>
    <row r="6699" spans="1:1">
      <c r="A6699" t="s">
        <v>1140</v>
      </c>
    </row>
    <row r="6700" spans="1:1">
      <c r="A6700" t="s">
        <v>1140</v>
      </c>
    </row>
    <row r="6701" spans="1:1">
      <c r="A6701" t="s">
        <v>669</v>
      </c>
    </row>
    <row r="6702" spans="1:1">
      <c r="A6702" t="s">
        <v>6373</v>
      </c>
    </row>
    <row r="6703" spans="1:1">
      <c r="A6703" t="s">
        <v>1140</v>
      </c>
    </row>
    <row r="6704" spans="1:1">
      <c r="A6704" t="s">
        <v>1140</v>
      </c>
    </row>
    <row r="6705" spans="1:1">
      <c r="A6705" t="s">
        <v>2108</v>
      </c>
    </row>
    <row r="6706" spans="1:1">
      <c r="A6706" t="s">
        <v>6391</v>
      </c>
    </row>
    <row r="6707" spans="1:1">
      <c r="A6707" t="s">
        <v>2108</v>
      </c>
    </row>
    <row r="6708" spans="1:1">
      <c r="A6708" t="s">
        <v>2903</v>
      </c>
    </row>
    <row r="6709" spans="1:1">
      <c r="A6709" t="s">
        <v>2108</v>
      </c>
    </row>
    <row r="6710" spans="1:1">
      <c r="A6710" t="s">
        <v>6394</v>
      </c>
    </row>
    <row r="6711" spans="1:1">
      <c r="A6711" t="s">
        <v>1140</v>
      </c>
    </row>
    <row r="6712" spans="1:1">
      <c r="A6712" t="s">
        <v>6397</v>
      </c>
    </row>
    <row r="6713" spans="1:1">
      <c r="A6713" t="s">
        <v>6394</v>
      </c>
    </row>
    <row r="6714" spans="1:1">
      <c r="A6714" t="s">
        <v>6392</v>
      </c>
    </row>
    <row r="6715" spans="1:1">
      <c r="A6715" t="s">
        <v>2108</v>
      </c>
    </row>
    <row r="6716" spans="1:1">
      <c r="A6716" t="s">
        <v>1140</v>
      </c>
    </row>
    <row r="6717" spans="1:1">
      <c r="A6717" t="s">
        <v>6293</v>
      </c>
    </row>
    <row r="6718" spans="1:1">
      <c r="A6718" t="s">
        <v>6070</v>
      </c>
    </row>
    <row r="6719" spans="1:1">
      <c r="A6719" t="s">
        <v>6391</v>
      </c>
    </row>
    <row r="6720" spans="1:1">
      <c r="A6720" t="s">
        <v>6398</v>
      </c>
    </row>
    <row r="6721" spans="1:1">
      <c r="A6721" t="s">
        <v>1140</v>
      </c>
    </row>
    <row r="6722" spans="1:1">
      <c r="A6722" t="s">
        <v>1140</v>
      </c>
    </row>
    <row r="6723" spans="1:1">
      <c r="A6723" t="s">
        <v>669</v>
      </c>
    </row>
    <row r="6724" spans="1:1">
      <c r="A6724" t="s">
        <v>1140</v>
      </c>
    </row>
    <row r="6725" spans="1:1">
      <c r="A6725" t="s">
        <v>1140</v>
      </c>
    </row>
    <row r="6726" spans="1:1">
      <c r="A6726" t="s">
        <v>6391</v>
      </c>
    </row>
    <row r="6727" spans="1:1">
      <c r="A6727" t="s">
        <v>6070</v>
      </c>
    </row>
    <row r="6728" spans="1:1">
      <c r="A6728" t="s">
        <v>2108</v>
      </c>
    </row>
    <row r="6729" spans="1:1">
      <c r="A6729" t="s">
        <v>6395</v>
      </c>
    </row>
    <row r="6730" spans="1:1">
      <c r="A6730" t="s">
        <v>1140</v>
      </c>
    </row>
    <row r="6731" spans="1:1">
      <c r="A6731" t="s">
        <v>6070</v>
      </c>
    </row>
    <row r="6732" spans="1:1">
      <c r="A6732" t="s">
        <v>669</v>
      </c>
    </row>
    <row r="6733" spans="1:1">
      <c r="A6733" t="s">
        <v>2108</v>
      </c>
    </row>
    <row r="6734" spans="1:1">
      <c r="A6734" t="s">
        <v>2108</v>
      </c>
    </row>
    <row r="6735" spans="1:1">
      <c r="A6735" t="s">
        <v>6391</v>
      </c>
    </row>
    <row r="6736" spans="1:1">
      <c r="A6736" t="s">
        <v>6070</v>
      </c>
    </row>
    <row r="6737" spans="1:1">
      <c r="A6737" t="s">
        <v>6391</v>
      </c>
    </row>
    <row r="6738" spans="1:1">
      <c r="A6738" t="s">
        <v>1140</v>
      </c>
    </row>
    <row r="6739" spans="1:1">
      <c r="A6739" t="s">
        <v>6392</v>
      </c>
    </row>
    <row r="6740" spans="1:1">
      <c r="A6740" t="s">
        <v>6391</v>
      </c>
    </row>
    <row r="6741" spans="1:1">
      <c r="A6741" t="s">
        <v>1140</v>
      </c>
    </row>
    <row r="6742" spans="1:1">
      <c r="A6742" t="s">
        <v>6070</v>
      </c>
    </row>
    <row r="6743" spans="1:1">
      <c r="A6743" t="s">
        <v>6373</v>
      </c>
    </row>
    <row r="6744" spans="1:1">
      <c r="A6744" t="s">
        <v>6373</v>
      </c>
    </row>
    <row r="6745" spans="1:1">
      <c r="A6745" t="s">
        <v>316</v>
      </c>
    </row>
    <row r="6746" spans="1:1">
      <c r="A6746" t="s">
        <v>1140</v>
      </c>
    </row>
    <row r="6747" spans="1:1">
      <c r="A6747" t="s">
        <v>6392</v>
      </c>
    </row>
    <row r="6748" spans="1:1">
      <c r="A6748" t="s">
        <v>6070</v>
      </c>
    </row>
    <row r="6749" spans="1:1">
      <c r="A6749" t="s">
        <v>1140</v>
      </c>
    </row>
    <row r="6750" spans="1:1">
      <c r="A6750" t="s">
        <v>1140</v>
      </c>
    </row>
    <row r="6751" spans="1:1">
      <c r="A6751" t="s">
        <v>6392</v>
      </c>
    </row>
    <row r="6752" spans="1:1">
      <c r="A6752" t="s">
        <v>6391</v>
      </c>
    </row>
    <row r="6753" spans="1:1">
      <c r="A6753" t="s">
        <v>1140</v>
      </c>
    </row>
    <row r="6754" spans="1:1">
      <c r="A6754" t="s">
        <v>6392</v>
      </c>
    </row>
    <row r="6755" spans="1:1">
      <c r="A6755" t="s">
        <v>1140</v>
      </c>
    </row>
    <row r="6756" spans="1:1">
      <c r="A6756" t="s">
        <v>6392</v>
      </c>
    </row>
    <row r="6757" spans="1:1">
      <c r="A6757" t="s">
        <v>6070</v>
      </c>
    </row>
    <row r="6758" spans="1:1">
      <c r="A6758" t="s">
        <v>1140</v>
      </c>
    </row>
    <row r="6759" spans="1:1">
      <c r="A6759" t="s">
        <v>6392</v>
      </c>
    </row>
    <row r="6760" spans="1:1">
      <c r="A6760" t="s">
        <v>6392</v>
      </c>
    </row>
    <row r="6761" spans="1:1">
      <c r="A6761" t="s">
        <v>2108</v>
      </c>
    </row>
    <row r="6762" spans="1:1">
      <c r="A6762" t="s">
        <v>6391</v>
      </c>
    </row>
    <row r="6763" spans="1:1">
      <c r="A6763" t="s">
        <v>6392</v>
      </c>
    </row>
    <row r="6764" spans="1:1">
      <c r="A6764" t="s">
        <v>1140</v>
      </c>
    </row>
    <row r="6765" spans="1:1">
      <c r="A6765" t="s">
        <v>6373</v>
      </c>
    </row>
    <row r="6766" spans="1:1">
      <c r="A6766" t="s">
        <v>6070</v>
      </c>
    </row>
    <row r="6767" spans="1:1">
      <c r="A6767" t="s">
        <v>6070</v>
      </c>
    </row>
    <row r="6768" spans="1:1">
      <c r="A6768" t="s">
        <v>6373</v>
      </c>
    </row>
    <row r="6769" spans="1:1">
      <c r="A6769" t="s">
        <v>1140</v>
      </c>
    </row>
    <row r="6770" spans="1:1">
      <c r="A6770" t="s">
        <v>1140</v>
      </c>
    </row>
    <row r="6771" spans="1:1">
      <c r="A6771" t="s">
        <v>1140</v>
      </c>
    </row>
    <row r="6772" spans="1:1">
      <c r="A6772" t="s">
        <v>1140</v>
      </c>
    </row>
    <row r="6773" spans="1:1">
      <c r="A6773" t="s">
        <v>6070</v>
      </c>
    </row>
    <row r="6774" spans="1:1">
      <c r="A6774" t="s">
        <v>2108</v>
      </c>
    </row>
    <row r="6775" spans="1:1">
      <c r="A6775" t="s">
        <v>2108</v>
      </c>
    </row>
    <row r="6776" spans="1:1">
      <c r="A6776" t="s">
        <v>1140</v>
      </c>
    </row>
    <row r="6777" spans="1:1">
      <c r="A6777" t="s">
        <v>1140</v>
      </c>
    </row>
    <row r="6778" spans="1:1">
      <c r="A6778" t="s">
        <v>1140</v>
      </c>
    </row>
    <row r="6779" spans="1:1">
      <c r="A6779" t="s">
        <v>1140</v>
      </c>
    </row>
    <row r="6780" spans="1:1">
      <c r="A6780" t="s">
        <v>6396</v>
      </c>
    </row>
    <row r="6781" spans="1:1">
      <c r="A6781" t="s">
        <v>6293</v>
      </c>
    </row>
    <row r="6782" spans="1:1">
      <c r="A6782" t="s">
        <v>1140</v>
      </c>
    </row>
    <row r="6783" spans="1:1">
      <c r="A6783" t="s">
        <v>6392</v>
      </c>
    </row>
    <row r="6784" spans="1:1">
      <c r="A6784" t="s">
        <v>1140</v>
      </c>
    </row>
    <row r="6785" spans="1:1">
      <c r="A6785" t="s">
        <v>1140</v>
      </c>
    </row>
    <row r="6786" spans="1:1">
      <c r="A6786" t="s">
        <v>6392</v>
      </c>
    </row>
    <row r="6787" spans="1:1">
      <c r="A6787" t="s">
        <v>2108</v>
      </c>
    </row>
    <row r="6788" spans="1:1">
      <c r="A6788" t="s">
        <v>316</v>
      </c>
    </row>
    <row r="6789" spans="1:1">
      <c r="A6789" t="s">
        <v>6392</v>
      </c>
    </row>
    <row r="6790" spans="1:1">
      <c r="A6790" t="s">
        <v>6395</v>
      </c>
    </row>
    <row r="6791" spans="1:1">
      <c r="A6791" t="s">
        <v>1140</v>
      </c>
    </row>
    <row r="6792" spans="1:1">
      <c r="A6792" t="s">
        <v>6070</v>
      </c>
    </row>
    <row r="6793" spans="1:1">
      <c r="A6793" t="s">
        <v>1140</v>
      </c>
    </row>
    <row r="6794" spans="1:1">
      <c r="A6794" t="s">
        <v>6373</v>
      </c>
    </row>
    <row r="6795" spans="1:1">
      <c r="A6795" t="s">
        <v>6395</v>
      </c>
    </row>
    <row r="6796" spans="1:1">
      <c r="A6796" t="s">
        <v>6373</v>
      </c>
    </row>
    <row r="6797" spans="1:1">
      <c r="A6797" t="s">
        <v>2108</v>
      </c>
    </row>
    <row r="6798" spans="1:1">
      <c r="A6798" t="s">
        <v>6373</v>
      </c>
    </row>
    <row r="6799" spans="1:1">
      <c r="A6799" t="s">
        <v>6070</v>
      </c>
    </row>
    <row r="6800" spans="1:1">
      <c r="A6800" t="s">
        <v>1140</v>
      </c>
    </row>
    <row r="6801" spans="1:1">
      <c r="A6801" t="s">
        <v>6293</v>
      </c>
    </row>
    <row r="6802" spans="1:1">
      <c r="A6802" t="s">
        <v>2108</v>
      </c>
    </row>
    <row r="6803" spans="1:1">
      <c r="A6803" t="s">
        <v>6392</v>
      </c>
    </row>
    <row r="6804" spans="1:1">
      <c r="A6804" t="s">
        <v>1140</v>
      </c>
    </row>
    <row r="6805" spans="1:1">
      <c r="A6805" t="s">
        <v>6391</v>
      </c>
    </row>
    <row r="6806" spans="1:1">
      <c r="A6806" t="s">
        <v>6391</v>
      </c>
    </row>
    <row r="6807" spans="1:1">
      <c r="A6807" t="s">
        <v>6394</v>
      </c>
    </row>
    <row r="6808" spans="1:1">
      <c r="A6808" t="s">
        <v>1140</v>
      </c>
    </row>
    <row r="6809" spans="1:1">
      <c r="A6809" t="s">
        <v>6394</v>
      </c>
    </row>
    <row r="6810" spans="1:1">
      <c r="A6810" t="s">
        <v>1140</v>
      </c>
    </row>
    <row r="6811" spans="1:1">
      <c r="A6811" t="s">
        <v>6392</v>
      </c>
    </row>
    <row r="6812" spans="1:1">
      <c r="A6812" t="s">
        <v>1140</v>
      </c>
    </row>
    <row r="6813" spans="1:1">
      <c r="A6813" t="s">
        <v>6394</v>
      </c>
    </row>
    <row r="6814" spans="1:1">
      <c r="A6814" t="s">
        <v>6398</v>
      </c>
    </row>
    <row r="6815" spans="1:1">
      <c r="A6815" t="s">
        <v>6394</v>
      </c>
    </row>
    <row r="6816" spans="1:1">
      <c r="A6816" t="s">
        <v>6070</v>
      </c>
    </row>
    <row r="6817" spans="1:1">
      <c r="A6817" t="s">
        <v>6392</v>
      </c>
    </row>
    <row r="6818" spans="1:1">
      <c r="A6818" t="s">
        <v>1140</v>
      </c>
    </row>
    <row r="6819" spans="1:1">
      <c r="A6819" t="s">
        <v>2108</v>
      </c>
    </row>
    <row r="6820" spans="1:1">
      <c r="A6820" t="s">
        <v>1140</v>
      </c>
    </row>
    <row r="6821" spans="1:1">
      <c r="A6821" t="s">
        <v>6373</v>
      </c>
    </row>
    <row r="6822" spans="1:1">
      <c r="A6822" t="s">
        <v>6373</v>
      </c>
    </row>
    <row r="6823" spans="1:1">
      <c r="A6823" t="s">
        <v>1140</v>
      </c>
    </row>
    <row r="6824" spans="1:1">
      <c r="A6824" t="s">
        <v>2108</v>
      </c>
    </row>
    <row r="6825" spans="1:1">
      <c r="A6825" t="s">
        <v>1140</v>
      </c>
    </row>
    <row r="6826" spans="1:1">
      <c r="A6826" t="s">
        <v>6391</v>
      </c>
    </row>
    <row r="6827" spans="1:1">
      <c r="A6827" t="s">
        <v>6397</v>
      </c>
    </row>
    <row r="6828" spans="1:1">
      <c r="A6828" t="s">
        <v>1140</v>
      </c>
    </row>
    <row r="6829" spans="1:1">
      <c r="A6829" t="s">
        <v>6399</v>
      </c>
    </row>
    <row r="6830" spans="1:1">
      <c r="A6830" t="s">
        <v>669</v>
      </c>
    </row>
    <row r="6831" spans="1:1">
      <c r="A6831" t="s">
        <v>6392</v>
      </c>
    </row>
    <row r="6832" spans="1:1">
      <c r="A6832" t="s">
        <v>669</v>
      </c>
    </row>
    <row r="6833" spans="1:1">
      <c r="A6833" t="s">
        <v>1140</v>
      </c>
    </row>
    <row r="6834" spans="1:1">
      <c r="A6834" t="s">
        <v>1140</v>
      </c>
    </row>
    <row r="6835" spans="1:1">
      <c r="A6835" t="s">
        <v>1140</v>
      </c>
    </row>
    <row r="6836" spans="1:1">
      <c r="A6836" t="s">
        <v>1140</v>
      </c>
    </row>
    <row r="6837" spans="1:1">
      <c r="A6837" t="s">
        <v>6394</v>
      </c>
    </row>
    <row r="6838" spans="1:1">
      <c r="A6838" t="s">
        <v>6391</v>
      </c>
    </row>
    <row r="6839" spans="1:1">
      <c r="A6839" t="s">
        <v>1140</v>
      </c>
    </row>
    <row r="6840" spans="1:1">
      <c r="A6840" t="s">
        <v>1140</v>
      </c>
    </row>
    <row r="6841" spans="1:1">
      <c r="A6841" t="s">
        <v>6391</v>
      </c>
    </row>
    <row r="6842" spans="1:1">
      <c r="A6842" t="s">
        <v>6394</v>
      </c>
    </row>
    <row r="6843" spans="1:1">
      <c r="A6843" t="s">
        <v>316</v>
      </c>
    </row>
    <row r="6844" spans="1:1">
      <c r="A6844" t="s">
        <v>6397</v>
      </c>
    </row>
    <row r="6845" spans="1:1">
      <c r="A6845" t="s">
        <v>1140</v>
      </c>
    </row>
    <row r="6846" spans="1:1">
      <c r="A6846" t="s">
        <v>6373</v>
      </c>
    </row>
    <row r="6847" spans="1:1">
      <c r="A6847" t="s">
        <v>1140</v>
      </c>
    </row>
    <row r="6848" spans="1:1">
      <c r="A6848" t="s">
        <v>669</v>
      </c>
    </row>
    <row r="6849" spans="1:1">
      <c r="A6849" t="s">
        <v>6393</v>
      </c>
    </row>
    <row r="6850" spans="1:1">
      <c r="A6850" t="s">
        <v>1140</v>
      </c>
    </row>
    <row r="6851" spans="1:1">
      <c r="A6851" t="s">
        <v>1140</v>
      </c>
    </row>
    <row r="6852" spans="1:1">
      <c r="A6852" t="s">
        <v>6398</v>
      </c>
    </row>
    <row r="6853" spans="1:1">
      <c r="A6853" t="s">
        <v>1140</v>
      </c>
    </row>
    <row r="6854" spans="1:1">
      <c r="A6854" t="s">
        <v>6398</v>
      </c>
    </row>
    <row r="6855" spans="1:1">
      <c r="A6855" t="s">
        <v>6373</v>
      </c>
    </row>
    <row r="6856" spans="1:1">
      <c r="A6856" t="s">
        <v>6373</v>
      </c>
    </row>
    <row r="6857" spans="1:1">
      <c r="A6857" t="s">
        <v>1140</v>
      </c>
    </row>
    <row r="6858" spans="1:1">
      <c r="A6858" t="s">
        <v>1140</v>
      </c>
    </row>
    <row r="6859" spans="1:1">
      <c r="A6859" t="s">
        <v>316</v>
      </c>
    </row>
    <row r="6860" spans="1:1">
      <c r="A6860" t="s">
        <v>2903</v>
      </c>
    </row>
    <row r="6861" spans="1:1">
      <c r="A6861" t="s">
        <v>2903</v>
      </c>
    </row>
    <row r="6862" spans="1:1">
      <c r="A6862" t="s">
        <v>2108</v>
      </c>
    </row>
    <row r="6863" spans="1:1">
      <c r="A6863" t="s">
        <v>6373</v>
      </c>
    </row>
    <row r="6864" spans="1:1">
      <c r="A6864" t="s">
        <v>6293</v>
      </c>
    </row>
    <row r="6865" spans="1:1">
      <c r="A6865" t="s">
        <v>6391</v>
      </c>
    </row>
    <row r="6866" spans="1:1">
      <c r="A6866" t="s">
        <v>669</v>
      </c>
    </row>
    <row r="6867" spans="1:1">
      <c r="A6867" t="s">
        <v>1140</v>
      </c>
    </row>
    <row r="6868" spans="1:1">
      <c r="A6868" t="s">
        <v>6070</v>
      </c>
    </row>
    <row r="6869" spans="1:1">
      <c r="A6869" t="s">
        <v>1140</v>
      </c>
    </row>
    <row r="6870" spans="1:1">
      <c r="A6870" t="s">
        <v>669</v>
      </c>
    </row>
    <row r="6871" spans="1:1">
      <c r="A6871" t="s">
        <v>2108</v>
      </c>
    </row>
    <row r="6872" spans="1:1">
      <c r="A6872" t="s">
        <v>2903</v>
      </c>
    </row>
    <row r="6873" spans="1:1">
      <c r="A6873" t="s">
        <v>669</v>
      </c>
    </row>
    <row r="6874" spans="1:1">
      <c r="A6874" t="s">
        <v>6373</v>
      </c>
    </row>
    <row r="6875" spans="1:1">
      <c r="A6875" t="s">
        <v>6394</v>
      </c>
    </row>
    <row r="6876" spans="1:1">
      <c r="A6876" t="s">
        <v>6394</v>
      </c>
    </row>
    <row r="6877" spans="1:1">
      <c r="A6877" t="s">
        <v>1140</v>
      </c>
    </row>
    <row r="6878" spans="1:1">
      <c r="A6878" t="s">
        <v>1140</v>
      </c>
    </row>
    <row r="6879" spans="1:1">
      <c r="A6879" t="s">
        <v>6373</v>
      </c>
    </row>
    <row r="6880" spans="1:1">
      <c r="A6880" t="s">
        <v>1140</v>
      </c>
    </row>
    <row r="6881" spans="1:1">
      <c r="A6881" t="s">
        <v>2108</v>
      </c>
    </row>
    <row r="6882" spans="1:1">
      <c r="A6882" t="s">
        <v>6392</v>
      </c>
    </row>
    <row r="6883" spans="1:1">
      <c r="A6883" t="s">
        <v>6392</v>
      </c>
    </row>
    <row r="6884" spans="1:1">
      <c r="A6884" t="s">
        <v>1140</v>
      </c>
    </row>
    <row r="6885" spans="1:1">
      <c r="A6885" t="s">
        <v>1140</v>
      </c>
    </row>
    <row r="6886" spans="1:1">
      <c r="A6886" t="s">
        <v>1140</v>
      </c>
    </row>
    <row r="6887" spans="1:1">
      <c r="A6887" t="s">
        <v>2903</v>
      </c>
    </row>
    <row r="6888" spans="1:1">
      <c r="A6888" t="s">
        <v>1140</v>
      </c>
    </row>
    <row r="6889" spans="1:1">
      <c r="A6889" t="s">
        <v>6391</v>
      </c>
    </row>
    <row r="6890" spans="1:1">
      <c r="A6890" t="s">
        <v>6395</v>
      </c>
    </row>
    <row r="6891" spans="1:1">
      <c r="A6891" t="s">
        <v>669</v>
      </c>
    </row>
    <row r="6892" spans="1:1">
      <c r="A6892" t="s">
        <v>669</v>
      </c>
    </row>
    <row r="6893" spans="1:1">
      <c r="A6893" t="s">
        <v>6373</v>
      </c>
    </row>
    <row r="6894" spans="1:1">
      <c r="A6894" t="s">
        <v>1140</v>
      </c>
    </row>
    <row r="6895" spans="1:1">
      <c r="A6895" t="s">
        <v>6397</v>
      </c>
    </row>
    <row r="6896" spans="1:1">
      <c r="A6896" t="s">
        <v>6070</v>
      </c>
    </row>
    <row r="6897" spans="1:1">
      <c r="A6897" t="s">
        <v>1140</v>
      </c>
    </row>
    <row r="6898" spans="1:1">
      <c r="A6898" t="s">
        <v>6293</v>
      </c>
    </row>
    <row r="6899" spans="1:1">
      <c r="A6899" t="s">
        <v>6373</v>
      </c>
    </row>
    <row r="6900" spans="1:1">
      <c r="A6900" t="s">
        <v>1140</v>
      </c>
    </row>
    <row r="6901" spans="1:1">
      <c r="A6901" t="s">
        <v>6398</v>
      </c>
    </row>
    <row r="6902" spans="1:1">
      <c r="A6902" t="s">
        <v>6395</v>
      </c>
    </row>
    <row r="6903" spans="1:1">
      <c r="A6903" t="s">
        <v>5098</v>
      </c>
    </row>
    <row r="6904" spans="1:1">
      <c r="A6904" t="s">
        <v>6070</v>
      </c>
    </row>
    <row r="6905" spans="1:1">
      <c r="A6905" t="s">
        <v>6373</v>
      </c>
    </row>
    <row r="6906" spans="1:1">
      <c r="A6906" t="s">
        <v>6400</v>
      </c>
    </row>
    <row r="6907" spans="1:1">
      <c r="A6907" t="s">
        <v>6391</v>
      </c>
    </row>
    <row r="6908" spans="1:1">
      <c r="A6908" t="s">
        <v>6394</v>
      </c>
    </row>
    <row r="6909" spans="1:1">
      <c r="A6909" t="s">
        <v>1140</v>
      </c>
    </row>
    <row r="6910" spans="1:1">
      <c r="A6910" t="s">
        <v>6391</v>
      </c>
    </row>
    <row r="6911" spans="1:1">
      <c r="A6911" t="s">
        <v>2903</v>
      </c>
    </row>
    <row r="6912" spans="1:1">
      <c r="A6912" t="s">
        <v>1140</v>
      </c>
    </row>
    <row r="6913" spans="1:1">
      <c r="A6913" t="s">
        <v>6373</v>
      </c>
    </row>
    <row r="6914" spans="1:1">
      <c r="A6914" t="s">
        <v>6392</v>
      </c>
    </row>
    <row r="6915" spans="1:1">
      <c r="A6915" t="s">
        <v>6373</v>
      </c>
    </row>
    <row r="6916" spans="1:1">
      <c r="A6916" t="s">
        <v>1140</v>
      </c>
    </row>
    <row r="6917" spans="1:1">
      <c r="A6917" t="s">
        <v>6395</v>
      </c>
    </row>
    <row r="6918" spans="1:1">
      <c r="A6918" t="s">
        <v>2903</v>
      </c>
    </row>
    <row r="6919" spans="1:1">
      <c r="A6919" t="s">
        <v>1140</v>
      </c>
    </row>
    <row r="6920" spans="1:1">
      <c r="A6920" t="s">
        <v>1140</v>
      </c>
    </row>
    <row r="6921" spans="1:1">
      <c r="A6921" t="s">
        <v>6070</v>
      </c>
    </row>
    <row r="6922" spans="1:1">
      <c r="A6922" t="s">
        <v>6373</v>
      </c>
    </row>
    <row r="6923" spans="1:1">
      <c r="A6923" t="s">
        <v>6392</v>
      </c>
    </row>
    <row r="6924" spans="1:1">
      <c r="A6924" t="s">
        <v>6397</v>
      </c>
    </row>
    <row r="6925" spans="1:1">
      <c r="A6925" t="s">
        <v>2108</v>
      </c>
    </row>
    <row r="6926" spans="1:1">
      <c r="A6926" t="s">
        <v>1140</v>
      </c>
    </row>
    <row r="6927" spans="1:1">
      <c r="A6927" t="s">
        <v>6396</v>
      </c>
    </row>
    <row r="6928" spans="1:1">
      <c r="A6928" t="s">
        <v>6395</v>
      </c>
    </row>
    <row r="6929" spans="1:1">
      <c r="A6929" t="s">
        <v>6070</v>
      </c>
    </row>
    <row r="6930" spans="1:1">
      <c r="A6930" t="s">
        <v>6391</v>
      </c>
    </row>
    <row r="6931" spans="1:1">
      <c r="A6931" t="s">
        <v>6373</v>
      </c>
    </row>
    <row r="6932" spans="1:1">
      <c r="A6932" t="s">
        <v>1140</v>
      </c>
    </row>
    <row r="6933" spans="1:1">
      <c r="A6933" t="s">
        <v>1140</v>
      </c>
    </row>
    <row r="6934" spans="1:1">
      <c r="A6934" t="s">
        <v>316</v>
      </c>
    </row>
    <row r="6935" spans="1:1">
      <c r="A6935" t="s">
        <v>669</v>
      </c>
    </row>
    <row r="6936" spans="1:1">
      <c r="A6936" t="s">
        <v>6391</v>
      </c>
    </row>
    <row r="6937" spans="1:1">
      <c r="A6937" t="s">
        <v>316</v>
      </c>
    </row>
    <row r="6938" spans="1:1">
      <c r="A6938" t="s">
        <v>669</v>
      </c>
    </row>
    <row r="6939" spans="1:1">
      <c r="A6939" t="s">
        <v>6392</v>
      </c>
    </row>
    <row r="6940" spans="1:1">
      <c r="A6940" t="s">
        <v>2108</v>
      </c>
    </row>
    <row r="6941" spans="1:1">
      <c r="A6941" t="s">
        <v>6070</v>
      </c>
    </row>
    <row r="6942" spans="1:1">
      <c r="A6942" t="s">
        <v>669</v>
      </c>
    </row>
    <row r="6943" spans="1:1">
      <c r="A6943" t="s">
        <v>1140</v>
      </c>
    </row>
    <row r="6944" spans="1:1">
      <c r="A6944" t="s">
        <v>6373</v>
      </c>
    </row>
    <row r="6945" spans="1:1">
      <c r="A6945" t="s">
        <v>6070</v>
      </c>
    </row>
    <row r="6946" spans="1:1">
      <c r="A6946" t="s">
        <v>1140</v>
      </c>
    </row>
    <row r="6947" spans="1:1">
      <c r="A6947" t="s">
        <v>6398</v>
      </c>
    </row>
    <row r="6948" spans="1:1">
      <c r="A6948" t="s">
        <v>6392</v>
      </c>
    </row>
    <row r="6949" spans="1:1">
      <c r="A6949" t="s">
        <v>1140</v>
      </c>
    </row>
    <row r="6950" spans="1:1">
      <c r="A6950" t="s">
        <v>6373</v>
      </c>
    </row>
    <row r="6951" spans="1:1">
      <c r="A6951" t="s">
        <v>6391</v>
      </c>
    </row>
    <row r="6952" spans="1:1">
      <c r="A6952" t="s">
        <v>1140</v>
      </c>
    </row>
    <row r="6953" spans="1:1">
      <c r="A6953" t="s">
        <v>6393</v>
      </c>
    </row>
    <row r="6954" spans="1:1">
      <c r="A6954" t="s">
        <v>6399</v>
      </c>
    </row>
    <row r="6955" spans="1:1">
      <c r="A6955" t="s">
        <v>6373</v>
      </c>
    </row>
    <row r="6956" spans="1:1">
      <c r="A6956" t="s">
        <v>6397</v>
      </c>
    </row>
    <row r="6957" spans="1:1">
      <c r="A6957" t="s">
        <v>2903</v>
      </c>
    </row>
    <row r="6958" spans="1:1">
      <c r="A6958" t="s">
        <v>1140</v>
      </c>
    </row>
    <row r="6959" spans="1:1">
      <c r="A6959" t="s">
        <v>316</v>
      </c>
    </row>
    <row r="6960" spans="1:1">
      <c r="A6960" t="s">
        <v>1140</v>
      </c>
    </row>
    <row r="6961" spans="1:1">
      <c r="A6961" t="s">
        <v>6373</v>
      </c>
    </row>
    <row r="6962" spans="1:1">
      <c r="A6962" t="s">
        <v>6392</v>
      </c>
    </row>
    <row r="6963" spans="1:1">
      <c r="A6963" t="s">
        <v>1140</v>
      </c>
    </row>
    <row r="6964" spans="1:1">
      <c r="A6964" t="s">
        <v>6394</v>
      </c>
    </row>
    <row r="6965" spans="1:1">
      <c r="A6965" t="s">
        <v>1140</v>
      </c>
    </row>
    <row r="6966" spans="1:1">
      <c r="A6966" t="s">
        <v>6394</v>
      </c>
    </row>
    <row r="6967" spans="1:1">
      <c r="A6967" t="s">
        <v>6391</v>
      </c>
    </row>
    <row r="6968" spans="1:1">
      <c r="A6968" t="s">
        <v>6392</v>
      </c>
    </row>
    <row r="6969" spans="1:1">
      <c r="A6969" t="s">
        <v>2108</v>
      </c>
    </row>
    <row r="6970" spans="1:1">
      <c r="A6970" t="s">
        <v>6373</v>
      </c>
    </row>
    <row r="6971" spans="1:1">
      <c r="A6971" t="s">
        <v>6394</v>
      </c>
    </row>
    <row r="6972" spans="1:1">
      <c r="A6972" t="s">
        <v>6398</v>
      </c>
    </row>
    <row r="6973" spans="1:1">
      <c r="A6973" t="s">
        <v>2903</v>
      </c>
    </row>
    <row r="6974" spans="1:1">
      <c r="A6974" t="s">
        <v>1140</v>
      </c>
    </row>
    <row r="6975" spans="1:1">
      <c r="A6975" t="s">
        <v>1140</v>
      </c>
    </row>
    <row r="6976" spans="1:1">
      <c r="A6976" t="s">
        <v>2108</v>
      </c>
    </row>
    <row r="6977" spans="1:1">
      <c r="A6977" t="s">
        <v>1140</v>
      </c>
    </row>
    <row r="6978" spans="1:1">
      <c r="A6978" t="s">
        <v>6070</v>
      </c>
    </row>
    <row r="6979" spans="1:1">
      <c r="A6979" t="s">
        <v>6392</v>
      </c>
    </row>
    <row r="6980" spans="1:1">
      <c r="A6980" t="s">
        <v>6373</v>
      </c>
    </row>
    <row r="6981" spans="1:1">
      <c r="A6981" t="s">
        <v>6373</v>
      </c>
    </row>
    <row r="6982" spans="1:1">
      <c r="A6982" t="s">
        <v>6373</v>
      </c>
    </row>
    <row r="6983" spans="1:1">
      <c r="A6983" t="s">
        <v>1140</v>
      </c>
    </row>
    <row r="6984" spans="1:1">
      <c r="A6984" t="s">
        <v>1140</v>
      </c>
    </row>
    <row r="6985" spans="1:1">
      <c r="A6985" t="s">
        <v>1140</v>
      </c>
    </row>
    <row r="6986" spans="1:1">
      <c r="A6986" t="s">
        <v>1140</v>
      </c>
    </row>
    <row r="6987" spans="1:1">
      <c r="A6987" t="s">
        <v>6391</v>
      </c>
    </row>
    <row r="6988" spans="1:1">
      <c r="A6988" t="s">
        <v>1140</v>
      </c>
    </row>
    <row r="6989" spans="1:1">
      <c r="A6989" t="s">
        <v>6393</v>
      </c>
    </row>
    <row r="6990" spans="1:1">
      <c r="A6990" t="s">
        <v>1140</v>
      </c>
    </row>
    <row r="6991" spans="1:1">
      <c r="A6991" t="s">
        <v>1140</v>
      </c>
    </row>
    <row r="6992" spans="1:1">
      <c r="A6992" t="s">
        <v>6391</v>
      </c>
    </row>
    <row r="6993" spans="1:1">
      <c r="A6993" t="s">
        <v>6392</v>
      </c>
    </row>
    <row r="6994" spans="1:1">
      <c r="A6994" t="s">
        <v>2108</v>
      </c>
    </row>
    <row r="6995" spans="1:1">
      <c r="A6995" t="s">
        <v>1140</v>
      </c>
    </row>
    <row r="6996" spans="1:1">
      <c r="A6996" t="s">
        <v>6373</v>
      </c>
    </row>
    <row r="6997" spans="1:1">
      <c r="A6997" t="s">
        <v>1140</v>
      </c>
    </row>
    <row r="6998" spans="1:1">
      <c r="A6998" t="s">
        <v>6391</v>
      </c>
    </row>
    <row r="6999" spans="1:1">
      <c r="A6999" t="s">
        <v>6373</v>
      </c>
    </row>
    <row r="7000" spans="1:1">
      <c r="A7000" t="s">
        <v>1140</v>
      </c>
    </row>
    <row r="7001" spans="1:1">
      <c r="A7001" t="s">
        <v>6394</v>
      </c>
    </row>
    <row r="7002" spans="1:1">
      <c r="A7002" t="s">
        <v>1140</v>
      </c>
    </row>
    <row r="7003" spans="1:1">
      <c r="A7003" t="s">
        <v>6399</v>
      </c>
    </row>
    <row r="7004" spans="1:1">
      <c r="A7004" t="s">
        <v>2108</v>
      </c>
    </row>
    <row r="7005" spans="1:1">
      <c r="A7005" t="s">
        <v>6394</v>
      </c>
    </row>
    <row r="7006" spans="1:1">
      <c r="A7006" t="s">
        <v>6395</v>
      </c>
    </row>
    <row r="7007" spans="1:1">
      <c r="A7007" t="s">
        <v>669</v>
      </c>
    </row>
    <row r="7008" spans="1:1">
      <c r="A7008" t="s">
        <v>6392</v>
      </c>
    </row>
    <row r="7009" spans="1:1">
      <c r="A7009" t="s">
        <v>1140</v>
      </c>
    </row>
    <row r="7010" spans="1:1">
      <c r="A7010" t="s">
        <v>2108</v>
      </c>
    </row>
    <row r="7011" spans="1:1">
      <c r="A7011" t="s">
        <v>6396</v>
      </c>
    </row>
    <row r="7012" spans="1:1">
      <c r="A7012" t="s">
        <v>6391</v>
      </c>
    </row>
    <row r="7013" spans="1:1">
      <c r="A7013" t="s">
        <v>6398</v>
      </c>
    </row>
    <row r="7014" spans="1:1">
      <c r="A7014" t="s">
        <v>6391</v>
      </c>
    </row>
    <row r="7015" spans="1:1">
      <c r="A7015" t="s">
        <v>6392</v>
      </c>
    </row>
    <row r="7016" spans="1:1">
      <c r="A7016" t="s">
        <v>1140</v>
      </c>
    </row>
    <row r="7017" spans="1:1">
      <c r="A7017" t="s">
        <v>1140</v>
      </c>
    </row>
    <row r="7018" spans="1:1">
      <c r="A7018" t="s">
        <v>1140</v>
      </c>
    </row>
    <row r="7019" spans="1:1">
      <c r="A7019" t="s">
        <v>6400</v>
      </c>
    </row>
    <row r="7020" spans="1:1">
      <c r="A7020" t="s">
        <v>1140</v>
      </c>
    </row>
    <row r="7021" spans="1:1">
      <c r="A7021" t="s">
        <v>1140</v>
      </c>
    </row>
    <row r="7022" spans="1:1">
      <c r="A7022" t="s">
        <v>1140</v>
      </c>
    </row>
    <row r="7023" spans="1:1">
      <c r="A7023" t="s">
        <v>6398</v>
      </c>
    </row>
    <row r="7024" spans="1:1">
      <c r="A7024" t="s">
        <v>2903</v>
      </c>
    </row>
    <row r="7025" spans="1:1">
      <c r="A7025" t="s">
        <v>1140</v>
      </c>
    </row>
    <row r="7026" spans="1:1">
      <c r="A7026" t="s">
        <v>669</v>
      </c>
    </row>
    <row r="7027" spans="1:1">
      <c r="A7027" t="s">
        <v>1140</v>
      </c>
    </row>
    <row r="7028" spans="1:1">
      <c r="A7028" t="s">
        <v>1140</v>
      </c>
    </row>
    <row r="7029" spans="1:1">
      <c r="A7029" t="s">
        <v>2108</v>
      </c>
    </row>
    <row r="7030" spans="1:1">
      <c r="A7030" t="s">
        <v>6070</v>
      </c>
    </row>
    <row r="7031" spans="1:1">
      <c r="A7031" t="s">
        <v>6392</v>
      </c>
    </row>
    <row r="7032" spans="1:1">
      <c r="A7032" t="s">
        <v>6400</v>
      </c>
    </row>
    <row r="7033" spans="1:1">
      <c r="A7033" t="s">
        <v>6391</v>
      </c>
    </row>
    <row r="7034" spans="1:1">
      <c r="A7034" t="s">
        <v>316</v>
      </c>
    </row>
    <row r="7035" spans="1:1">
      <c r="A7035" t="s">
        <v>6391</v>
      </c>
    </row>
    <row r="7036" spans="1:1">
      <c r="A7036" t="s">
        <v>2108</v>
      </c>
    </row>
    <row r="7037" spans="1:1">
      <c r="A7037" t="s">
        <v>2108</v>
      </c>
    </row>
    <row r="7038" spans="1:1">
      <c r="A7038" t="s">
        <v>316</v>
      </c>
    </row>
    <row r="7039" spans="1:1">
      <c r="A7039" t="s">
        <v>6373</v>
      </c>
    </row>
    <row r="7040" spans="1:1">
      <c r="A7040" t="s">
        <v>669</v>
      </c>
    </row>
    <row r="7041" spans="1:1">
      <c r="A7041" t="s">
        <v>1140</v>
      </c>
    </row>
    <row r="7042" spans="1:1">
      <c r="A7042" t="s">
        <v>2108</v>
      </c>
    </row>
    <row r="7043" spans="1:1">
      <c r="A7043" t="s">
        <v>669</v>
      </c>
    </row>
    <row r="7044" spans="1:1">
      <c r="A7044" t="s">
        <v>1140</v>
      </c>
    </row>
    <row r="7045" spans="1:1">
      <c r="A7045" t="s">
        <v>1140</v>
      </c>
    </row>
    <row r="7046" spans="1:1">
      <c r="A7046" t="s">
        <v>6398</v>
      </c>
    </row>
    <row r="7047" spans="1:1">
      <c r="A7047" t="s">
        <v>1140</v>
      </c>
    </row>
    <row r="7048" spans="1:1">
      <c r="A7048" t="s">
        <v>1140</v>
      </c>
    </row>
    <row r="7049" spans="1:1">
      <c r="A7049" t="s">
        <v>1140</v>
      </c>
    </row>
    <row r="7050" spans="1:1">
      <c r="A7050" t="s">
        <v>1140</v>
      </c>
    </row>
    <row r="7051" spans="1:1">
      <c r="A7051" t="s">
        <v>6373</v>
      </c>
    </row>
    <row r="7052" spans="1:1">
      <c r="A7052" t="s">
        <v>6293</v>
      </c>
    </row>
    <row r="7053" spans="1:1">
      <c r="A7053" t="s">
        <v>6373</v>
      </c>
    </row>
    <row r="7054" spans="1:1">
      <c r="A7054" t="s">
        <v>1140</v>
      </c>
    </row>
    <row r="7055" spans="1:1">
      <c r="A7055" t="s">
        <v>6373</v>
      </c>
    </row>
    <row r="7056" spans="1:1">
      <c r="A7056" t="s">
        <v>1140</v>
      </c>
    </row>
    <row r="7057" spans="1:1">
      <c r="A7057" t="s">
        <v>1140</v>
      </c>
    </row>
    <row r="7058" spans="1:1">
      <c r="A7058" t="s">
        <v>6392</v>
      </c>
    </row>
    <row r="7059" spans="1:1">
      <c r="A7059" t="s">
        <v>2903</v>
      </c>
    </row>
    <row r="7060" spans="1:1">
      <c r="A7060" t="s">
        <v>6400</v>
      </c>
    </row>
    <row r="7061" spans="1:1">
      <c r="A7061" t="s">
        <v>6393</v>
      </c>
    </row>
    <row r="7062" spans="1:1">
      <c r="A7062" t="s">
        <v>1140</v>
      </c>
    </row>
    <row r="7063" spans="1:1">
      <c r="A7063" t="s">
        <v>6392</v>
      </c>
    </row>
    <row r="7064" spans="1:1">
      <c r="A7064" t="s">
        <v>6392</v>
      </c>
    </row>
    <row r="7065" spans="1:1">
      <c r="A7065" t="s">
        <v>669</v>
      </c>
    </row>
    <row r="7066" spans="1:1">
      <c r="A7066" t="s">
        <v>1140</v>
      </c>
    </row>
    <row r="7067" spans="1:1">
      <c r="A7067" t="s">
        <v>6293</v>
      </c>
    </row>
    <row r="7068" spans="1:1">
      <c r="A7068" t="s">
        <v>1140</v>
      </c>
    </row>
    <row r="7069" spans="1:1">
      <c r="A7069" t="s">
        <v>1140</v>
      </c>
    </row>
    <row r="7070" spans="1:1">
      <c r="A7070" t="s">
        <v>1140</v>
      </c>
    </row>
    <row r="7071" spans="1:1">
      <c r="A7071" t="s">
        <v>1140</v>
      </c>
    </row>
    <row r="7072" spans="1:1">
      <c r="A7072" t="s">
        <v>1140</v>
      </c>
    </row>
    <row r="7073" spans="1:1">
      <c r="A7073" t="s">
        <v>6070</v>
      </c>
    </row>
    <row r="7074" spans="1:1">
      <c r="A7074" t="s">
        <v>1140</v>
      </c>
    </row>
    <row r="7075" spans="1:1">
      <c r="A7075" t="s">
        <v>6394</v>
      </c>
    </row>
    <row r="7076" spans="1:1">
      <c r="A7076" t="s">
        <v>6373</v>
      </c>
    </row>
    <row r="7077" spans="1:1">
      <c r="A7077" t="s">
        <v>1140</v>
      </c>
    </row>
    <row r="7078" spans="1:1">
      <c r="A7078" t="s">
        <v>6394</v>
      </c>
    </row>
    <row r="7079" spans="1:1">
      <c r="A7079" t="s">
        <v>6391</v>
      </c>
    </row>
    <row r="7080" spans="1:1">
      <c r="A7080" t="s">
        <v>1140</v>
      </c>
    </row>
    <row r="7081" spans="1:1">
      <c r="A7081" t="s">
        <v>6373</v>
      </c>
    </row>
    <row r="7082" spans="1:1">
      <c r="A7082" t="s">
        <v>6373</v>
      </c>
    </row>
    <row r="7083" spans="1:1">
      <c r="A7083" t="s">
        <v>6070</v>
      </c>
    </row>
    <row r="7084" spans="1:1">
      <c r="A7084" t="s">
        <v>2108</v>
      </c>
    </row>
    <row r="7085" spans="1:1">
      <c r="A7085" t="s">
        <v>316</v>
      </c>
    </row>
    <row r="7086" spans="1:1">
      <c r="A7086" t="s">
        <v>1140</v>
      </c>
    </row>
    <row r="7087" spans="1:1">
      <c r="A7087" t="s">
        <v>316</v>
      </c>
    </row>
    <row r="7088" spans="1:1">
      <c r="A7088" t="s">
        <v>1140</v>
      </c>
    </row>
    <row r="7089" spans="1:1">
      <c r="A7089" t="s">
        <v>2108</v>
      </c>
    </row>
    <row r="7090" spans="1:1">
      <c r="A7090" t="s">
        <v>1140</v>
      </c>
    </row>
    <row r="7091" spans="1:1">
      <c r="A7091" t="s">
        <v>1140</v>
      </c>
    </row>
    <row r="7092" spans="1:1">
      <c r="A7092" t="s">
        <v>1140</v>
      </c>
    </row>
    <row r="7093" spans="1:1">
      <c r="A7093" t="s">
        <v>6396</v>
      </c>
    </row>
    <row r="7094" spans="1:1">
      <c r="A7094" t="s">
        <v>6397</v>
      </c>
    </row>
    <row r="7095" spans="1:1">
      <c r="A7095" t="s">
        <v>6392</v>
      </c>
    </row>
    <row r="7096" spans="1:1">
      <c r="A7096" t="s">
        <v>6070</v>
      </c>
    </row>
    <row r="7097" spans="1:1">
      <c r="A7097" t="s">
        <v>6396</v>
      </c>
    </row>
    <row r="7098" spans="1:1">
      <c r="A7098" t="s">
        <v>6373</v>
      </c>
    </row>
    <row r="7099" spans="1:1">
      <c r="A7099" t="s">
        <v>6395</v>
      </c>
    </row>
    <row r="7100" spans="1:1">
      <c r="A7100" t="s">
        <v>6393</v>
      </c>
    </row>
    <row r="7101" spans="1:1">
      <c r="A7101" t="s">
        <v>6293</v>
      </c>
    </row>
    <row r="7102" spans="1:1">
      <c r="A7102" t="s">
        <v>1140</v>
      </c>
    </row>
    <row r="7103" spans="1:1">
      <c r="A7103" t="s">
        <v>2903</v>
      </c>
    </row>
    <row r="7104" spans="1:1">
      <c r="A7104" t="s">
        <v>1140</v>
      </c>
    </row>
    <row r="7105" spans="1:1">
      <c r="A7105" t="s">
        <v>6398</v>
      </c>
    </row>
    <row r="7106" spans="1:1">
      <c r="A7106" t="s">
        <v>6392</v>
      </c>
    </row>
    <row r="7107" spans="1:1">
      <c r="A7107" t="s">
        <v>1140</v>
      </c>
    </row>
    <row r="7108" spans="1:1">
      <c r="A7108" t="s">
        <v>1140</v>
      </c>
    </row>
    <row r="7109" spans="1:1">
      <c r="A7109" t="s">
        <v>6373</v>
      </c>
    </row>
    <row r="7110" spans="1:1">
      <c r="A7110" t="s">
        <v>1140</v>
      </c>
    </row>
    <row r="7111" spans="1:1">
      <c r="A7111" t="s">
        <v>1140</v>
      </c>
    </row>
    <row r="7112" spans="1:1">
      <c r="A7112" t="s">
        <v>316</v>
      </c>
    </row>
    <row r="7113" spans="1:1">
      <c r="A7113" t="s">
        <v>6400</v>
      </c>
    </row>
    <row r="7114" spans="1:1">
      <c r="A7114" t="s">
        <v>6394</v>
      </c>
    </row>
    <row r="7115" spans="1:1">
      <c r="A7115" t="s">
        <v>6373</v>
      </c>
    </row>
    <row r="7116" spans="1:1">
      <c r="A7116" t="s">
        <v>6400</v>
      </c>
    </row>
    <row r="7117" spans="1:1">
      <c r="A7117" t="s">
        <v>6293</v>
      </c>
    </row>
    <row r="7118" spans="1:1">
      <c r="A7118" t="s">
        <v>2108</v>
      </c>
    </row>
    <row r="7119" spans="1:1">
      <c r="A7119" t="s">
        <v>6393</v>
      </c>
    </row>
    <row r="7120" spans="1:1">
      <c r="A7120" t="s">
        <v>1140</v>
      </c>
    </row>
    <row r="7121" spans="1:1">
      <c r="A7121" t="s">
        <v>6397</v>
      </c>
    </row>
    <row r="7122" spans="1:1">
      <c r="A7122" t="s">
        <v>1140</v>
      </c>
    </row>
    <row r="7123" spans="1:1">
      <c r="A7123" t="s">
        <v>2108</v>
      </c>
    </row>
    <row r="7124" spans="1:1">
      <c r="A7124" t="s">
        <v>6396</v>
      </c>
    </row>
    <row r="7125" spans="1:1">
      <c r="A7125" t="s">
        <v>1140</v>
      </c>
    </row>
    <row r="7126" spans="1:1">
      <c r="A7126" t="s">
        <v>1140</v>
      </c>
    </row>
    <row r="7127" spans="1:1">
      <c r="A7127" t="s">
        <v>1140</v>
      </c>
    </row>
    <row r="7128" spans="1:1">
      <c r="A7128" t="s">
        <v>669</v>
      </c>
    </row>
    <row r="7129" spans="1:1">
      <c r="A7129" t="s">
        <v>6394</v>
      </c>
    </row>
    <row r="7130" spans="1:1">
      <c r="A7130" t="s">
        <v>2903</v>
      </c>
    </row>
    <row r="7131" spans="1:1">
      <c r="A7131" t="s">
        <v>6373</v>
      </c>
    </row>
    <row r="7132" spans="1:1">
      <c r="A7132" t="s">
        <v>6373</v>
      </c>
    </row>
    <row r="7133" spans="1:1">
      <c r="A7133" t="s">
        <v>6070</v>
      </c>
    </row>
    <row r="7134" spans="1:1">
      <c r="A7134" t="s">
        <v>6397</v>
      </c>
    </row>
    <row r="7135" spans="1:1">
      <c r="A7135" t="s">
        <v>6400</v>
      </c>
    </row>
    <row r="7136" spans="1:1">
      <c r="A7136" t="s">
        <v>1140</v>
      </c>
    </row>
    <row r="7137" spans="1:1">
      <c r="A7137" t="s">
        <v>1140</v>
      </c>
    </row>
    <row r="7138" spans="1:1">
      <c r="A7138" t="s">
        <v>6394</v>
      </c>
    </row>
    <row r="7139" spans="1:1">
      <c r="A7139" t="s">
        <v>6373</v>
      </c>
    </row>
    <row r="7140" spans="1:1">
      <c r="A7140" t="s">
        <v>1140</v>
      </c>
    </row>
    <row r="7141" spans="1:1">
      <c r="A7141" t="s">
        <v>6373</v>
      </c>
    </row>
    <row r="7142" spans="1:1">
      <c r="A7142" t="s">
        <v>6373</v>
      </c>
    </row>
    <row r="7143" spans="1:1">
      <c r="A7143" t="s">
        <v>6400</v>
      </c>
    </row>
    <row r="7144" spans="1:1">
      <c r="A7144" t="s">
        <v>6392</v>
      </c>
    </row>
    <row r="7145" spans="1:1">
      <c r="A7145" t="s">
        <v>1140</v>
      </c>
    </row>
    <row r="7146" spans="1:1">
      <c r="A7146" t="s">
        <v>1140</v>
      </c>
    </row>
    <row r="7147" spans="1:1">
      <c r="A7147" t="s">
        <v>1140</v>
      </c>
    </row>
    <row r="7148" spans="1:1">
      <c r="A7148" t="s">
        <v>1140</v>
      </c>
    </row>
    <row r="7149" spans="1:1">
      <c r="A7149" t="s">
        <v>1140</v>
      </c>
    </row>
    <row r="7150" spans="1:1">
      <c r="A7150" t="s">
        <v>1140</v>
      </c>
    </row>
    <row r="7151" spans="1:1">
      <c r="A7151" t="s">
        <v>6293</v>
      </c>
    </row>
    <row r="7152" spans="1:1">
      <c r="A7152" t="s">
        <v>6373</v>
      </c>
    </row>
    <row r="7153" spans="1:1">
      <c r="A7153" t="s">
        <v>669</v>
      </c>
    </row>
    <row r="7154" spans="1:1">
      <c r="A7154" t="s">
        <v>6391</v>
      </c>
    </row>
    <row r="7155" spans="1:1">
      <c r="A7155" t="s">
        <v>6373</v>
      </c>
    </row>
    <row r="7156" spans="1:1">
      <c r="A7156" t="s">
        <v>6398</v>
      </c>
    </row>
    <row r="7157" spans="1:1">
      <c r="A7157" t="s">
        <v>6070</v>
      </c>
    </row>
    <row r="7158" spans="1:1">
      <c r="A7158" t="s">
        <v>2108</v>
      </c>
    </row>
    <row r="7159" spans="1:1">
      <c r="A7159" t="s">
        <v>1140</v>
      </c>
    </row>
    <row r="7160" spans="1:1">
      <c r="A7160" t="s">
        <v>1140</v>
      </c>
    </row>
    <row r="7161" spans="1:1">
      <c r="A7161" t="s">
        <v>6398</v>
      </c>
    </row>
    <row r="7162" spans="1:1">
      <c r="A7162" t="s">
        <v>6397</v>
      </c>
    </row>
    <row r="7163" spans="1:1">
      <c r="A7163" t="s">
        <v>2903</v>
      </c>
    </row>
    <row r="7164" spans="1:1">
      <c r="A7164" t="s">
        <v>6395</v>
      </c>
    </row>
    <row r="7165" spans="1:1">
      <c r="A7165" t="s">
        <v>6373</v>
      </c>
    </row>
    <row r="7166" spans="1:1">
      <c r="A7166" t="s">
        <v>6373</v>
      </c>
    </row>
    <row r="7167" spans="1:1">
      <c r="A7167" t="s">
        <v>6373</v>
      </c>
    </row>
    <row r="7168" spans="1:1">
      <c r="A7168" t="s">
        <v>1140</v>
      </c>
    </row>
    <row r="7169" spans="1:1">
      <c r="A7169" t="s">
        <v>1140</v>
      </c>
    </row>
    <row r="7170" spans="1:1">
      <c r="A7170" t="s">
        <v>6398</v>
      </c>
    </row>
    <row r="7171" spans="1:1">
      <c r="A7171" t="s">
        <v>2903</v>
      </c>
    </row>
    <row r="7172" spans="1:1">
      <c r="A7172" t="s">
        <v>1140</v>
      </c>
    </row>
    <row r="7173" spans="1:1">
      <c r="A7173" t="s">
        <v>6400</v>
      </c>
    </row>
    <row r="7174" spans="1:1">
      <c r="A7174" t="s">
        <v>6070</v>
      </c>
    </row>
    <row r="7175" spans="1:1">
      <c r="A7175" t="s">
        <v>2108</v>
      </c>
    </row>
    <row r="7176" spans="1:1">
      <c r="A7176" t="s">
        <v>6392</v>
      </c>
    </row>
    <row r="7177" spans="1:1">
      <c r="A7177" t="s">
        <v>6391</v>
      </c>
    </row>
    <row r="7178" spans="1:1">
      <c r="A7178" t="s">
        <v>669</v>
      </c>
    </row>
    <row r="7179" spans="1:1">
      <c r="A7179" t="s">
        <v>2903</v>
      </c>
    </row>
    <row r="7180" spans="1:1">
      <c r="A7180" t="s">
        <v>1140</v>
      </c>
    </row>
    <row r="7181" spans="1:1">
      <c r="A7181" t="s">
        <v>1140</v>
      </c>
    </row>
    <row r="7182" spans="1:1">
      <c r="A7182" t="s">
        <v>1140</v>
      </c>
    </row>
    <row r="7183" spans="1:1">
      <c r="A7183" t="s">
        <v>6373</v>
      </c>
    </row>
    <row r="7184" spans="1:1">
      <c r="A7184" t="s">
        <v>6394</v>
      </c>
    </row>
    <row r="7185" spans="1:1">
      <c r="A7185" t="s">
        <v>1140</v>
      </c>
    </row>
    <row r="7186" spans="1:1">
      <c r="A7186" t="s">
        <v>1140</v>
      </c>
    </row>
    <row r="7187" spans="1:1">
      <c r="A7187" t="s">
        <v>1140</v>
      </c>
    </row>
    <row r="7188" spans="1:1">
      <c r="A7188" t="s">
        <v>6392</v>
      </c>
    </row>
    <row r="7189" spans="1:1">
      <c r="A7189" t="s">
        <v>6398</v>
      </c>
    </row>
    <row r="7190" spans="1:1">
      <c r="A7190" t="s">
        <v>2108</v>
      </c>
    </row>
    <row r="7191" spans="1:1">
      <c r="A7191" t="s">
        <v>6293</v>
      </c>
    </row>
    <row r="7192" spans="1:1">
      <c r="A7192" t="s">
        <v>6392</v>
      </c>
    </row>
    <row r="7193" spans="1:1">
      <c r="A7193" t="s">
        <v>1140</v>
      </c>
    </row>
    <row r="7194" spans="1:1">
      <c r="A7194" t="s">
        <v>6394</v>
      </c>
    </row>
    <row r="7195" spans="1:1">
      <c r="A7195" t="s">
        <v>6394</v>
      </c>
    </row>
    <row r="7196" spans="1:1">
      <c r="A7196" t="s">
        <v>6070</v>
      </c>
    </row>
    <row r="7197" spans="1:1">
      <c r="A7197" t="s">
        <v>6293</v>
      </c>
    </row>
    <row r="7198" spans="1:1">
      <c r="A7198" t="s">
        <v>6373</v>
      </c>
    </row>
    <row r="7199" spans="1:1">
      <c r="A7199" t="s">
        <v>669</v>
      </c>
    </row>
    <row r="7200" spans="1:1">
      <c r="A7200" t="s">
        <v>6293</v>
      </c>
    </row>
    <row r="7201" spans="1:1">
      <c r="A7201" t="s">
        <v>6394</v>
      </c>
    </row>
    <row r="7202" spans="1:1">
      <c r="A7202" t="s">
        <v>6293</v>
      </c>
    </row>
    <row r="7203" spans="1:1">
      <c r="A7203" t="s">
        <v>6293</v>
      </c>
    </row>
    <row r="7204" spans="1:1">
      <c r="A7204" t="s">
        <v>6394</v>
      </c>
    </row>
    <row r="7205" spans="1:1">
      <c r="A7205" t="s">
        <v>5098</v>
      </c>
    </row>
    <row r="7206" spans="1:1">
      <c r="A7206" t="s">
        <v>6394</v>
      </c>
    </row>
    <row r="7207" spans="1:1">
      <c r="A7207" t="s">
        <v>6395</v>
      </c>
    </row>
    <row r="7208" spans="1:1">
      <c r="A7208" t="s">
        <v>6293</v>
      </c>
    </row>
    <row r="7209" spans="1:1">
      <c r="A7209" t="s">
        <v>6394</v>
      </c>
    </row>
    <row r="7210" spans="1:1">
      <c r="A7210" t="s">
        <v>669</v>
      </c>
    </row>
    <row r="7211" spans="1:1">
      <c r="A7211" t="s">
        <v>6394</v>
      </c>
    </row>
    <row r="7212" spans="1:1">
      <c r="A7212" t="s">
        <v>1140</v>
      </c>
    </row>
    <row r="7213" spans="1:1">
      <c r="A7213" t="s">
        <v>6394</v>
      </c>
    </row>
    <row r="7214" spans="1:1">
      <c r="A7214" t="s">
        <v>1140</v>
      </c>
    </row>
    <row r="7215" spans="1:1">
      <c r="A7215" t="s">
        <v>6293</v>
      </c>
    </row>
    <row r="7216" spans="1:1">
      <c r="A7216" t="s">
        <v>6293</v>
      </c>
    </row>
    <row r="7217" spans="1:1">
      <c r="A7217" t="s">
        <v>6293</v>
      </c>
    </row>
    <row r="7218" spans="1:1">
      <c r="A7218" t="s">
        <v>6070</v>
      </c>
    </row>
    <row r="7219" spans="1:1">
      <c r="A7219" t="s">
        <v>6394</v>
      </c>
    </row>
    <row r="7220" spans="1:1">
      <c r="A7220" t="s">
        <v>6293</v>
      </c>
    </row>
    <row r="7221" spans="1:1">
      <c r="A7221" t="s">
        <v>6394</v>
      </c>
    </row>
    <row r="7222" spans="1:1">
      <c r="A7222" t="s">
        <v>6394</v>
      </c>
    </row>
    <row r="7223" spans="1:1">
      <c r="A7223" t="s">
        <v>669</v>
      </c>
    </row>
    <row r="7224" spans="1:1">
      <c r="A7224" t="s">
        <v>6293</v>
      </c>
    </row>
    <row r="7225" spans="1:1">
      <c r="A7225" t="s">
        <v>6293</v>
      </c>
    </row>
    <row r="7226" spans="1:1">
      <c r="A7226" t="s">
        <v>6394</v>
      </c>
    </row>
    <row r="7227" spans="1:1">
      <c r="A7227" t="s">
        <v>6394</v>
      </c>
    </row>
    <row r="7228" spans="1:1">
      <c r="A7228" t="s">
        <v>6293</v>
      </c>
    </row>
    <row r="7229" spans="1:1">
      <c r="A7229" t="s">
        <v>669</v>
      </c>
    </row>
    <row r="7230" spans="1:1">
      <c r="A7230" t="s">
        <v>6293</v>
      </c>
    </row>
    <row r="7231" spans="1:1">
      <c r="A7231" t="s">
        <v>669</v>
      </c>
    </row>
    <row r="7232" spans="1:1">
      <c r="A7232" t="s">
        <v>6293</v>
      </c>
    </row>
    <row r="7233" spans="1:1">
      <c r="A7233" t="s">
        <v>6070</v>
      </c>
    </row>
    <row r="7234" spans="1:1">
      <c r="A7234" t="s">
        <v>2108</v>
      </c>
    </row>
    <row r="7235" spans="1:1">
      <c r="A7235" t="s">
        <v>6394</v>
      </c>
    </row>
    <row r="7236" spans="1:1">
      <c r="A7236" t="s">
        <v>6293</v>
      </c>
    </row>
    <row r="7237" spans="1:1">
      <c r="A7237" t="s">
        <v>6394</v>
      </c>
    </row>
    <row r="7238" spans="1:1">
      <c r="A7238" t="s">
        <v>6293</v>
      </c>
    </row>
    <row r="7239" spans="1:1">
      <c r="A7239" t="s">
        <v>6293</v>
      </c>
    </row>
    <row r="7240" spans="1:1">
      <c r="A7240" t="s">
        <v>6394</v>
      </c>
    </row>
    <row r="7241" spans="1:1">
      <c r="A7241" t="s">
        <v>669</v>
      </c>
    </row>
    <row r="7242" spans="1:1">
      <c r="A7242" t="s">
        <v>6293</v>
      </c>
    </row>
    <row r="7243" spans="1:1">
      <c r="A7243" t="s">
        <v>6395</v>
      </c>
    </row>
    <row r="7244" spans="1:1">
      <c r="A7244" t="s">
        <v>6392</v>
      </c>
    </row>
    <row r="7245" spans="1:1">
      <c r="A7245" t="s">
        <v>6293</v>
      </c>
    </row>
    <row r="7246" spans="1:1">
      <c r="A7246" t="s">
        <v>6395</v>
      </c>
    </row>
    <row r="7247" spans="1:1">
      <c r="A7247" t="s">
        <v>6293</v>
      </c>
    </row>
    <row r="7248" spans="1:1">
      <c r="A7248" t="s">
        <v>1140</v>
      </c>
    </row>
    <row r="7249" spans="1:1">
      <c r="A7249" t="s">
        <v>6394</v>
      </c>
    </row>
    <row r="7250" spans="1:1">
      <c r="A7250" t="s">
        <v>6293</v>
      </c>
    </row>
    <row r="7251" spans="1:1">
      <c r="A7251" t="s">
        <v>1140</v>
      </c>
    </row>
    <row r="7252" spans="1:1">
      <c r="A7252" t="s">
        <v>669</v>
      </c>
    </row>
    <row r="7253" spans="1:1">
      <c r="A7253" t="s">
        <v>6390</v>
      </c>
    </row>
    <row r="7254" spans="1:1">
      <c r="A7254" t="s">
        <v>6293</v>
      </c>
    </row>
    <row r="7255" spans="1:1">
      <c r="A7255" t="s">
        <v>6395</v>
      </c>
    </row>
    <row r="7256" spans="1:1">
      <c r="A7256" t="s">
        <v>6293</v>
      </c>
    </row>
    <row r="7257" spans="1:1">
      <c r="A7257" t="s">
        <v>6394</v>
      </c>
    </row>
    <row r="7258" spans="1:1">
      <c r="A7258" t="s">
        <v>669</v>
      </c>
    </row>
    <row r="7259" spans="1:1">
      <c r="A7259" t="s">
        <v>6394</v>
      </c>
    </row>
    <row r="7260" spans="1:1">
      <c r="A7260" t="s">
        <v>6293</v>
      </c>
    </row>
    <row r="7261" spans="1:1">
      <c r="A7261" t="s">
        <v>6293</v>
      </c>
    </row>
    <row r="7262" spans="1:1">
      <c r="A7262" t="s">
        <v>6293</v>
      </c>
    </row>
    <row r="7263" spans="1:1">
      <c r="A7263" t="s">
        <v>669</v>
      </c>
    </row>
    <row r="7264" spans="1:1">
      <c r="A7264" t="s">
        <v>6395</v>
      </c>
    </row>
    <row r="7265" spans="1:1">
      <c r="A7265" t="s">
        <v>6293</v>
      </c>
    </row>
    <row r="7266" spans="1:1">
      <c r="A7266" t="s">
        <v>1140</v>
      </c>
    </row>
    <row r="7267" spans="1:1">
      <c r="A7267" t="s">
        <v>6395</v>
      </c>
    </row>
    <row r="7268" spans="1:1">
      <c r="A7268" t="s">
        <v>1140</v>
      </c>
    </row>
    <row r="7269" spans="1:1">
      <c r="A7269" t="s">
        <v>1140</v>
      </c>
    </row>
    <row r="7270" spans="1:1">
      <c r="A7270" t="s">
        <v>6293</v>
      </c>
    </row>
    <row r="7271" spans="1:1">
      <c r="A7271" t="s">
        <v>669</v>
      </c>
    </row>
    <row r="7272" spans="1:1">
      <c r="A7272" t="s">
        <v>6395</v>
      </c>
    </row>
    <row r="7273" spans="1:1">
      <c r="A7273" t="s">
        <v>6390</v>
      </c>
    </row>
    <row r="7274" spans="1:1">
      <c r="A7274" t="s">
        <v>669</v>
      </c>
    </row>
    <row r="7275" spans="1:1">
      <c r="A7275" t="s">
        <v>6395</v>
      </c>
    </row>
    <row r="7276" spans="1:1">
      <c r="A7276" t="s">
        <v>6293</v>
      </c>
    </row>
    <row r="7277" spans="1:1">
      <c r="A7277" t="s">
        <v>6395</v>
      </c>
    </row>
    <row r="7278" spans="1:1">
      <c r="A7278" t="s">
        <v>6293</v>
      </c>
    </row>
    <row r="7279" spans="1:1">
      <c r="A7279" t="s">
        <v>6293</v>
      </c>
    </row>
    <row r="7280" spans="1:1">
      <c r="A7280" t="s">
        <v>6293</v>
      </c>
    </row>
    <row r="7281" spans="1:1">
      <c r="A7281" t="s">
        <v>6070</v>
      </c>
    </row>
    <row r="7282" spans="1:1">
      <c r="A7282" t="s">
        <v>6373</v>
      </c>
    </row>
    <row r="7283" spans="1:1">
      <c r="A7283" t="s">
        <v>6293</v>
      </c>
    </row>
    <row r="7284" spans="1:1">
      <c r="A7284" t="s">
        <v>6395</v>
      </c>
    </row>
    <row r="7285" spans="1:1">
      <c r="A7285" t="s">
        <v>1140</v>
      </c>
    </row>
    <row r="7286" spans="1:1">
      <c r="A7286" t="s">
        <v>6394</v>
      </c>
    </row>
    <row r="7287" spans="1:1">
      <c r="A7287" t="s">
        <v>669</v>
      </c>
    </row>
    <row r="7288" spans="1:1">
      <c r="A7288" t="s">
        <v>6394</v>
      </c>
    </row>
    <row r="7289" spans="1:1">
      <c r="A7289" t="s">
        <v>6293</v>
      </c>
    </row>
    <row r="7290" spans="1:1">
      <c r="A7290" t="s">
        <v>6394</v>
      </c>
    </row>
    <row r="7291" spans="1:1">
      <c r="A7291" t="s">
        <v>6397</v>
      </c>
    </row>
    <row r="7292" spans="1:1">
      <c r="A7292" t="s">
        <v>6293</v>
      </c>
    </row>
    <row r="7293" spans="1:1">
      <c r="A7293" t="s">
        <v>6393</v>
      </c>
    </row>
    <row r="7294" spans="1:1">
      <c r="A7294" t="s">
        <v>6394</v>
      </c>
    </row>
    <row r="7295" spans="1:1">
      <c r="A7295" t="s">
        <v>6394</v>
      </c>
    </row>
    <row r="7296" spans="1:1">
      <c r="A7296" t="s">
        <v>6293</v>
      </c>
    </row>
    <row r="7297" spans="1:1">
      <c r="A7297" t="s">
        <v>6395</v>
      </c>
    </row>
    <row r="7298" spans="1:1">
      <c r="A7298" t="s">
        <v>6395</v>
      </c>
    </row>
    <row r="7299" spans="1:1">
      <c r="A7299" t="s">
        <v>6390</v>
      </c>
    </row>
    <row r="7300" spans="1:1">
      <c r="A7300" t="s">
        <v>6395</v>
      </c>
    </row>
    <row r="7301" spans="1:1">
      <c r="A7301" t="s">
        <v>6394</v>
      </c>
    </row>
    <row r="7302" spans="1:1">
      <c r="A7302" t="s">
        <v>669</v>
      </c>
    </row>
    <row r="7303" spans="1:1">
      <c r="A7303" t="s">
        <v>6394</v>
      </c>
    </row>
    <row r="7304" spans="1:1">
      <c r="A7304" t="s">
        <v>6293</v>
      </c>
    </row>
    <row r="7305" spans="1:1">
      <c r="A7305" t="s">
        <v>6394</v>
      </c>
    </row>
    <row r="7306" spans="1:1">
      <c r="A7306" t="s">
        <v>669</v>
      </c>
    </row>
    <row r="7307" spans="1:1">
      <c r="A7307" t="s">
        <v>6390</v>
      </c>
    </row>
    <row r="7308" spans="1:1">
      <c r="A7308" t="s">
        <v>6394</v>
      </c>
    </row>
    <row r="7309" spans="1:1">
      <c r="A7309" t="s">
        <v>2108</v>
      </c>
    </row>
    <row r="7310" spans="1:1">
      <c r="A7310" t="s">
        <v>6070</v>
      </c>
    </row>
    <row r="7311" spans="1:1">
      <c r="A7311" t="s">
        <v>2108</v>
      </c>
    </row>
    <row r="7312" spans="1:1">
      <c r="A7312" t="s">
        <v>669</v>
      </c>
    </row>
    <row r="7313" spans="1:1">
      <c r="A7313" t="s">
        <v>6390</v>
      </c>
    </row>
    <row r="7314" spans="1:1">
      <c r="A7314" t="s">
        <v>6395</v>
      </c>
    </row>
    <row r="7315" spans="1:1">
      <c r="A7315" t="s">
        <v>6070</v>
      </c>
    </row>
    <row r="7316" spans="1:1">
      <c r="A7316" t="s">
        <v>6070</v>
      </c>
    </row>
    <row r="7317" spans="1:1">
      <c r="A7317" t="s">
        <v>6390</v>
      </c>
    </row>
    <row r="7318" spans="1:1">
      <c r="A7318" t="s">
        <v>669</v>
      </c>
    </row>
    <row r="7319" spans="1:1">
      <c r="A7319" t="s">
        <v>6394</v>
      </c>
    </row>
    <row r="7320" spans="1:1">
      <c r="A7320" t="s">
        <v>669</v>
      </c>
    </row>
    <row r="7321" spans="1:1">
      <c r="A7321" t="s">
        <v>669</v>
      </c>
    </row>
    <row r="7322" spans="1:1">
      <c r="A7322" t="s">
        <v>6070</v>
      </c>
    </row>
    <row r="7323" spans="1:1">
      <c r="A7323" t="s">
        <v>6394</v>
      </c>
    </row>
    <row r="7324" spans="1:1">
      <c r="A7324" t="s">
        <v>6293</v>
      </c>
    </row>
    <row r="7325" spans="1:1">
      <c r="A7325" t="s">
        <v>669</v>
      </c>
    </row>
    <row r="7326" spans="1:1">
      <c r="A7326" t="s">
        <v>6390</v>
      </c>
    </row>
    <row r="7327" spans="1:1">
      <c r="A7327" t="s">
        <v>6390</v>
      </c>
    </row>
    <row r="7328" spans="1:1">
      <c r="A7328" t="s">
        <v>6070</v>
      </c>
    </row>
    <row r="7329" spans="1:1">
      <c r="A7329" t="s">
        <v>6395</v>
      </c>
    </row>
    <row r="7330" spans="1:1">
      <c r="A7330" t="s">
        <v>6397</v>
      </c>
    </row>
    <row r="7331" spans="1:1">
      <c r="A7331" t="s">
        <v>1140</v>
      </c>
    </row>
    <row r="7332" spans="1:1">
      <c r="A7332" t="s">
        <v>6293</v>
      </c>
    </row>
    <row r="7333" spans="1:1">
      <c r="A7333" t="s">
        <v>6394</v>
      </c>
    </row>
    <row r="7334" spans="1:1">
      <c r="A7334" t="s">
        <v>6390</v>
      </c>
    </row>
    <row r="7335" spans="1:1">
      <c r="A7335" t="s">
        <v>6394</v>
      </c>
    </row>
    <row r="7336" spans="1:1">
      <c r="A7336" t="s">
        <v>6293</v>
      </c>
    </row>
    <row r="7337" spans="1:1">
      <c r="A7337" t="s">
        <v>6391</v>
      </c>
    </row>
    <row r="7338" spans="1:1">
      <c r="A7338" t="s">
        <v>6070</v>
      </c>
    </row>
    <row r="7339" spans="1:1">
      <c r="A7339" t="s">
        <v>6293</v>
      </c>
    </row>
    <row r="7340" spans="1:1">
      <c r="A7340" t="s">
        <v>669</v>
      </c>
    </row>
    <row r="7341" spans="1:1">
      <c r="A7341" t="s">
        <v>6390</v>
      </c>
    </row>
    <row r="7342" spans="1:1">
      <c r="A7342" t="s">
        <v>6293</v>
      </c>
    </row>
    <row r="7343" spans="1:1">
      <c r="A7343" t="s">
        <v>6070</v>
      </c>
    </row>
    <row r="7344" spans="1:1">
      <c r="A7344" t="s">
        <v>1140</v>
      </c>
    </row>
    <row r="7345" spans="1:1">
      <c r="A7345" t="s">
        <v>6394</v>
      </c>
    </row>
    <row r="7346" spans="1:1">
      <c r="A7346" t="s">
        <v>6395</v>
      </c>
    </row>
    <row r="7347" spans="1:1">
      <c r="A7347" t="s">
        <v>6293</v>
      </c>
    </row>
    <row r="7348" spans="1:1">
      <c r="A7348" t="s">
        <v>6394</v>
      </c>
    </row>
    <row r="7349" spans="1:1">
      <c r="A7349" t="s">
        <v>6070</v>
      </c>
    </row>
    <row r="7350" spans="1:1">
      <c r="A7350" t="s">
        <v>669</v>
      </c>
    </row>
    <row r="7351" spans="1:1">
      <c r="A7351" t="s">
        <v>669</v>
      </c>
    </row>
    <row r="7352" spans="1:1">
      <c r="A7352" t="s">
        <v>669</v>
      </c>
    </row>
    <row r="7353" spans="1:1">
      <c r="A7353" t="s">
        <v>6070</v>
      </c>
    </row>
    <row r="7354" spans="1:1">
      <c r="A7354" t="s">
        <v>6390</v>
      </c>
    </row>
    <row r="7355" spans="1:1">
      <c r="A7355" t="s">
        <v>669</v>
      </c>
    </row>
    <row r="7356" spans="1:1">
      <c r="A7356" t="s">
        <v>6070</v>
      </c>
    </row>
    <row r="7357" spans="1:1">
      <c r="A7357" t="s">
        <v>669</v>
      </c>
    </row>
    <row r="7358" spans="1:1">
      <c r="A7358" t="s">
        <v>6070</v>
      </c>
    </row>
    <row r="7359" spans="1:1">
      <c r="A7359" t="s">
        <v>6392</v>
      </c>
    </row>
    <row r="7360" spans="1:1">
      <c r="A7360" t="s">
        <v>6390</v>
      </c>
    </row>
    <row r="7361" spans="1:1">
      <c r="A7361" t="s">
        <v>6391</v>
      </c>
    </row>
    <row r="7362" spans="1:1">
      <c r="A7362" t="s">
        <v>1140</v>
      </c>
    </row>
    <row r="7363" spans="1:1">
      <c r="A7363" t="s">
        <v>6395</v>
      </c>
    </row>
    <row r="7364" spans="1:1">
      <c r="A7364" t="s">
        <v>6394</v>
      </c>
    </row>
    <row r="7365" spans="1:1">
      <c r="A7365" t="s">
        <v>6373</v>
      </c>
    </row>
    <row r="7366" spans="1:1">
      <c r="A7366" t="s">
        <v>6293</v>
      </c>
    </row>
    <row r="7367" spans="1:1">
      <c r="A7367" t="s">
        <v>6395</v>
      </c>
    </row>
    <row r="7368" spans="1:1">
      <c r="A7368" t="s">
        <v>6395</v>
      </c>
    </row>
    <row r="7369" spans="1:1">
      <c r="A7369" t="s">
        <v>669</v>
      </c>
    </row>
    <row r="7370" spans="1:1">
      <c r="A7370" t="s">
        <v>6394</v>
      </c>
    </row>
    <row r="7371" spans="1:1">
      <c r="A7371" t="s">
        <v>6394</v>
      </c>
    </row>
    <row r="7372" spans="1:1">
      <c r="A7372" t="s">
        <v>6394</v>
      </c>
    </row>
    <row r="7373" spans="1:1">
      <c r="A7373" t="s">
        <v>6070</v>
      </c>
    </row>
    <row r="7374" spans="1:1">
      <c r="A7374" t="s">
        <v>669</v>
      </c>
    </row>
    <row r="7375" spans="1:1">
      <c r="A7375" t="s">
        <v>6394</v>
      </c>
    </row>
    <row r="7376" spans="1:1">
      <c r="A7376" t="s">
        <v>6070</v>
      </c>
    </row>
    <row r="7377" spans="1:1">
      <c r="A7377" t="s">
        <v>6392</v>
      </c>
    </row>
    <row r="7378" spans="1:1">
      <c r="A7378" t="s">
        <v>6394</v>
      </c>
    </row>
    <row r="7379" spans="1:1">
      <c r="A7379" t="s">
        <v>6397</v>
      </c>
    </row>
    <row r="7380" spans="1:1">
      <c r="A7380" t="s">
        <v>6070</v>
      </c>
    </row>
    <row r="7381" spans="1:1">
      <c r="A7381" t="s">
        <v>6394</v>
      </c>
    </row>
    <row r="7382" spans="1:1">
      <c r="A7382" t="s">
        <v>6293</v>
      </c>
    </row>
    <row r="7383" spans="1:1">
      <c r="A7383" t="s">
        <v>6070</v>
      </c>
    </row>
    <row r="7384" spans="1:1">
      <c r="A7384" t="s">
        <v>1140</v>
      </c>
    </row>
    <row r="7385" spans="1:1">
      <c r="A7385" t="s">
        <v>6293</v>
      </c>
    </row>
    <row r="7386" spans="1:1">
      <c r="A7386" t="s">
        <v>6394</v>
      </c>
    </row>
    <row r="7387" spans="1:1">
      <c r="A7387" t="s">
        <v>6070</v>
      </c>
    </row>
    <row r="7388" spans="1:1">
      <c r="A7388" t="s">
        <v>669</v>
      </c>
    </row>
    <row r="7389" spans="1:1">
      <c r="A7389" t="s">
        <v>6293</v>
      </c>
    </row>
    <row r="7390" spans="1:1">
      <c r="A7390" t="s">
        <v>669</v>
      </c>
    </row>
    <row r="7391" spans="1:1">
      <c r="A7391" t="s">
        <v>6293</v>
      </c>
    </row>
    <row r="7392" spans="1:1">
      <c r="A7392" t="s">
        <v>6293</v>
      </c>
    </row>
    <row r="7393" spans="1:1">
      <c r="A7393" t="s">
        <v>6293</v>
      </c>
    </row>
    <row r="7394" spans="1:1">
      <c r="A7394" t="s">
        <v>6400</v>
      </c>
    </row>
    <row r="7395" spans="1:1">
      <c r="A7395" t="s">
        <v>6373</v>
      </c>
    </row>
    <row r="7396" spans="1:1">
      <c r="A7396" t="s">
        <v>6373</v>
      </c>
    </row>
    <row r="7397" spans="1:1">
      <c r="A7397" t="s">
        <v>6391</v>
      </c>
    </row>
    <row r="7398" spans="1:1">
      <c r="A7398" t="s">
        <v>6394</v>
      </c>
    </row>
    <row r="7399" spans="1:1">
      <c r="A7399" t="s">
        <v>6394</v>
      </c>
    </row>
    <row r="7400" spans="1:1">
      <c r="A7400" t="s">
        <v>669</v>
      </c>
    </row>
    <row r="7401" spans="1:1">
      <c r="A7401" t="s">
        <v>6293</v>
      </c>
    </row>
    <row r="7402" spans="1:1">
      <c r="A7402" t="s">
        <v>6394</v>
      </c>
    </row>
    <row r="7403" spans="1:1">
      <c r="A7403" t="s">
        <v>669</v>
      </c>
    </row>
    <row r="7404" spans="1:1">
      <c r="A7404" t="s">
        <v>6399</v>
      </c>
    </row>
    <row r="7405" spans="1:1">
      <c r="A7405" t="s">
        <v>1140</v>
      </c>
    </row>
    <row r="7406" spans="1:1">
      <c r="A7406" t="s">
        <v>669</v>
      </c>
    </row>
    <row r="7407" spans="1:1">
      <c r="A7407" t="s">
        <v>6293</v>
      </c>
    </row>
    <row r="7408" spans="1:1">
      <c r="A7408" t="s">
        <v>6070</v>
      </c>
    </row>
    <row r="7409" spans="1:1">
      <c r="A7409" t="s">
        <v>669</v>
      </c>
    </row>
    <row r="7410" spans="1:1">
      <c r="A7410" t="s">
        <v>6293</v>
      </c>
    </row>
    <row r="7411" spans="1:1">
      <c r="A7411" t="s">
        <v>669</v>
      </c>
    </row>
    <row r="7412" spans="1:1">
      <c r="A7412" t="s">
        <v>1140</v>
      </c>
    </row>
    <row r="7413" spans="1:1">
      <c r="A7413" t="s">
        <v>6070</v>
      </c>
    </row>
    <row r="7414" spans="1:1">
      <c r="A7414" t="s">
        <v>6397</v>
      </c>
    </row>
    <row r="7415" spans="1:1">
      <c r="A7415" t="s">
        <v>6392</v>
      </c>
    </row>
    <row r="7416" spans="1:1">
      <c r="A7416" t="s">
        <v>6070</v>
      </c>
    </row>
    <row r="7417" spans="1:1">
      <c r="A7417" t="s">
        <v>6395</v>
      </c>
    </row>
    <row r="7418" spans="1:1">
      <c r="A7418" t="s">
        <v>6392</v>
      </c>
    </row>
    <row r="7419" spans="1:1">
      <c r="A7419" t="s">
        <v>6394</v>
      </c>
    </row>
    <row r="7420" spans="1:1">
      <c r="A7420" t="s">
        <v>669</v>
      </c>
    </row>
    <row r="7421" spans="1:1">
      <c r="A7421" t="s">
        <v>6395</v>
      </c>
    </row>
    <row r="7422" spans="1:1">
      <c r="A7422" t="s">
        <v>6391</v>
      </c>
    </row>
    <row r="7423" spans="1:1">
      <c r="A7423" t="s">
        <v>6293</v>
      </c>
    </row>
    <row r="7424" spans="1:1">
      <c r="A7424" t="s">
        <v>669</v>
      </c>
    </row>
    <row r="7425" spans="1:1">
      <c r="A7425" t="s">
        <v>6373</v>
      </c>
    </row>
    <row r="7426" spans="1:1">
      <c r="A7426" t="s">
        <v>6070</v>
      </c>
    </row>
    <row r="7427" spans="1:1">
      <c r="A7427" t="s">
        <v>1140</v>
      </c>
    </row>
    <row r="7428" spans="1:1">
      <c r="A7428" t="s">
        <v>669</v>
      </c>
    </row>
    <row r="7429" spans="1:1">
      <c r="A7429" t="s">
        <v>6400</v>
      </c>
    </row>
    <row r="7430" spans="1:1">
      <c r="A7430" t="s">
        <v>6395</v>
      </c>
    </row>
    <row r="7431" spans="1:1">
      <c r="A7431" t="s">
        <v>6293</v>
      </c>
    </row>
    <row r="7432" spans="1:1">
      <c r="A7432" t="s">
        <v>1140</v>
      </c>
    </row>
    <row r="7433" spans="1:1">
      <c r="A7433" t="s">
        <v>6395</v>
      </c>
    </row>
    <row r="7434" spans="1:1">
      <c r="A7434" t="s">
        <v>6394</v>
      </c>
    </row>
    <row r="7435" spans="1:1">
      <c r="A7435" t="s">
        <v>6293</v>
      </c>
    </row>
    <row r="7436" spans="1:1">
      <c r="A7436" t="s">
        <v>6373</v>
      </c>
    </row>
    <row r="7437" spans="1:1">
      <c r="A7437" t="s">
        <v>6070</v>
      </c>
    </row>
    <row r="7438" spans="1:1">
      <c r="A7438" t="s">
        <v>6373</v>
      </c>
    </row>
    <row r="7439" spans="1:1">
      <c r="A7439" t="s">
        <v>6293</v>
      </c>
    </row>
    <row r="7440" spans="1:1">
      <c r="A7440" t="s">
        <v>6394</v>
      </c>
    </row>
    <row r="7441" spans="1:1">
      <c r="A7441" t="s">
        <v>6070</v>
      </c>
    </row>
    <row r="7442" spans="1:1">
      <c r="A7442" t="s">
        <v>6293</v>
      </c>
    </row>
    <row r="7443" spans="1:1">
      <c r="A7443" t="s">
        <v>1140</v>
      </c>
    </row>
    <row r="7444" spans="1:1">
      <c r="A7444" t="s">
        <v>1140</v>
      </c>
    </row>
    <row r="7445" spans="1:1">
      <c r="A7445" t="s">
        <v>6070</v>
      </c>
    </row>
    <row r="7446" spans="1:1">
      <c r="A7446" t="s">
        <v>6070</v>
      </c>
    </row>
    <row r="7447" spans="1:1">
      <c r="A7447" t="s">
        <v>6392</v>
      </c>
    </row>
    <row r="7448" spans="1:1">
      <c r="A7448" t="s">
        <v>6391</v>
      </c>
    </row>
    <row r="7449" spans="1:1">
      <c r="A7449" t="s">
        <v>6395</v>
      </c>
    </row>
    <row r="7450" spans="1:1">
      <c r="A7450" t="s">
        <v>669</v>
      </c>
    </row>
    <row r="7451" spans="1:1">
      <c r="A7451" t="s">
        <v>6070</v>
      </c>
    </row>
    <row r="7452" spans="1:1">
      <c r="A7452" t="s">
        <v>669</v>
      </c>
    </row>
    <row r="7453" spans="1:1">
      <c r="A7453" t="s">
        <v>6395</v>
      </c>
    </row>
    <row r="7454" spans="1:1">
      <c r="A7454" t="s">
        <v>6395</v>
      </c>
    </row>
    <row r="7455" spans="1:1">
      <c r="A7455" t="s">
        <v>6395</v>
      </c>
    </row>
    <row r="7456" spans="1:1">
      <c r="A7456" t="s">
        <v>6070</v>
      </c>
    </row>
    <row r="7457" spans="1:1">
      <c r="A7457" t="s">
        <v>2108</v>
      </c>
    </row>
    <row r="7458" spans="1:1">
      <c r="A7458" t="s">
        <v>6070</v>
      </c>
    </row>
    <row r="7459" spans="1:1">
      <c r="A7459" t="s">
        <v>6392</v>
      </c>
    </row>
    <row r="7460" spans="1:1">
      <c r="A7460" t="s">
        <v>6394</v>
      </c>
    </row>
    <row r="7461" spans="1:1">
      <c r="A7461" t="s">
        <v>6399</v>
      </c>
    </row>
    <row r="7462" spans="1:1">
      <c r="A7462" t="s">
        <v>6390</v>
      </c>
    </row>
    <row r="7463" spans="1:1">
      <c r="A7463" t="s">
        <v>6394</v>
      </c>
    </row>
    <row r="7464" spans="1:1">
      <c r="A7464" t="s">
        <v>6395</v>
      </c>
    </row>
    <row r="7465" spans="1:1">
      <c r="A7465" t="s">
        <v>6293</v>
      </c>
    </row>
    <row r="7466" spans="1:1">
      <c r="A7466" t="s">
        <v>6070</v>
      </c>
    </row>
    <row r="7467" spans="1:1">
      <c r="A7467" t="s">
        <v>6400</v>
      </c>
    </row>
    <row r="7468" spans="1:1">
      <c r="A7468" t="s">
        <v>6394</v>
      </c>
    </row>
    <row r="7469" spans="1:1">
      <c r="A7469" t="s">
        <v>6393</v>
      </c>
    </row>
    <row r="7470" spans="1:1">
      <c r="A7470" t="s">
        <v>6293</v>
      </c>
    </row>
    <row r="7471" spans="1:1">
      <c r="A7471" t="s">
        <v>6070</v>
      </c>
    </row>
    <row r="7472" spans="1:1">
      <c r="A7472" t="s">
        <v>669</v>
      </c>
    </row>
    <row r="7473" spans="1:1">
      <c r="A7473" t="s">
        <v>6070</v>
      </c>
    </row>
    <row r="7474" spans="1:1">
      <c r="A7474" t="s">
        <v>6394</v>
      </c>
    </row>
    <row r="7475" spans="1:1">
      <c r="A7475" t="s">
        <v>6373</v>
      </c>
    </row>
    <row r="7476" spans="1:1">
      <c r="A7476" t="s">
        <v>6395</v>
      </c>
    </row>
    <row r="7477" spans="1:1">
      <c r="A7477" t="s">
        <v>6070</v>
      </c>
    </row>
    <row r="7478" spans="1:1">
      <c r="A7478" t="s">
        <v>6399</v>
      </c>
    </row>
    <row r="7479" spans="1:1">
      <c r="A7479" t="s">
        <v>6293</v>
      </c>
    </row>
    <row r="7480" spans="1:1">
      <c r="A7480" t="s">
        <v>6373</v>
      </c>
    </row>
    <row r="7481" spans="1:1">
      <c r="A7481" t="s">
        <v>669</v>
      </c>
    </row>
    <row r="7482" spans="1:1">
      <c r="A7482" t="s">
        <v>669</v>
      </c>
    </row>
    <row r="7483" spans="1:1">
      <c r="A7483" t="s">
        <v>6394</v>
      </c>
    </row>
    <row r="7484" spans="1:1">
      <c r="A7484" t="s">
        <v>6070</v>
      </c>
    </row>
    <row r="7485" spans="1:1">
      <c r="A7485" t="s">
        <v>669</v>
      </c>
    </row>
    <row r="7486" spans="1:1">
      <c r="A7486" t="s">
        <v>1140</v>
      </c>
    </row>
    <row r="7487" spans="1:1">
      <c r="A7487" t="s">
        <v>1140</v>
      </c>
    </row>
    <row r="7488" spans="1:1">
      <c r="A7488" t="s">
        <v>6394</v>
      </c>
    </row>
    <row r="7489" spans="1:1">
      <c r="A7489" t="s">
        <v>6394</v>
      </c>
    </row>
    <row r="7490" spans="1:1">
      <c r="A7490" t="s">
        <v>6373</v>
      </c>
    </row>
    <row r="7491" spans="1:1">
      <c r="A7491" t="s">
        <v>6293</v>
      </c>
    </row>
    <row r="7492" spans="1:1">
      <c r="A7492" t="s">
        <v>6293</v>
      </c>
    </row>
    <row r="7493" spans="1:1">
      <c r="A7493" t="s">
        <v>6394</v>
      </c>
    </row>
    <row r="7494" spans="1:1">
      <c r="A7494" t="s">
        <v>6399</v>
      </c>
    </row>
    <row r="7495" spans="1:1">
      <c r="A7495" t="s">
        <v>6390</v>
      </c>
    </row>
    <row r="7496" spans="1:1">
      <c r="A7496" t="s">
        <v>669</v>
      </c>
    </row>
    <row r="7497" spans="1:1">
      <c r="A7497" t="s">
        <v>6394</v>
      </c>
    </row>
    <row r="7498" spans="1:1">
      <c r="A7498" t="s">
        <v>6395</v>
      </c>
    </row>
    <row r="7499" spans="1:1">
      <c r="A7499" t="s">
        <v>669</v>
      </c>
    </row>
    <row r="7500" spans="1:1">
      <c r="A7500" t="s">
        <v>6392</v>
      </c>
    </row>
    <row r="7501" spans="1:1">
      <c r="A7501" t="s">
        <v>2108</v>
      </c>
    </row>
    <row r="7502" spans="1:1">
      <c r="A7502" t="s">
        <v>6395</v>
      </c>
    </row>
    <row r="7503" spans="1:1">
      <c r="A7503" t="s">
        <v>6390</v>
      </c>
    </row>
    <row r="7504" spans="1:1">
      <c r="A7504" t="s">
        <v>1140</v>
      </c>
    </row>
    <row r="7505" spans="1:1">
      <c r="A7505" t="s">
        <v>669</v>
      </c>
    </row>
    <row r="7506" spans="1:1">
      <c r="A7506" t="s">
        <v>6070</v>
      </c>
    </row>
    <row r="7507" spans="1:1">
      <c r="A7507" t="s">
        <v>6395</v>
      </c>
    </row>
    <row r="7508" spans="1:1">
      <c r="A7508" t="s">
        <v>6391</v>
      </c>
    </row>
    <row r="7509" spans="1:1">
      <c r="A7509" t="s">
        <v>6070</v>
      </c>
    </row>
    <row r="7510" spans="1:1">
      <c r="A7510" t="s">
        <v>6392</v>
      </c>
    </row>
    <row r="7511" spans="1:1">
      <c r="A7511" t="s">
        <v>6390</v>
      </c>
    </row>
    <row r="7512" spans="1:1">
      <c r="A7512" t="s">
        <v>669</v>
      </c>
    </row>
    <row r="7513" spans="1:1">
      <c r="A7513" t="s">
        <v>6070</v>
      </c>
    </row>
    <row r="7514" spans="1:1">
      <c r="A7514" t="s">
        <v>669</v>
      </c>
    </row>
    <row r="7515" spans="1:1">
      <c r="A7515" t="s">
        <v>6293</v>
      </c>
    </row>
    <row r="7516" spans="1:1">
      <c r="A7516" t="s">
        <v>6394</v>
      </c>
    </row>
    <row r="7517" spans="1:1">
      <c r="A7517" t="s">
        <v>6293</v>
      </c>
    </row>
    <row r="7518" spans="1:1">
      <c r="A7518" t="s">
        <v>6293</v>
      </c>
    </row>
    <row r="7519" spans="1:1">
      <c r="A7519" t="s">
        <v>6070</v>
      </c>
    </row>
    <row r="7520" spans="1:1">
      <c r="A7520" t="s">
        <v>6394</v>
      </c>
    </row>
    <row r="7521" spans="1:1">
      <c r="A7521" t="s">
        <v>6394</v>
      </c>
    </row>
    <row r="7522" spans="1:1">
      <c r="A7522" t="s">
        <v>669</v>
      </c>
    </row>
    <row r="7523" spans="1:1">
      <c r="A7523" t="s">
        <v>6373</v>
      </c>
    </row>
    <row r="7524" spans="1:1">
      <c r="A7524" t="s">
        <v>6070</v>
      </c>
    </row>
    <row r="7525" spans="1:1">
      <c r="A7525" t="s">
        <v>6070</v>
      </c>
    </row>
    <row r="7526" spans="1:1">
      <c r="A7526" t="s">
        <v>669</v>
      </c>
    </row>
    <row r="7527" spans="1:1">
      <c r="A7527" t="s">
        <v>6293</v>
      </c>
    </row>
    <row r="7528" spans="1:1">
      <c r="A7528" t="s">
        <v>6293</v>
      </c>
    </row>
    <row r="7529" spans="1:1">
      <c r="A7529" t="s">
        <v>1140</v>
      </c>
    </row>
    <row r="7530" spans="1:1">
      <c r="A7530" t="s">
        <v>6070</v>
      </c>
    </row>
    <row r="7531" spans="1:1">
      <c r="A7531" t="s">
        <v>6400</v>
      </c>
    </row>
    <row r="7532" spans="1:1">
      <c r="A7532" t="s">
        <v>6394</v>
      </c>
    </row>
    <row r="7533" spans="1:1">
      <c r="A7533" t="s">
        <v>6400</v>
      </c>
    </row>
    <row r="7534" spans="1:1">
      <c r="A7534" t="s">
        <v>1140</v>
      </c>
    </row>
    <row r="7535" spans="1:1">
      <c r="A7535" t="s">
        <v>6373</v>
      </c>
    </row>
    <row r="7536" spans="1:1">
      <c r="A7536" t="s">
        <v>6395</v>
      </c>
    </row>
    <row r="7537" spans="1:1">
      <c r="A7537" t="s">
        <v>6070</v>
      </c>
    </row>
    <row r="7538" spans="1:1">
      <c r="A7538" t="s">
        <v>1140</v>
      </c>
    </row>
    <row r="7539" spans="1:1">
      <c r="A7539" t="s">
        <v>6373</v>
      </c>
    </row>
    <row r="7540" spans="1:1">
      <c r="A7540" t="s">
        <v>6395</v>
      </c>
    </row>
    <row r="7541" spans="1:1">
      <c r="A7541" t="s">
        <v>6395</v>
      </c>
    </row>
    <row r="7542" spans="1:1">
      <c r="A7542" t="s">
        <v>6391</v>
      </c>
    </row>
    <row r="7543" spans="1:1">
      <c r="A7543" t="s">
        <v>6395</v>
      </c>
    </row>
    <row r="7544" spans="1:1">
      <c r="A7544" t="s">
        <v>6392</v>
      </c>
    </row>
    <row r="7545" spans="1:1">
      <c r="A7545" t="s">
        <v>1140</v>
      </c>
    </row>
    <row r="7546" spans="1:1">
      <c r="A7546" t="s">
        <v>6373</v>
      </c>
    </row>
    <row r="7547" spans="1:1">
      <c r="A7547" t="s">
        <v>669</v>
      </c>
    </row>
    <row r="7548" spans="1:1">
      <c r="A7548" t="s">
        <v>6293</v>
      </c>
    </row>
    <row r="7549" spans="1:1">
      <c r="A7549" t="s">
        <v>6399</v>
      </c>
    </row>
    <row r="7550" spans="1:1">
      <c r="A7550" t="s">
        <v>669</v>
      </c>
    </row>
    <row r="7551" spans="1:1">
      <c r="A7551" t="s">
        <v>669</v>
      </c>
    </row>
    <row r="7552" spans="1:1">
      <c r="A7552" t="s">
        <v>6070</v>
      </c>
    </row>
    <row r="7553" spans="1:1">
      <c r="A7553" t="s">
        <v>669</v>
      </c>
    </row>
    <row r="7554" spans="1:1">
      <c r="A7554" t="s">
        <v>6373</v>
      </c>
    </row>
    <row r="7555" spans="1:1">
      <c r="A7555" t="s">
        <v>6070</v>
      </c>
    </row>
    <row r="7556" spans="1:1">
      <c r="A7556" t="s">
        <v>1140</v>
      </c>
    </row>
    <row r="7557" spans="1:1">
      <c r="A7557" t="s">
        <v>6394</v>
      </c>
    </row>
    <row r="7558" spans="1:1">
      <c r="A7558" t="s">
        <v>6293</v>
      </c>
    </row>
    <row r="7559" spans="1:1">
      <c r="A7559" t="s">
        <v>6293</v>
      </c>
    </row>
    <row r="7560" spans="1:1">
      <c r="A7560" t="s">
        <v>6391</v>
      </c>
    </row>
    <row r="7561" spans="1:1">
      <c r="A7561" t="s">
        <v>6394</v>
      </c>
    </row>
    <row r="7562" spans="1:1">
      <c r="A7562" t="s">
        <v>6395</v>
      </c>
    </row>
    <row r="7563" spans="1:1">
      <c r="A7563" t="s">
        <v>6293</v>
      </c>
    </row>
    <row r="7564" spans="1:1">
      <c r="A7564" t="s">
        <v>6394</v>
      </c>
    </row>
    <row r="7565" spans="1:1">
      <c r="A7565" t="s">
        <v>6397</v>
      </c>
    </row>
    <row r="7566" spans="1:1">
      <c r="A7566" t="s">
        <v>6293</v>
      </c>
    </row>
    <row r="7567" spans="1:1">
      <c r="A7567" t="s">
        <v>6070</v>
      </c>
    </row>
    <row r="7568" spans="1:1">
      <c r="A7568" t="s">
        <v>6070</v>
      </c>
    </row>
    <row r="7569" spans="1:1">
      <c r="A7569" t="s">
        <v>6293</v>
      </c>
    </row>
    <row r="7570" spans="1:1">
      <c r="A7570" t="s">
        <v>669</v>
      </c>
    </row>
    <row r="7571" spans="1:1">
      <c r="A7571" t="s">
        <v>669</v>
      </c>
    </row>
    <row r="7572" spans="1:1">
      <c r="A7572" t="s">
        <v>6373</v>
      </c>
    </row>
    <row r="7573" spans="1:1">
      <c r="A7573" t="s">
        <v>6392</v>
      </c>
    </row>
    <row r="7574" spans="1:1">
      <c r="A7574" t="s">
        <v>6400</v>
      </c>
    </row>
    <row r="7575" spans="1:1">
      <c r="A7575" t="s">
        <v>669</v>
      </c>
    </row>
    <row r="7576" spans="1:1">
      <c r="A7576" t="s">
        <v>669</v>
      </c>
    </row>
    <row r="7577" spans="1:1">
      <c r="A7577" t="s">
        <v>6373</v>
      </c>
    </row>
    <row r="7578" spans="1:1">
      <c r="A7578" t="s">
        <v>6373</v>
      </c>
    </row>
    <row r="7579" spans="1:1">
      <c r="A7579" t="s">
        <v>669</v>
      </c>
    </row>
    <row r="7580" spans="1:1">
      <c r="A7580" t="s">
        <v>6293</v>
      </c>
    </row>
    <row r="7581" spans="1:1">
      <c r="A7581" t="s">
        <v>6394</v>
      </c>
    </row>
    <row r="7582" spans="1:1">
      <c r="A7582" t="s">
        <v>6070</v>
      </c>
    </row>
    <row r="7583" spans="1:1">
      <c r="A7583" t="s">
        <v>6070</v>
      </c>
    </row>
    <row r="7584" spans="1:1">
      <c r="A7584" t="s">
        <v>6070</v>
      </c>
    </row>
    <row r="7585" spans="1:1">
      <c r="A7585" t="s">
        <v>6397</v>
      </c>
    </row>
    <row r="7586" spans="1:1">
      <c r="A7586" t="s">
        <v>1140</v>
      </c>
    </row>
    <row r="7587" spans="1:1">
      <c r="A7587" t="s">
        <v>6293</v>
      </c>
    </row>
    <row r="7588" spans="1:1">
      <c r="A7588" t="s">
        <v>6391</v>
      </c>
    </row>
    <row r="7589" spans="1:1">
      <c r="A7589" t="s">
        <v>669</v>
      </c>
    </row>
    <row r="7590" spans="1:1">
      <c r="A7590" t="s">
        <v>6392</v>
      </c>
    </row>
    <row r="7591" spans="1:1">
      <c r="A7591" t="s">
        <v>6070</v>
      </c>
    </row>
    <row r="7592" spans="1:1">
      <c r="A7592" t="s">
        <v>6391</v>
      </c>
    </row>
    <row r="7593" spans="1:1">
      <c r="A7593" t="s">
        <v>6399</v>
      </c>
    </row>
    <row r="7594" spans="1:1">
      <c r="A7594" t="s">
        <v>669</v>
      </c>
    </row>
    <row r="7595" spans="1:1">
      <c r="A7595" t="s">
        <v>669</v>
      </c>
    </row>
    <row r="7596" spans="1:1">
      <c r="A7596" t="s">
        <v>6395</v>
      </c>
    </row>
    <row r="7597" spans="1:1">
      <c r="A7597" t="s">
        <v>6373</v>
      </c>
    </row>
    <row r="7598" spans="1:1">
      <c r="A7598" t="s">
        <v>6395</v>
      </c>
    </row>
    <row r="7599" spans="1:1">
      <c r="A7599" t="s">
        <v>6293</v>
      </c>
    </row>
    <row r="7600" spans="1:1">
      <c r="A7600" t="s">
        <v>6395</v>
      </c>
    </row>
    <row r="7601" spans="1:1">
      <c r="A7601" t="s">
        <v>6394</v>
      </c>
    </row>
    <row r="7602" spans="1:1">
      <c r="A7602" t="s">
        <v>6293</v>
      </c>
    </row>
    <row r="7603" spans="1:1">
      <c r="A7603" t="s">
        <v>6395</v>
      </c>
    </row>
    <row r="7604" spans="1:1">
      <c r="A7604" t="s">
        <v>6070</v>
      </c>
    </row>
    <row r="7605" spans="1:1">
      <c r="A7605" t="s">
        <v>5098</v>
      </c>
    </row>
    <row r="7606" spans="1:1">
      <c r="A7606" t="s">
        <v>6373</v>
      </c>
    </row>
    <row r="7607" spans="1:1">
      <c r="A7607" t="s">
        <v>669</v>
      </c>
    </row>
    <row r="7608" spans="1:1">
      <c r="A7608" t="s">
        <v>6293</v>
      </c>
    </row>
    <row r="7609" spans="1:1">
      <c r="A7609" t="s">
        <v>6070</v>
      </c>
    </row>
    <row r="7610" spans="1:1">
      <c r="A7610" t="s">
        <v>6070</v>
      </c>
    </row>
    <row r="7611" spans="1:1">
      <c r="A7611" t="s">
        <v>1140</v>
      </c>
    </row>
    <row r="7612" spans="1:1">
      <c r="A7612" t="s">
        <v>6395</v>
      </c>
    </row>
    <row r="7613" spans="1:1">
      <c r="A7613" t="s">
        <v>6293</v>
      </c>
    </row>
    <row r="7614" spans="1:1">
      <c r="A7614" t="s">
        <v>669</v>
      </c>
    </row>
    <row r="7615" spans="1:1">
      <c r="A7615" t="s">
        <v>6373</v>
      </c>
    </row>
    <row r="7616" spans="1:1">
      <c r="A7616" t="s">
        <v>6293</v>
      </c>
    </row>
    <row r="7617" spans="1:1">
      <c r="A7617" t="s">
        <v>1140</v>
      </c>
    </row>
    <row r="7618" spans="1:1">
      <c r="A7618" t="s">
        <v>1140</v>
      </c>
    </row>
    <row r="7619" spans="1:1">
      <c r="A7619" t="s">
        <v>6394</v>
      </c>
    </row>
    <row r="7620" spans="1:1">
      <c r="A7620" t="s">
        <v>6070</v>
      </c>
    </row>
    <row r="7621" spans="1:1">
      <c r="A7621" t="s">
        <v>6395</v>
      </c>
    </row>
    <row r="7622" spans="1:1">
      <c r="A7622" t="s">
        <v>2108</v>
      </c>
    </row>
    <row r="7623" spans="1:1">
      <c r="A7623" t="s">
        <v>1140</v>
      </c>
    </row>
    <row r="7624" spans="1:1">
      <c r="A7624" t="s">
        <v>1140</v>
      </c>
    </row>
    <row r="7625" spans="1:1">
      <c r="A7625" t="s">
        <v>669</v>
      </c>
    </row>
    <row r="7626" spans="1:1">
      <c r="A7626" t="s">
        <v>6395</v>
      </c>
    </row>
    <row r="7627" spans="1:1">
      <c r="A7627" t="s">
        <v>6070</v>
      </c>
    </row>
    <row r="7628" spans="1:1">
      <c r="A7628" t="s">
        <v>5098</v>
      </c>
    </row>
    <row r="7629" spans="1:1">
      <c r="A7629" t="s">
        <v>6070</v>
      </c>
    </row>
    <row r="7630" spans="1:1">
      <c r="A7630" t="s">
        <v>1140</v>
      </c>
    </row>
    <row r="7631" spans="1:1">
      <c r="A7631" t="s">
        <v>669</v>
      </c>
    </row>
    <row r="7632" spans="1:1">
      <c r="A7632" t="s">
        <v>6395</v>
      </c>
    </row>
    <row r="7633" spans="1:1">
      <c r="A7633" t="s">
        <v>6394</v>
      </c>
    </row>
    <row r="7634" spans="1:1">
      <c r="A7634" t="s">
        <v>6395</v>
      </c>
    </row>
    <row r="7635" spans="1:1">
      <c r="A7635" t="s">
        <v>6293</v>
      </c>
    </row>
    <row r="7636" spans="1:1">
      <c r="A7636" t="s">
        <v>6293</v>
      </c>
    </row>
    <row r="7637" spans="1:1">
      <c r="A7637" t="s">
        <v>669</v>
      </c>
    </row>
    <row r="7638" spans="1:1">
      <c r="A7638" t="s">
        <v>6070</v>
      </c>
    </row>
    <row r="7639" spans="1:1">
      <c r="A7639" t="s">
        <v>6293</v>
      </c>
    </row>
    <row r="7640" spans="1:1">
      <c r="A7640" t="s">
        <v>6394</v>
      </c>
    </row>
    <row r="7641" spans="1:1">
      <c r="A7641" t="s">
        <v>6070</v>
      </c>
    </row>
    <row r="7642" spans="1:1">
      <c r="A7642" t="s">
        <v>6390</v>
      </c>
    </row>
    <row r="7643" spans="1:1">
      <c r="A7643" t="s">
        <v>6395</v>
      </c>
    </row>
    <row r="7644" spans="1:1">
      <c r="A7644" t="s">
        <v>6070</v>
      </c>
    </row>
    <row r="7645" spans="1:1">
      <c r="A7645" t="s">
        <v>669</v>
      </c>
    </row>
    <row r="7646" spans="1:1">
      <c r="A7646" t="s">
        <v>6070</v>
      </c>
    </row>
    <row r="7647" spans="1:1">
      <c r="A7647" t="s">
        <v>1140</v>
      </c>
    </row>
    <row r="7648" spans="1:1">
      <c r="A7648" t="s">
        <v>1140</v>
      </c>
    </row>
    <row r="7649" spans="1:1">
      <c r="A7649" t="s">
        <v>669</v>
      </c>
    </row>
    <row r="7650" spans="1:1">
      <c r="A7650" t="s">
        <v>6396</v>
      </c>
    </row>
    <row r="7651" spans="1:1">
      <c r="A7651" t="s">
        <v>6398</v>
      </c>
    </row>
    <row r="7652" spans="1:1">
      <c r="A7652" t="s">
        <v>6070</v>
      </c>
    </row>
    <row r="7653" spans="1:1">
      <c r="A7653" t="s">
        <v>6070</v>
      </c>
    </row>
    <row r="7654" spans="1:1">
      <c r="A7654" t="s">
        <v>6373</v>
      </c>
    </row>
    <row r="7655" spans="1:1">
      <c r="A7655" t="s">
        <v>669</v>
      </c>
    </row>
    <row r="7656" spans="1:1">
      <c r="A7656" t="s">
        <v>6373</v>
      </c>
    </row>
    <row r="7657" spans="1:1">
      <c r="A7657" t="s">
        <v>6395</v>
      </c>
    </row>
    <row r="7658" spans="1:1">
      <c r="A7658" t="s">
        <v>1140</v>
      </c>
    </row>
    <row r="7659" spans="1:1">
      <c r="A7659" t="s">
        <v>6373</v>
      </c>
    </row>
    <row r="7660" spans="1:1">
      <c r="A7660" t="s">
        <v>6373</v>
      </c>
    </row>
    <row r="7661" spans="1:1">
      <c r="A7661" t="s">
        <v>6394</v>
      </c>
    </row>
    <row r="7662" spans="1:1">
      <c r="A7662" t="s">
        <v>1140</v>
      </c>
    </row>
    <row r="7663" spans="1:1">
      <c r="A7663" t="s">
        <v>6390</v>
      </c>
    </row>
    <row r="7664" spans="1:1">
      <c r="A7664" t="s">
        <v>6392</v>
      </c>
    </row>
    <row r="7665" spans="1:1">
      <c r="A7665" t="s">
        <v>6293</v>
      </c>
    </row>
    <row r="7666" spans="1:1">
      <c r="A7666" t="s">
        <v>6394</v>
      </c>
    </row>
    <row r="7667" spans="1:1">
      <c r="A7667" t="s">
        <v>1140</v>
      </c>
    </row>
    <row r="7668" spans="1:1">
      <c r="A7668" t="s">
        <v>6293</v>
      </c>
    </row>
    <row r="7669" spans="1:1">
      <c r="A7669" t="s">
        <v>669</v>
      </c>
    </row>
    <row r="7670" spans="1:1">
      <c r="A7670" t="s">
        <v>6070</v>
      </c>
    </row>
    <row r="7671" spans="1:1">
      <c r="A7671" t="s">
        <v>6293</v>
      </c>
    </row>
    <row r="7672" spans="1:1">
      <c r="A7672" t="s">
        <v>669</v>
      </c>
    </row>
    <row r="7673" spans="1:1">
      <c r="A7673" t="s">
        <v>669</v>
      </c>
    </row>
    <row r="7674" spans="1:1">
      <c r="A7674" t="s">
        <v>6070</v>
      </c>
    </row>
    <row r="7675" spans="1:1">
      <c r="A7675" t="s">
        <v>6400</v>
      </c>
    </row>
    <row r="7676" spans="1:1">
      <c r="A7676" t="s">
        <v>6394</v>
      </c>
    </row>
    <row r="7677" spans="1:1">
      <c r="A7677" t="s">
        <v>6397</v>
      </c>
    </row>
    <row r="7678" spans="1:1">
      <c r="A7678" t="s">
        <v>6399</v>
      </c>
    </row>
    <row r="7679" spans="1:1">
      <c r="A7679" t="s">
        <v>669</v>
      </c>
    </row>
    <row r="7680" spans="1:1">
      <c r="A7680" t="s">
        <v>6400</v>
      </c>
    </row>
    <row r="7681" spans="1:1">
      <c r="A7681" t="s">
        <v>6395</v>
      </c>
    </row>
    <row r="7682" spans="1:1">
      <c r="A7682" t="s">
        <v>6373</v>
      </c>
    </row>
    <row r="7683" spans="1:1">
      <c r="A7683" t="s">
        <v>6394</v>
      </c>
    </row>
    <row r="7684" spans="1:1">
      <c r="A7684" t="s">
        <v>6070</v>
      </c>
    </row>
    <row r="7685" spans="1:1">
      <c r="A7685" t="s">
        <v>669</v>
      </c>
    </row>
    <row r="7686" spans="1:1">
      <c r="A7686" t="s">
        <v>669</v>
      </c>
    </row>
    <row r="7687" spans="1:1">
      <c r="A7687" t="s">
        <v>6070</v>
      </c>
    </row>
    <row r="7688" spans="1:1">
      <c r="A7688" t="s">
        <v>669</v>
      </c>
    </row>
    <row r="7689" spans="1:1">
      <c r="A7689" t="s">
        <v>6399</v>
      </c>
    </row>
    <row r="7690" spans="1:1">
      <c r="A7690" t="s">
        <v>6395</v>
      </c>
    </row>
    <row r="7691" spans="1:1">
      <c r="A7691" t="s">
        <v>6392</v>
      </c>
    </row>
    <row r="7692" spans="1:1">
      <c r="A7692" t="s">
        <v>6373</v>
      </c>
    </row>
    <row r="7693" spans="1:1">
      <c r="A7693" t="s">
        <v>6391</v>
      </c>
    </row>
    <row r="7694" spans="1:1">
      <c r="A7694" t="s">
        <v>6293</v>
      </c>
    </row>
    <row r="7695" spans="1:1">
      <c r="A7695" t="s">
        <v>6395</v>
      </c>
    </row>
    <row r="7696" spans="1:1">
      <c r="A7696" t="s">
        <v>6397</v>
      </c>
    </row>
    <row r="7697" spans="1:1">
      <c r="A7697" t="s">
        <v>6293</v>
      </c>
    </row>
    <row r="7698" spans="1:1">
      <c r="A7698" t="s">
        <v>6394</v>
      </c>
    </row>
    <row r="7699" spans="1:1">
      <c r="A7699" t="s">
        <v>6373</v>
      </c>
    </row>
    <row r="7700" spans="1:1">
      <c r="A7700" t="s">
        <v>6293</v>
      </c>
    </row>
    <row r="7701" spans="1:1">
      <c r="A7701" t="s">
        <v>6394</v>
      </c>
    </row>
    <row r="7702" spans="1:1">
      <c r="A7702" t="s">
        <v>6394</v>
      </c>
    </row>
    <row r="7703" spans="1:1">
      <c r="A7703" t="s">
        <v>1140</v>
      </c>
    </row>
    <row r="7704" spans="1:1">
      <c r="A7704" t="s">
        <v>669</v>
      </c>
    </row>
    <row r="7705" spans="1:1">
      <c r="A7705" t="s">
        <v>2108</v>
      </c>
    </row>
    <row r="7706" spans="1:1">
      <c r="A7706" t="s">
        <v>669</v>
      </c>
    </row>
    <row r="7707" spans="1:1">
      <c r="A7707" t="s">
        <v>2108</v>
      </c>
    </row>
    <row r="7708" spans="1:1">
      <c r="A7708" t="s">
        <v>6396</v>
      </c>
    </row>
    <row r="7709" spans="1:1">
      <c r="A7709" t="s">
        <v>6070</v>
      </c>
    </row>
    <row r="7710" spans="1:1">
      <c r="A7710" t="s">
        <v>6400</v>
      </c>
    </row>
    <row r="7711" spans="1:1">
      <c r="A7711" t="s">
        <v>6293</v>
      </c>
    </row>
    <row r="7712" spans="1:1">
      <c r="A7712" t="s">
        <v>1140</v>
      </c>
    </row>
    <row r="7713" spans="1:1">
      <c r="A7713" t="s">
        <v>6390</v>
      </c>
    </row>
    <row r="7714" spans="1:1">
      <c r="A7714" t="s">
        <v>6395</v>
      </c>
    </row>
    <row r="7715" spans="1:1">
      <c r="A7715" t="s">
        <v>1140</v>
      </c>
    </row>
    <row r="7716" spans="1:1">
      <c r="A7716" t="s">
        <v>6391</v>
      </c>
    </row>
    <row r="7717" spans="1:1">
      <c r="A7717" t="s">
        <v>6070</v>
      </c>
    </row>
    <row r="7718" spans="1:1">
      <c r="A7718" t="s">
        <v>6391</v>
      </c>
    </row>
    <row r="7719" spans="1:1">
      <c r="A7719" t="s">
        <v>6394</v>
      </c>
    </row>
    <row r="7720" spans="1:1">
      <c r="A7720" t="s">
        <v>6070</v>
      </c>
    </row>
    <row r="7721" spans="1:1">
      <c r="A7721" t="s">
        <v>6394</v>
      </c>
    </row>
    <row r="7722" spans="1:1">
      <c r="A7722" t="s">
        <v>6070</v>
      </c>
    </row>
    <row r="7723" spans="1:1">
      <c r="A7723" t="s">
        <v>6395</v>
      </c>
    </row>
    <row r="7724" spans="1:1">
      <c r="A7724" t="s">
        <v>6392</v>
      </c>
    </row>
    <row r="7725" spans="1:1">
      <c r="A7725" t="s">
        <v>6397</v>
      </c>
    </row>
    <row r="7726" spans="1:1">
      <c r="A7726" t="s">
        <v>6394</v>
      </c>
    </row>
    <row r="7727" spans="1:1">
      <c r="A7727" t="s">
        <v>6070</v>
      </c>
    </row>
    <row r="7728" spans="1:1">
      <c r="A7728" t="s">
        <v>6070</v>
      </c>
    </row>
    <row r="7729" spans="1:1">
      <c r="A7729" t="s">
        <v>2108</v>
      </c>
    </row>
    <row r="7730" spans="1:1">
      <c r="A7730" t="s">
        <v>6373</v>
      </c>
    </row>
    <row r="7731" spans="1:1">
      <c r="A7731" t="s">
        <v>6293</v>
      </c>
    </row>
    <row r="7732" spans="1:1">
      <c r="A7732" t="s">
        <v>6394</v>
      </c>
    </row>
    <row r="7733" spans="1:1">
      <c r="A7733" t="s">
        <v>6399</v>
      </c>
    </row>
    <row r="7734" spans="1:1">
      <c r="A7734" t="s">
        <v>1140</v>
      </c>
    </row>
    <row r="7735" spans="1:1">
      <c r="A7735" t="s">
        <v>6373</v>
      </c>
    </row>
    <row r="7736" spans="1:1">
      <c r="A7736" t="s">
        <v>669</v>
      </c>
    </row>
    <row r="7737" spans="1:1">
      <c r="A7737" t="s">
        <v>6293</v>
      </c>
    </row>
    <row r="7738" spans="1:1">
      <c r="A7738" t="s">
        <v>6397</v>
      </c>
    </row>
    <row r="7739" spans="1:1">
      <c r="A7739" t="s">
        <v>6397</v>
      </c>
    </row>
    <row r="7740" spans="1:1">
      <c r="A7740" t="s">
        <v>6394</v>
      </c>
    </row>
    <row r="7741" spans="1:1">
      <c r="A7741" t="s">
        <v>6373</v>
      </c>
    </row>
    <row r="7742" spans="1:1">
      <c r="A7742" t="s">
        <v>6373</v>
      </c>
    </row>
    <row r="7743" spans="1:1">
      <c r="A7743" t="s">
        <v>669</v>
      </c>
    </row>
    <row r="7744" spans="1:1">
      <c r="A7744" t="s">
        <v>6400</v>
      </c>
    </row>
    <row r="7745" spans="1:1">
      <c r="A7745" t="s">
        <v>6070</v>
      </c>
    </row>
    <row r="7746" spans="1:1">
      <c r="A7746" t="s">
        <v>6070</v>
      </c>
    </row>
    <row r="7747" spans="1:1">
      <c r="A7747" t="s">
        <v>6070</v>
      </c>
    </row>
    <row r="7748" spans="1:1">
      <c r="A7748" t="s">
        <v>6394</v>
      </c>
    </row>
    <row r="7749" spans="1:1">
      <c r="A7749" t="s">
        <v>6070</v>
      </c>
    </row>
    <row r="7750" spans="1:1">
      <c r="A7750" t="s">
        <v>6070</v>
      </c>
    </row>
    <row r="7751" spans="1:1">
      <c r="A7751" t="s">
        <v>6395</v>
      </c>
    </row>
    <row r="7752" spans="1:1">
      <c r="A7752" t="s">
        <v>1140</v>
      </c>
    </row>
    <row r="7753" spans="1:1">
      <c r="A7753" t="s">
        <v>6373</v>
      </c>
    </row>
    <row r="7754" spans="1:1">
      <c r="A7754" t="s">
        <v>6394</v>
      </c>
    </row>
    <row r="7755" spans="1:1">
      <c r="A7755" t="s">
        <v>6293</v>
      </c>
    </row>
    <row r="7756" spans="1:1">
      <c r="A7756" t="s">
        <v>6070</v>
      </c>
    </row>
    <row r="7757" spans="1:1">
      <c r="A7757" t="s">
        <v>1140</v>
      </c>
    </row>
    <row r="7758" spans="1:1">
      <c r="A7758" t="s">
        <v>6070</v>
      </c>
    </row>
    <row r="7759" spans="1:1">
      <c r="A7759" t="s">
        <v>669</v>
      </c>
    </row>
    <row r="7760" spans="1:1">
      <c r="A7760" t="s">
        <v>669</v>
      </c>
    </row>
    <row r="7761" spans="1:1">
      <c r="A7761" t="s">
        <v>6293</v>
      </c>
    </row>
    <row r="7762" spans="1:1">
      <c r="A7762" t="s">
        <v>6394</v>
      </c>
    </row>
    <row r="7763" spans="1:1">
      <c r="A7763" t="s">
        <v>6070</v>
      </c>
    </row>
    <row r="7764" spans="1:1">
      <c r="A7764" t="s">
        <v>6373</v>
      </c>
    </row>
    <row r="7765" spans="1:1">
      <c r="A7765" t="s">
        <v>1140</v>
      </c>
    </row>
    <row r="7766" spans="1:1">
      <c r="A7766" t="s">
        <v>6394</v>
      </c>
    </row>
    <row r="7767" spans="1:1">
      <c r="A7767" t="s">
        <v>6392</v>
      </c>
    </row>
    <row r="7768" spans="1:1">
      <c r="A7768" t="s">
        <v>669</v>
      </c>
    </row>
    <row r="7769" spans="1:1">
      <c r="A7769" t="s">
        <v>6070</v>
      </c>
    </row>
    <row r="7770" spans="1:1">
      <c r="A7770" t="s">
        <v>6392</v>
      </c>
    </row>
    <row r="7771" spans="1:1">
      <c r="A7771" t="s">
        <v>1140</v>
      </c>
    </row>
    <row r="7772" spans="1:1">
      <c r="A7772" t="s">
        <v>1140</v>
      </c>
    </row>
    <row r="7773" spans="1:1">
      <c r="A7773" t="s">
        <v>6373</v>
      </c>
    </row>
    <row r="7774" spans="1:1">
      <c r="A7774" t="s">
        <v>6400</v>
      </c>
    </row>
    <row r="7775" spans="1:1">
      <c r="A7775" t="s">
        <v>6392</v>
      </c>
    </row>
    <row r="7776" spans="1:1">
      <c r="A7776" t="s">
        <v>6391</v>
      </c>
    </row>
    <row r="7777" spans="1:1">
      <c r="A7777" t="s">
        <v>669</v>
      </c>
    </row>
    <row r="7778" spans="1:1">
      <c r="A7778" t="s">
        <v>6394</v>
      </c>
    </row>
    <row r="7779" spans="1:1">
      <c r="A7779" t="s">
        <v>6395</v>
      </c>
    </row>
    <row r="7780" spans="1:1">
      <c r="A7780" t="s">
        <v>6394</v>
      </c>
    </row>
    <row r="7781" spans="1:1">
      <c r="A7781" t="s">
        <v>669</v>
      </c>
    </row>
    <row r="7782" spans="1:1">
      <c r="A7782" t="s">
        <v>6391</v>
      </c>
    </row>
    <row r="7783" spans="1:1">
      <c r="A7783" t="s">
        <v>6070</v>
      </c>
    </row>
    <row r="7784" spans="1:1">
      <c r="A7784" t="s">
        <v>6070</v>
      </c>
    </row>
    <row r="7785" spans="1:1">
      <c r="A7785" t="s">
        <v>6070</v>
      </c>
    </row>
    <row r="7786" spans="1:1">
      <c r="A7786" t="s">
        <v>6293</v>
      </c>
    </row>
    <row r="7787" spans="1:1">
      <c r="A7787" t="s">
        <v>6393</v>
      </c>
    </row>
    <row r="7788" spans="1:1">
      <c r="A7788" t="s">
        <v>6392</v>
      </c>
    </row>
    <row r="7789" spans="1:1">
      <c r="A7789" t="s">
        <v>6395</v>
      </c>
    </row>
    <row r="7790" spans="1:1">
      <c r="A7790" t="s">
        <v>6070</v>
      </c>
    </row>
    <row r="7791" spans="1:1">
      <c r="A7791" t="s">
        <v>669</v>
      </c>
    </row>
    <row r="7792" spans="1:1">
      <c r="A7792" t="s">
        <v>6400</v>
      </c>
    </row>
    <row r="7793" spans="1:1">
      <c r="A7793" t="s">
        <v>6395</v>
      </c>
    </row>
    <row r="7794" spans="1:1">
      <c r="A7794" t="s">
        <v>6070</v>
      </c>
    </row>
    <row r="7795" spans="1:1">
      <c r="A7795" t="s">
        <v>6394</v>
      </c>
    </row>
    <row r="7796" spans="1:1">
      <c r="A7796" t="s">
        <v>6392</v>
      </c>
    </row>
    <row r="7797" spans="1:1">
      <c r="A7797" t="s">
        <v>5098</v>
      </c>
    </row>
    <row r="7798" spans="1:1">
      <c r="A7798" t="s">
        <v>6070</v>
      </c>
    </row>
    <row r="7799" spans="1:1">
      <c r="A7799" t="s">
        <v>6394</v>
      </c>
    </row>
    <row r="7800" spans="1:1">
      <c r="A7800" t="s">
        <v>6070</v>
      </c>
    </row>
    <row r="7801" spans="1:1">
      <c r="A7801" t="s">
        <v>6391</v>
      </c>
    </row>
    <row r="7802" spans="1:1">
      <c r="A7802" t="s">
        <v>6070</v>
      </c>
    </row>
    <row r="7803" spans="1:1">
      <c r="A7803" t="s">
        <v>669</v>
      </c>
    </row>
    <row r="7804" spans="1:1">
      <c r="A7804" t="s">
        <v>6394</v>
      </c>
    </row>
    <row r="7805" spans="1:1">
      <c r="A7805" t="s">
        <v>1140</v>
      </c>
    </row>
    <row r="7806" spans="1:1">
      <c r="A7806" t="s">
        <v>6394</v>
      </c>
    </row>
    <row r="7807" spans="1:1">
      <c r="A7807" t="s">
        <v>2108</v>
      </c>
    </row>
    <row r="7808" spans="1:1">
      <c r="A7808" t="s">
        <v>669</v>
      </c>
    </row>
    <row r="7809" spans="1:1">
      <c r="A7809" t="s">
        <v>6392</v>
      </c>
    </row>
    <row r="7810" spans="1:1">
      <c r="A7810" t="s">
        <v>6293</v>
      </c>
    </row>
    <row r="7811" spans="1:1">
      <c r="A7811" t="s">
        <v>669</v>
      </c>
    </row>
    <row r="7812" spans="1:1">
      <c r="A7812" t="s">
        <v>6293</v>
      </c>
    </row>
    <row r="7813" spans="1:1">
      <c r="A7813" t="s">
        <v>6070</v>
      </c>
    </row>
    <row r="7814" spans="1:1">
      <c r="A7814" t="s">
        <v>1140</v>
      </c>
    </row>
    <row r="7815" spans="1:1">
      <c r="A7815" t="s">
        <v>1140</v>
      </c>
    </row>
    <row r="7816" spans="1:1">
      <c r="A7816" t="s">
        <v>6293</v>
      </c>
    </row>
    <row r="7817" spans="1:1">
      <c r="A7817" t="s">
        <v>1140</v>
      </c>
    </row>
    <row r="7818" spans="1:1">
      <c r="A7818" t="s">
        <v>669</v>
      </c>
    </row>
    <row r="7819" spans="1:1">
      <c r="A7819" t="s">
        <v>6394</v>
      </c>
    </row>
    <row r="7820" spans="1:1">
      <c r="A7820" t="s">
        <v>6390</v>
      </c>
    </row>
    <row r="7821" spans="1:1">
      <c r="A7821" t="s">
        <v>6392</v>
      </c>
    </row>
    <row r="7822" spans="1:1">
      <c r="A7822" t="s">
        <v>6394</v>
      </c>
    </row>
    <row r="7823" spans="1:1">
      <c r="A7823" t="s">
        <v>1140</v>
      </c>
    </row>
    <row r="7824" spans="1:1">
      <c r="A7824" t="s">
        <v>6397</v>
      </c>
    </row>
    <row r="7825" spans="1:1">
      <c r="A7825" t="s">
        <v>6373</v>
      </c>
    </row>
    <row r="7826" spans="1:1">
      <c r="A7826" t="s">
        <v>6293</v>
      </c>
    </row>
    <row r="7827" spans="1:1">
      <c r="A7827" t="s">
        <v>6070</v>
      </c>
    </row>
    <row r="7828" spans="1:1">
      <c r="A7828" t="s">
        <v>669</v>
      </c>
    </row>
    <row r="7829" spans="1:1">
      <c r="A7829" t="s">
        <v>6293</v>
      </c>
    </row>
    <row r="7830" spans="1:1">
      <c r="A7830" t="s">
        <v>6373</v>
      </c>
    </row>
    <row r="7831" spans="1:1">
      <c r="A7831" t="s">
        <v>6391</v>
      </c>
    </row>
    <row r="7832" spans="1:1">
      <c r="A7832" t="s">
        <v>6293</v>
      </c>
    </row>
    <row r="7833" spans="1:1">
      <c r="A7833" t="s">
        <v>1140</v>
      </c>
    </row>
    <row r="7834" spans="1:1">
      <c r="A7834" t="s">
        <v>1140</v>
      </c>
    </row>
    <row r="7835" spans="1:1">
      <c r="A7835" t="s">
        <v>6398</v>
      </c>
    </row>
    <row r="7836" spans="1:1">
      <c r="A7836" t="s">
        <v>6400</v>
      </c>
    </row>
    <row r="7837" spans="1:1">
      <c r="A7837" t="s">
        <v>1140</v>
      </c>
    </row>
    <row r="7838" spans="1:1">
      <c r="A7838" t="s">
        <v>6392</v>
      </c>
    </row>
    <row r="7839" spans="1:1">
      <c r="A7839" t="s">
        <v>2108</v>
      </c>
    </row>
    <row r="7840" spans="1:1">
      <c r="A7840" t="s">
        <v>669</v>
      </c>
    </row>
    <row r="7841" spans="1:1">
      <c r="A7841" t="s">
        <v>6070</v>
      </c>
    </row>
    <row r="7842" spans="1:1">
      <c r="A7842" t="s">
        <v>6391</v>
      </c>
    </row>
    <row r="7843" spans="1:1">
      <c r="A7843" t="s">
        <v>6391</v>
      </c>
    </row>
    <row r="7844" spans="1:1">
      <c r="A7844" t="s">
        <v>1140</v>
      </c>
    </row>
    <row r="7845" spans="1:1">
      <c r="A7845" t="s">
        <v>6070</v>
      </c>
    </row>
    <row r="7846" spans="1:1">
      <c r="A7846" t="s">
        <v>6070</v>
      </c>
    </row>
    <row r="7847" spans="1:1">
      <c r="A7847" t="s">
        <v>6391</v>
      </c>
    </row>
    <row r="7848" spans="1:1">
      <c r="A7848" t="s">
        <v>6391</v>
      </c>
    </row>
    <row r="7849" spans="1:1">
      <c r="A7849" t="s">
        <v>6395</v>
      </c>
    </row>
    <row r="7850" spans="1:1">
      <c r="A7850" t="s">
        <v>6070</v>
      </c>
    </row>
    <row r="7851" spans="1:1">
      <c r="A7851" t="s">
        <v>6394</v>
      </c>
    </row>
    <row r="7852" spans="1:1">
      <c r="A7852" t="s">
        <v>6394</v>
      </c>
    </row>
    <row r="7853" spans="1:1">
      <c r="A7853" t="s">
        <v>6391</v>
      </c>
    </row>
    <row r="7854" spans="1:1">
      <c r="A7854" t="s">
        <v>6394</v>
      </c>
    </row>
    <row r="7855" spans="1:1">
      <c r="A7855" t="s">
        <v>6373</v>
      </c>
    </row>
    <row r="7856" spans="1:1">
      <c r="A7856" t="s">
        <v>6399</v>
      </c>
    </row>
    <row r="7857" spans="1:1">
      <c r="A7857" t="s">
        <v>669</v>
      </c>
    </row>
    <row r="7858" spans="1:1">
      <c r="A7858" t="s">
        <v>1140</v>
      </c>
    </row>
    <row r="7859" spans="1:1">
      <c r="A7859" t="s">
        <v>6395</v>
      </c>
    </row>
    <row r="7860" spans="1:1">
      <c r="A7860" t="s">
        <v>6373</v>
      </c>
    </row>
    <row r="7861" spans="1:1">
      <c r="A7861" t="s">
        <v>6373</v>
      </c>
    </row>
    <row r="7862" spans="1:1">
      <c r="A7862" t="s">
        <v>6070</v>
      </c>
    </row>
    <row r="7863" spans="1:1">
      <c r="A7863" t="s">
        <v>6373</v>
      </c>
    </row>
    <row r="7864" spans="1:1">
      <c r="A7864" t="s">
        <v>6373</v>
      </c>
    </row>
    <row r="7865" spans="1:1">
      <c r="A7865" t="s">
        <v>2108</v>
      </c>
    </row>
    <row r="7866" spans="1:1">
      <c r="A7866" t="s">
        <v>1140</v>
      </c>
    </row>
    <row r="7867" spans="1:1">
      <c r="A7867" t="s">
        <v>6070</v>
      </c>
    </row>
    <row r="7868" spans="1:1">
      <c r="A7868" t="s">
        <v>6394</v>
      </c>
    </row>
    <row r="7869" spans="1:1">
      <c r="A7869" t="s">
        <v>6392</v>
      </c>
    </row>
    <row r="7870" spans="1:1">
      <c r="A7870" t="s">
        <v>6070</v>
      </c>
    </row>
    <row r="7871" spans="1:1">
      <c r="A7871" t="s">
        <v>6373</v>
      </c>
    </row>
    <row r="7872" spans="1:1">
      <c r="A7872" t="s">
        <v>1140</v>
      </c>
    </row>
    <row r="7873" spans="1:1">
      <c r="A7873" t="s">
        <v>6395</v>
      </c>
    </row>
    <row r="7874" spans="1:1">
      <c r="A7874" t="s">
        <v>1140</v>
      </c>
    </row>
    <row r="7875" spans="1:1">
      <c r="A7875" t="s">
        <v>1140</v>
      </c>
    </row>
    <row r="7876" spans="1:1">
      <c r="A7876" t="s">
        <v>6293</v>
      </c>
    </row>
    <row r="7877" spans="1:1">
      <c r="A7877" t="s">
        <v>669</v>
      </c>
    </row>
    <row r="7878" spans="1:1">
      <c r="A7878" t="s">
        <v>6070</v>
      </c>
    </row>
    <row r="7879" spans="1:1">
      <c r="A7879" t="s">
        <v>6373</v>
      </c>
    </row>
    <row r="7880" spans="1:1">
      <c r="A7880" t="s">
        <v>6394</v>
      </c>
    </row>
    <row r="7881" spans="1:1">
      <c r="A7881" t="s">
        <v>6070</v>
      </c>
    </row>
    <row r="7882" spans="1:1">
      <c r="A7882" t="s">
        <v>6373</v>
      </c>
    </row>
    <row r="7883" spans="1:1">
      <c r="A7883" t="s">
        <v>6070</v>
      </c>
    </row>
    <row r="7884" spans="1:1">
      <c r="A7884" t="s">
        <v>6070</v>
      </c>
    </row>
    <row r="7885" spans="1:1">
      <c r="A7885" t="s">
        <v>6373</v>
      </c>
    </row>
    <row r="7886" spans="1:1">
      <c r="A7886" t="s">
        <v>1140</v>
      </c>
    </row>
    <row r="7887" spans="1:1">
      <c r="A7887" t="s">
        <v>6392</v>
      </c>
    </row>
    <row r="7888" spans="1:1">
      <c r="A7888" t="s">
        <v>2108</v>
      </c>
    </row>
    <row r="7889" spans="1:1">
      <c r="A7889" t="s">
        <v>669</v>
      </c>
    </row>
    <row r="7890" spans="1:1">
      <c r="A7890" t="s">
        <v>6070</v>
      </c>
    </row>
    <row r="7891" spans="1:1">
      <c r="A7891" t="s">
        <v>6394</v>
      </c>
    </row>
    <row r="7892" spans="1:1">
      <c r="A7892" t="s">
        <v>6394</v>
      </c>
    </row>
    <row r="7893" spans="1:1">
      <c r="A7893" t="s">
        <v>669</v>
      </c>
    </row>
    <row r="7894" spans="1:1">
      <c r="A7894" t="s">
        <v>6293</v>
      </c>
    </row>
    <row r="7895" spans="1:1">
      <c r="A7895" t="s">
        <v>6397</v>
      </c>
    </row>
    <row r="7896" spans="1:1">
      <c r="A7896" t="s">
        <v>6392</v>
      </c>
    </row>
    <row r="7897" spans="1:1">
      <c r="A7897" t="s">
        <v>2108</v>
      </c>
    </row>
    <row r="7898" spans="1:1">
      <c r="A7898" t="s">
        <v>6395</v>
      </c>
    </row>
    <row r="7899" spans="1:1">
      <c r="A7899" t="s">
        <v>6293</v>
      </c>
    </row>
    <row r="7900" spans="1:1">
      <c r="A7900" t="s">
        <v>1140</v>
      </c>
    </row>
    <row r="7901" spans="1:1">
      <c r="A7901" t="s">
        <v>669</v>
      </c>
    </row>
    <row r="7902" spans="1:1">
      <c r="A7902" t="s">
        <v>6391</v>
      </c>
    </row>
    <row r="7903" spans="1:1">
      <c r="A7903" t="s">
        <v>6293</v>
      </c>
    </row>
    <row r="7904" spans="1:1">
      <c r="A7904" t="s">
        <v>6400</v>
      </c>
    </row>
    <row r="7905" spans="1:1">
      <c r="A7905" t="s">
        <v>6373</v>
      </c>
    </row>
    <row r="7906" spans="1:1">
      <c r="A7906" t="s">
        <v>6397</v>
      </c>
    </row>
    <row r="7907" spans="1:1">
      <c r="A7907" t="s">
        <v>6399</v>
      </c>
    </row>
    <row r="7908" spans="1:1">
      <c r="A7908" t="s">
        <v>6395</v>
      </c>
    </row>
    <row r="7909" spans="1:1">
      <c r="A7909" t="s">
        <v>6392</v>
      </c>
    </row>
    <row r="7910" spans="1:1">
      <c r="A7910" t="s">
        <v>669</v>
      </c>
    </row>
    <row r="7911" spans="1:1">
      <c r="A7911" t="s">
        <v>6396</v>
      </c>
    </row>
    <row r="7912" spans="1:1">
      <c r="A7912" t="s">
        <v>6373</v>
      </c>
    </row>
    <row r="7913" spans="1:1">
      <c r="A7913" t="s">
        <v>6293</v>
      </c>
    </row>
    <row r="7914" spans="1:1">
      <c r="A7914" t="s">
        <v>6373</v>
      </c>
    </row>
    <row r="7915" spans="1:1">
      <c r="A7915" t="s">
        <v>6373</v>
      </c>
    </row>
    <row r="7916" spans="1:1">
      <c r="A7916" t="s">
        <v>6373</v>
      </c>
    </row>
    <row r="7917" spans="1:1">
      <c r="A7917" t="s">
        <v>6070</v>
      </c>
    </row>
    <row r="7918" spans="1:1">
      <c r="A7918" t="s">
        <v>1140</v>
      </c>
    </row>
    <row r="7919" spans="1:1">
      <c r="A7919" t="s">
        <v>6373</v>
      </c>
    </row>
    <row r="7920" spans="1:1">
      <c r="A7920" t="s">
        <v>6070</v>
      </c>
    </row>
    <row r="7921" spans="1:1">
      <c r="A7921" t="s">
        <v>1140</v>
      </c>
    </row>
    <row r="7922" spans="1:1">
      <c r="A7922" t="s">
        <v>6399</v>
      </c>
    </row>
    <row r="7923" spans="1:1">
      <c r="A7923" t="s">
        <v>6070</v>
      </c>
    </row>
    <row r="7924" spans="1:1">
      <c r="A7924" t="s">
        <v>6070</v>
      </c>
    </row>
    <row r="7925" spans="1:1">
      <c r="A7925" t="s">
        <v>2108</v>
      </c>
    </row>
    <row r="7926" spans="1:1">
      <c r="A7926" t="s">
        <v>6400</v>
      </c>
    </row>
    <row r="7927" spans="1:1">
      <c r="A7927" t="s">
        <v>1140</v>
      </c>
    </row>
    <row r="7928" spans="1:1">
      <c r="A7928" t="s">
        <v>6070</v>
      </c>
    </row>
    <row r="7929" spans="1:1">
      <c r="A7929" t="s">
        <v>6373</v>
      </c>
    </row>
    <row r="7930" spans="1:1">
      <c r="A7930" t="s">
        <v>6396</v>
      </c>
    </row>
    <row r="7931" spans="1:1">
      <c r="A7931" t="s">
        <v>669</v>
      </c>
    </row>
    <row r="7932" spans="1:1">
      <c r="A7932" t="s">
        <v>1140</v>
      </c>
    </row>
    <row r="7933" spans="1:1">
      <c r="A7933" t="s">
        <v>1140</v>
      </c>
    </row>
    <row r="7934" spans="1:1">
      <c r="A7934" t="s">
        <v>6394</v>
      </c>
    </row>
    <row r="7935" spans="1:1">
      <c r="A7935" t="s">
        <v>6395</v>
      </c>
    </row>
    <row r="7936" spans="1:1">
      <c r="A7936" t="s">
        <v>6394</v>
      </c>
    </row>
    <row r="7937" spans="1:1">
      <c r="A7937" t="s">
        <v>669</v>
      </c>
    </row>
    <row r="7938" spans="1:1">
      <c r="A7938" t="s">
        <v>6070</v>
      </c>
    </row>
    <row r="7939" spans="1:1">
      <c r="A7939" t="s">
        <v>1140</v>
      </c>
    </row>
    <row r="7940" spans="1:1">
      <c r="A7940" t="s">
        <v>6373</v>
      </c>
    </row>
    <row r="7941" spans="1:1">
      <c r="A7941" t="s">
        <v>6373</v>
      </c>
    </row>
    <row r="7942" spans="1:1">
      <c r="A7942" t="s">
        <v>1140</v>
      </c>
    </row>
    <row r="7943" spans="1:1">
      <c r="A7943" t="s">
        <v>6070</v>
      </c>
    </row>
    <row r="7944" spans="1:1">
      <c r="A7944" t="s">
        <v>6392</v>
      </c>
    </row>
    <row r="7945" spans="1:1">
      <c r="A7945" t="s">
        <v>2108</v>
      </c>
    </row>
    <row r="7946" spans="1:1">
      <c r="A7946" t="s">
        <v>6392</v>
      </c>
    </row>
    <row r="7947" spans="1:1">
      <c r="A7947" t="s">
        <v>1140</v>
      </c>
    </row>
    <row r="7948" spans="1:1">
      <c r="A7948" t="s">
        <v>6391</v>
      </c>
    </row>
    <row r="7949" spans="1:1">
      <c r="A7949" t="s">
        <v>1140</v>
      </c>
    </row>
    <row r="7950" spans="1:1">
      <c r="A7950" t="s">
        <v>6391</v>
      </c>
    </row>
    <row r="7951" spans="1:1">
      <c r="A7951" t="s">
        <v>6293</v>
      </c>
    </row>
    <row r="7952" spans="1:1">
      <c r="A7952" t="s">
        <v>6373</v>
      </c>
    </row>
    <row r="7953" spans="1:1">
      <c r="A7953" t="s">
        <v>6395</v>
      </c>
    </row>
    <row r="7954" spans="1:1">
      <c r="A7954" t="s">
        <v>6400</v>
      </c>
    </row>
    <row r="7955" spans="1:1">
      <c r="A7955" t="s">
        <v>6070</v>
      </c>
    </row>
    <row r="7956" spans="1:1">
      <c r="A7956" t="s">
        <v>6070</v>
      </c>
    </row>
    <row r="7957" spans="1:1">
      <c r="A7957" t="s">
        <v>6395</v>
      </c>
    </row>
    <row r="7958" spans="1:1">
      <c r="A7958" t="s">
        <v>6070</v>
      </c>
    </row>
    <row r="7959" spans="1:1">
      <c r="A7959" t="s">
        <v>669</v>
      </c>
    </row>
    <row r="7960" spans="1:1">
      <c r="A7960" t="s">
        <v>669</v>
      </c>
    </row>
    <row r="7961" spans="1:1">
      <c r="A7961" t="s">
        <v>6395</v>
      </c>
    </row>
    <row r="7962" spans="1:1">
      <c r="A7962" t="s">
        <v>6391</v>
      </c>
    </row>
    <row r="7963" spans="1:1">
      <c r="A7963" t="s">
        <v>2108</v>
      </c>
    </row>
    <row r="7964" spans="1:1">
      <c r="A7964" t="s">
        <v>6293</v>
      </c>
    </row>
    <row r="7965" spans="1:1">
      <c r="A7965" t="s">
        <v>6070</v>
      </c>
    </row>
    <row r="7966" spans="1:1">
      <c r="A7966" t="s">
        <v>669</v>
      </c>
    </row>
    <row r="7967" spans="1:1">
      <c r="A7967" t="s">
        <v>1140</v>
      </c>
    </row>
    <row r="7968" spans="1:1">
      <c r="A7968" t="s">
        <v>6399</v>
      </c>
    </row>
    <row r="7969" spans="1:1">
      <c r="A7969" t="s">
        <v>6070</v>
      </c>
    </row>
    <row r="7970" spans="1:1">
      <c r="A7970" t="s">
        <v>6391</v>
      </c>
    </row>
    <row r="7971" spans="1:1">
      <c r="A7971" t="s">
        <v>1140</v>
      </c>
    </row>
    <row r="7972" spans="1:1">
      <c r="A7972" t="s">
        <v>6392</v>
      </c>
    </row>
    <row r="7973" spans="1:1">
      <c r="A7973" t="s">
        <v>2108</v>
      </c>
    </row>
    <row r="7974" spans="1:1">
      <c r="A7974" t="s">
        <v>6293</v>
      </c>
    </row>
    <row r="7975" spans="1:1">
      <c r="A7975" t="s">
        <v>6373</v>
      </c>
    </row>
    <row r="7976" spans="1:1">
      <c r="A7976" t="s">
        <v>6373</v>
      </c>
    </row>
    <row r="7977" spans="1:1">
      <c r="A7977" t="s">
        <v>6070</v>
      </c>
    </row>
    <row r="7978" spans="1:1">
      <c r="A7978" t="s">
        <v>6395</v>
      </c>
    </row>
    <row r="7979" spans="1:1">
      <c r="A7979" t="s">
        <v>6070</v>
      </c>
    </row>
    <row r="7980" spans="1:1">
      <c r="A7980" t="s">
        <v>6373</v>
      </c>
    </row>
    <row r="7981" spans="1:1">
      <c r="A7981" t="s">
        <v>6070</v>
      </c>
    </row>
    <row r="7982" spans="1:1">
      <c r="A7982" t="s">
        <v>6400</v>
      </c>
    </row>
    <row r="7983" spans="1:1">
      <c r="A7983" t="s">
        <v>1140</v>
      </c>
    </row>
    <row r="7984" spans="1:1">
      <c r="A7984" t="s">
        <v>6070</v>
      </c>
    </row>
    <row r="7985" spans="1:1">
      <c r="A7985" t="s">
        <v>6070</v>
      </c>
    </row>
    <row r="7986" spans="1:1">
      <c r="A7986" t="s">
        <v>6070</v>
      </c>
    </row>
    <row r="7987" spans="1:1">
      <c r="A7987" t="s">
        <v>6373</v>
      </c>
    </row>
    <row r="7988" spans="1:1">
      <c r="A7988" t="s">
        <v>6373</v>
      </c>
    </row>
    <row r="7989" spans="1:1">
      <c r="A7989" t="s">
        <v>1140</v>
      </c>
    </row>
    <row r="7990" spans="1:1">
      <c r="A7990" t="s">
        <v>1140</v>
      </c>
    </row>
    <row r="7991" spans="1:1">
      <c r="A7991" t="s">
        <v>1140</v>
      </c>
    </row>
    <row r="7992" spans="1:1">
      <c r="A7992" t="s">
        <v>6293</v>
      </c>
    </row>
    <row r="7993" spans="1:1">
      <c r="A7993" t="s">
        <v>6390</v>
      </c>
    </row>
    <row r="7994" spans="1:1">
      <c r="A7994" t="s">
        <v>1140</v>
      </c>
    </row>
    <row r="7995" spans="1:1">
      <c r="A7995" t="s">
        <v>1140</v>
      </c>
    </row>
    <row r="7996" spans="1:1">
      <c r="A7996" t="s">
        <v>6070</v>
      </c>
    </row>
    <row r="7997" spans="1:1">
      <c r="A7997" t="s">
        <v>1140</v>
      </c>
    </row>
    <row r="7998" spans="1:1">
      <c r="A7998" t="s">
        <v>6070</v>
      </c>
    </row>
    <row r="7999" spans="1:1">
      <c r="A7999" t="s">
        <v>6392</v>
      </c>
    </row>
    <row r="8000" spans="1:1">
      <c r="A8000" t="s">
        <v>1140</v>
      </c>
    </row>
    <row r="8001" spans="1:1">
      <c r="A8001" t="s">
        <v>6394</v>
      </c>
    </row>
    <row r="8002" spans="1:1">
      <c r="A8002" t="s">
        <v>6070</v>
      </c>
    </row>
    <row r="8003" spans="1:1">
      <c r="A8003" t="s">
        <v>6070</v>
      </c>
    </row>
    <row r="8004" spans="1:1">
      <c r="A8004" t="s">
        <v>6392</v>
      </c>
    </row>
    <row r="8005" spans="1:1">
      <c r="A8005" t="s">
        <v>6070</v>
      </c>
    </row>
    <row r="8006" spans="1:1">
      <c r="A8006" t="s">
        <v>6392</v>
      </c>
    </row>
    <row r="8007" spans="1:1">
      <c r="A8007" t="s">
        <v>6070</v>
      </c>
    </row>
    <row r="8008" spans="1:1">
      <c r="A8008" t="s">
        <v>6070</v>
      </c>
    </row>
    <row r="8009" spans="1:1">
      <c r="A8009" t="s">
        <v>6373</v>
      </c>
    </row>
    <row r="8010" spans="1:1">
      <c r="A8010" t="s">
        <v>1140</v>
      </c>
    </row>
    <row r="8011" spans="1:1">
      <c r="A8011" t="s">
        <v>6070</v>
      </c>
    </row>
    <row r="8012" spans="1:1">
      <c r="A8012" t="s">
        <v>1140</v>
      </c>
    </row>
    <row r="8013" spans="1:1">
      <c r="A8013" t="s">
        <v>6070</v>
      </c>
    </row>
    <row r="8014" spans="1:1">
      <c r="A8014" t="s">
        <v>669</v>
      </c>
    </row>
    <row r="8015" spans="1:1">
      <c r="A8015" t="s">
        <v>6070</v>
      </c>
    </row>
    <row r="8016" spans="1:1">
      <c r="A8016" t="s">
        <v>6394</v>
      </c>
    </row>
    <row r="8017" spans="1:1">
      <c r="A8017" t="s">
        <v>1140</v>
      </c>
    </row>
    <row r="8018" spans="1:1">
      <c r="A8018" t="s">
        <v>6391</v>
      </c>
    </row>
    <row r="8019" spans="1:1">
      <c r="A8019" t="s">
        <v>6070</v>
      </c>
    </row>
    <row r="8020" spans="1:1">
      <c r="A8020" t="s">
        <v>669</v>
      </c>
    </row>
    <row r="8021" spans="1:1">
      <c r="A8021" t="s">
        <v>6070</v>
      </c>
    </row>
    <row r="8022" spans="1:1">
      <c r="A8022" t="s">
        <v>6293</v>
      </c>
    </row>
    <row r="8023" spans="1:1">
      <c r="A8023" t="s">
        <v>6373</v>
      </c>
    </row>
    <row r="8024" spans="1:1">
      <c r="A8024" t="s">
        <v>6373</v>
      </c>
    </row>
    <row r="8025" spans="1:1">
      <c r="A8025" t="s">
        <v>6398</v>
      </c>
    </row>
    <row r="8026" spans="1:1">
      <c r="A8026" t="s">
        <v>1140</v>
      </c>
    </row>
    <row r="8027" spans="1:1">
      <c r="A8027" t="s">
        <v>6373</v>
      </c>
    </row>
    <row r="8028" spans="1:1">
      <c r="A8028" t="s">
        <v>6070</v>
      </c>
    </row>
    <row r="8029" spans="1:1">
      <c r="A8029" t="s">
        <v>6392</v>
      </c>
    </row>
    <row r="8030" spans="1:1">
      <c r="A8030" t="s">
        <v>6070</v>
      </c>
    </row>
    <row r="8031" spans="1:1">
      <c r="A8031" t="s">
        <v>1140</v>
      </c>
    </row>
    <row r="8032" spans="1:1">
      <c r="A8032" t="s">
        <v>669</v>
      </c>
    </row>
    <row r="8033" spans="1:1">
      <c r="A8033" t="s">
        <v>6373</v>
      </c>
    </row>
    <row r="8034" spans="1:1">
      <c r="A8034" t="s">
        <v>6070</v>
      </c>
    </row>
    <row r="8035" spans="1:1">
      <c r="A8035" t="s">
        <v>1140</v>
      </c>
    </row>
    <row r="8036" spans="1:1">
      <c r="A8036" t="s">
        <v>6394</v>
      </c>
    </row>
    <row r="8037" spans="1:1">
      <c r="A8037" t="s">
        <v>6391</v>
      </c>
    </row>
    <row r="8038" spans="1:1">
      <c r="A8038" t="s">
        <v>6373</v>
      </c>
    </row>
    <row r="8039" spans="1:1">
      <c r="A8039" t="s">
        <v>1140</v>
      </c>
    </row>
    <row r="8040" spans="1:1">
      <c r="A8040" t="s">
        <v>6394</v>
      </c>
    </row>
    <row r="8041" spans="1:1">
      <c r="A8041" t="s">
        <v>6070</v>
      </c>
    </row>
    <row r="8042" spans="1:1">
      <c r="A8042" t="s">
        <v>6392</v>
      </c>
    </row>
    <row r="8043" spans="1:1">
      <c r="A8043" t="s">
        <v>6395</v>
      </c>
    </row>
    <row r="8044" spans="1:1">
      <c r="A8044" t="s">
        <v>6373</v>
      </c>
    </row>
    <row r="8045" spans="1:1">
      <c r="A8045" t="s">
        <v>6391</v>
      </c>
    </row>
    <row r="8046" spans="1:1">
      <c r="A8046" t="s">
        <v>6391</v>
      </c>
    </row>
    <row r="8047" spans="1:1">
      <c r="A8047" t="s">
        <v>1140</v>
      </c>
    </row>
    <row r="8048" spans="1:1">
      <c r="A8048" t="s">
        <v>6391</v>
      </c>
    </row>
    <row r="8049" spans="1:1">
      <c r="A8049" t="s">
        <v>6070</v>
      </c>
    </row>
    <row r="8050" spans="1:1">
      <c r="A8050" t="s">
        <v>6293</v>
      </c>
    </row>
    <row r="8051" spans="1:1">
      <c r="A8051" t="s">
        <v>6395</v>
      </c>
    </row>
    <row r="8052" spans="1:1">
      <c r="A8052" t="s">
        <v>2108</v>
      </c>
    </row>
    <row r="8053" spans="1:1">
      <c r="A8053" t="s">
        <v>6398</v>
      </c>
    </row>
    <row r="8054" spans="1:1">
      <c r="A8054" t="s">
        <v>6373</v>
      </c>
    </row>
    <row r="8055" spans="1:1">
      <c r="A8055" t="s">
        <v>669</v>
      </c>
    </row>
    <row r="8056" spans="1:1">
      <c r="A8056" t="s">
        <v>6070</v>
      </c>
    </row>
    <row r="8057" spans="1:1">
      <c r="A8057" t="s">
        <v>1140</v>
      </c>
    </row>
    <row r="8058" spans="1:1">
      <c r="A8058" t="s">
        <v>6373</v>
      </c>
    </row>
    <row r="8059" spans="1:1">
      <c r="A8059" t="s">
        <v>6373</v>
      </c>
    </row>
    <row r="8060" spans="1:1">
      <c r="A8060" t="s">
        <v>6293</v>
      </c>
    </row>
    <row r="8061" spans="1:1">
      <c r="A8061" t="s">
        <v>6394</v>
      </c>
    </row>
    <row r="8062" spans="1:1">
      <c r="A8062" t="s">
        <v>6293</v>
      </c>
    </row>
    <row r="8063" spans="1:1">
      <c r="A8063" t="s">
        <v>1140</v>
      </c>
    </row>
    <row r="8064" spans="1:1">
      <c r="A8064" t="s">
        <v>6392</v>
      </c>
    </row>
    <row r="8065" spans="1:1">
      <c r="A8065" t="s">
        <v>6394</v>
      </c>
    </row>
    <row r="8066" spans="1:1">
      <c r="A8066" t="s">
        <v>6070</v>
      </c>
    </row>
    <row r="8067" spans="1:1">
      <c r="A8067" t="s">
        <v>6070</v>
      </c>
    </row>
    <row r="8068" spans="1:1">
      <c r="A8068" t="s">
        <v>669</v>
      </c>
    </row>
    <row r="8069" spans="1:1">
      <c r="A8069" t="s">
        <v>669</v>
      </c>
    </row>
    <row r="8070" spans="1:1">
      <c r="A8070" t="s">
        <v>6293</v>
      </c>
    </row>
    <row r="8071" spans="1:1">
      <c r="A8071" t="s">
        <v>6396</v>
      </c>
    </row>
    <row r="8072" spans="1:1">
      <c r="A8072" t="s">
        <v>1140</v>
      </c>
    </row>
    <row r="8073" spans="1:1">
      <c r="A8073" t="s">
        <v>6293</v>
      </c>
    </row>
    <row r="8074" spans="1:1">
      <c r="A8074" t="s">
        <v>6392</v>
      </c>
    </row>
    <row r="8075" spans="1:1">
      <c r="A8075" t="s">
        <v>6293</v>
      </c>
    </row>
    <row r="8076" spans="1:1">
      <c r="A8076" t="s">
        <v>6395</v>
      </c>
    </row>
    <row r="8077" spans="1:1">
      <c r="A8077" t="s">
        <v>6391</v>
      </c>
    </row>
    <row r="8078" spans="1:1">
      <c r="A8078" t="s">
        <v>669</v>
      </c>
    </row>
    <row r="8079" spans="1:1">
      <c r="A8079" t="s">
        <v>5098</v>
      </c>
    </row>
    <row r="8080" spans="1:1">
      <c r="A8080" t="s">
        <v>6397</v>
      </c>
    </row>
    <row r="8081" spans="1:1">
      <c r="A8081" t="s">
        <v>2108</v>
      </c>
    </row>
    <row r="8082" spans="1:1">
      <c r="A8082" t="s">
        <v>1140</v>
      </c>
    </row>
    <row r="8083" spans="1:1">
      <c r="A8083" t="s">
        <v>6070</v>
      </c>
    </row>
    <row r="8084" spans="1:1">
      <c r="A8084" t="s">
        <v>6070</v>
      </c>
    </row>
    <row r="8085" spans="1:1">
      <c r="A8085" t="s">
        <v>669</v>
      </c>
    </row>
    <row r="8086" spans="1:1">
      <c r="A8086" t="s">
        <v>6397</v>
      </c>
    </row>
    <row r="8087" spans="1:1">
      <c r="A8087" t="s">
        <v>6392</v>
      </c>
    </row>
    <row r="8088" spans="1:1">
      <c r="A8088" t="s">
        <v>6373</v>
      </c>
    </row>
    <row r="8089" spans="1:1">
      <c r="A8089" t="s">
        <v>6070</v>
      </c>
    </row>
    <row r="8090" spans="1:1">
      <c r="A8090" t="s">
        <v>6070</v>
      </c>
    </row>
    <row r="8091" spans="1:1">
      <c r="A8091" t="s">
        <v>6394</v>
      </c>
    </row>
    <row r="8092" spans="1:1">
      <c r="A8092" t="s">
        <v>5098</v>
      </c>
    </row>
    <row r="8093" spans="1:1">
      <c r="A8093" t="s">
        <v>6394</v>
      </c>
    </row>
    <row r="8094" spans="1:1">
      <c r="A8094" t="s">
        <v>6293</v>
      </c>
    </row>
    <row r="8095" spans="1:1">
      <c r="A8095" t="s">
        <v>1140</v>
      </c>
    </row>
    <row r="8096" spans="1:1">
      <c r="A8096" t="s">
        <v>6070</v>
      </c>
    </row>
    <row r="8097" spans="1:1">
      <c r="A8097" t="s">
        <v>6373</v>
      </c>
    </row>
    <row r="8098" spans="1:1">
      <c r="A8098" t="s">
        <v>6070</v>
      </c>
    </row>
    <row r="8099" spans="1:1">
      <c r="A8099" t="s">
        <v>6392</v>
      </c>
    </row>
    <row r="8100" spans="1:1">
      <c r="A8100" t="s">
        <v>6373</v>
      </c>
    </row>
    <row r="8101" spans="1:1">
      <c r="A8101" t="s">
        <v>669</v>
      </c>
    </row>
    <row r="8102" spans="1:1">
      <c r="A8102" t="s">
        <v>6373</v>
      </c>
    </row>
    <row r="8103" spans="1:1">
      <c r="A8103" t="s">
        <v>6392</v>
      </c>
    </row>
    <row r="8104" spans="1:1">
      <c r="A8104" t="s">
        <v>6397</v>
      </c>
    </row>
    <row r="8105" spans="1:1">
      <c r="A8105" t="s">
        <v>6400</v>
      </c>
    </row>
    <row r="8106" spans="1:1">
      <c r="A8106" t="s">
        <v>6391</v>
      </c>
    </row>
    <row r="8107" spans="1:1">
      <c r="A8107" t="s">
        <v>6373</v>
      </c>
    </row>
    <row r="8108" spans="1:1">
      <c r="A8108" t="s">
        <v>6391</v>
      </c>
    </row>
    <row r="8109" spans="1:1">
      <c r="A8109" t="s">
        <v>6070</v>
      </c>
    </row>
    <row r="8110" spans="1:1">
      <c r="A8110" t="s">
        <v>6391</v>
      </c>
    </row>
    <row r="8111" spans="1:1">
      <c r="A8111" t="s">
        <v>1140</v>
      </c>
    </row>
    <row r="8112" spans="1:1">
      <c r="A8112" t="s">
        <v>6395</v>
      </c>
    </row>
    <row r="8113" spans="1:1">
      <c r="A8113" t="s">
        <v>6070</v>
      </c>
    </row>
    <row r="8114" spans="1:1">
      <c r="A8114" t="s">
        <v>6397</v>
      </c>
    </row>
    <row r="8115" spans="1:1">
      <c r="A8115" t="s">
        <v>6392</v>
      </c>
    </row>
    <row r="8116" spans="1:1">
      <c r="A8116" t="s">
        <v>5098</v>
      </c>
    </row>
    <row r="8117" spans="1:1">
      <c r="A8117" t="s">
        <v>6392</v>
      </c>
    </row>
    <row r="8118" spans="1:1">
      <c r="A8118" t="s">
        <v>6373</v>
      </c>
    </row>
    <row r="8119" spans="1:1">
      <c r="A8119" t="s">
        <v>6394</v>
      </c>
    </row>
    <row r="8120" spans="1:1">
      <c r="A8120" t="s">
        <v>6070</v>
      </c>
    </row>
    <row r="8121" spans="1:1">
      <c r="A8121" t="s">
        <v>6070</v>
      </c>
    </row>
    <row r="8122" spans="1:1">
      <c r="A8122" t="s">
        <v>6395</v>
      </c>
    </row>
    <row r="8123" spans="1:1">
      <c r="A8123" t="s">
        <v>6373</v>
      </c>
    </row>
    <row r="8124" spans="1:1">
      <c r="A8124" t="s">
        <v>6070</v>
      </c>
    </row>
    <row r="8125" spans="1:1">
      <c r="A8125" t="s">
        <v>6293</v>
      </c>
    </row>
    <row r="8126" spans="1:1">
      <c r="A8126" t="s">
        <v>6070</v>
      </c>
    </row>
    <row r="8127" spans="1:1">
      <c r="A8127" t="s">
        <v>669</v>
      </c>
    </row>
    <row r="8128" spans="1:1">
      <c r="A8128" t="s">
        <v>6070</v>
      </c>
    </row>
    <row r="8129" spans="1:1">
      <c r="A8129" t="s">
        <v>1140</v>
      </c>
    </row>
    <row r="8130" spans="1:1">
      <c r="A8130" t="s">
        <v>6400</v>
      </c>
    </row>
    <row r="8131" spans="1:1">
      <c r="A8131" t="s">
        <v>6070</v>
      </c>
    </row>
    <row r="8132" spans="1:1">
      <c r="A8132" t="s">
        <v>6373</v>
      </c>
    </row>
    <row r="8133" spans="1:1">
      <c r="A8133" t="s">
        <v>6293</v>
      </c>
    </row>
    <row r="8134" spans="1:1">
      <c r="A8134" t="s">
        <v>6373</v>
      </c>
    </row>
    <row r="8135" spans="1:1">
      <c r="A8135" t="s">
        <v>6373</v>
      </c>
    </row>
    <row r="8136" spans="1:1">
      <c r="A8136" t="s">
        <v>6400</v>
      </c>
    </row>
    <row r="8137" spans="1:1">
      <c r="A8137" t="s">
        <v>6070</v>
      </c>
    </row>
    <row r="8138" spans="1:1">
      <c r="A8138" t="s">
        <v>6395</v>
      </c>
    </row>
    <row r="8139" spans="1:1">
      <c r="A8139" t="s">
        <v>1140</v>
      </c>
    </row>
    <row r="8140" spans="1:1">
      <c r="A8140" t="s">
        <v>6398</v>
      </c>
    </row>
    <row r="8141" spans="1:1">
      <c r="A8141" t="s">
        <v>6391</v>
      </c>
    </row>
    <row r="8142" spans="1:1">
      <c r="A8142" t="s">
        <v>6394</v>
      </c>
    </row>
    <row r="8143" spans="1:1">
      <c r="A8143" t="s">
        <v>6070</v>
      </c>
    </row>
    <row r="8144" spans="1:1">
      <c r="A8144" t="s">
        <v>6392</v>
      </c>
    </row>
    <row r="8145" spans="1:1">
      <c r="A8145" t="s">
        <v>6395</v>
      </c>
    </row>
    <row r="8146" spans="1:1">
      <c r="A8146" t="s">
        <v>6070</v>
      </c>
    </row>
    <row r="8147" spans="1:1">
      <c r="A8147" t="s">
        <v>6070</v>
      </c>
    </row>
    <row r="8148" spans="1:1">
      <c r="A8148" t="s">
        <v>6373</v>
      </c>
    </row>
    <row r="8149" spans="1:1">
      <c r="A8149" t="s">
        <v>669</v>
      </c>
    </row>
    <row r="8150" spans="1:1">
      <c r="A8150" t="s">
        <v>1140</v>
      </c>
    </row>
    <row r="8151" spans="1:1">
      <c r="A8151" t="s">
        <v>6070</v>
      </c>
    </row>
    <row r="8152" spans="1:1">
      <c r="A8152" t="s">
        <v>6070</v>
      </c>
    </row>
    <row r="8153" spans="1:1">
      <c r="A8153" t="s">
        <v>6293</v>
      </c>
    </row>
    <row r="8154" spans="1:1">
      <c r="A8154" t="s">
        <v>669</v>
      </c>
    </row>
    <row r="8155" spans="1:1">
      <c r="A8155" t="s">
        <v>1140</v>
      </c>
    </row>
    <row r="8156" spans="1:1">
      <c r="A8156" t="s">
        <v>6070</v>
      </c>
    </row>
    <row r="8157" spans="1:1">
      <c r="A8157" t="s">
        <v>6293</v>
      </c>
    </row>
    <row r="8158" spans="1:1">
      <c r="A8158" t="s">
        <v>6373</v>
      </c>
    </row>
    <row r="8159" spans="1:1">
      <c r="A8159" t="s">
        <v>6373</v>
      </c>
    </row>
    <row r="8160" spans="1:1">
      <c r="A8160" t="s">
        <v>6070</v>
      </c>
    </row>
    <row r="8161" spans="1:1">
      <c r="A8161" t="s">
        <v>6395</v>
      </c>
    </row>
    <row r="8162" spans="1:1">
      <c r="A8162" t="s">
        <v>6398</v>
      </c>
    </row>
    <row r="8163" spans="1:1">
      <c r="A8163" t="s">
        <v>6070</v>
      </c>
    </row>
    <row r="8164" spans="1:1">
      <c r="A8164" t="s">
        <v>6070</v>
      </c>
    </row>
    <row r="8165" spans="1:1">
      <c r="A8165" t="s">
        <v>6373</v>
      </c>
    </row>
    <row r="8166" spans="1:1">
      <c r="A8166" t="s">
        <v>6293</v>
      </c>
    </row>
    <row r="8167" spans="1:1">
      <c r="A8167" t="s">
        <v>6293</v>
      </c>
    </row>
    <row r="8168" spans="1:1">
      <c r="A8168" t="s">
        <v>6398</v>
      </c>
    </row>
    <row r="8169" spans="1:1">
      <c r="A8169" t="s">
        <v>6373</v>
      </c>
    </row>
    <row r="8170" spans="1:1">
      <c r="A8170" t="s">
        <v>6373</v>
      </c>
    </row>
    <row r="8171" spans="1:1">
      <c r="A8171" t="s">
        <v>6392</v>
      </c>
    </row>
    <row r="8172" spans="1:1">
      <c r="A8172" t="s">
        <v>6391</v>
      </c>
    </row>
    <row r="8173" spans="1:1">
      <c r="A8173" t="s">
        <v>6373</v>
      </c>
    </row>
    <row r="8174" spans="1:1">
      <c r="A8174" t="s">
        <v>1140</v>
      </c>
    </row>
    <row r="8175" spans="1:1">
      <c r="A8175" t="s">
        <v>6392</v>
      </c>
    </row>
    <row r="8176" spans="1:1">
      <c r="A8176" t="s">
        <v>6373</v>
      </c>
    </row>
    <row r="8177" spans="1:1">
      <c r="A8177" t="s">
        <v>2108</v>
      </c>
    </row>
    <row r="8178" spans="1:1">
      <c r="A8178" t="s">
        <v>6070</v>
      </c>
    </row>
    <row r="8179" spans="1:1">
      <c r="A8179" t="s">
        <v>6373</v>
      </c>
    </row>
    <row r="8180" spans="1:1">
      <c r="A8180" t="s">
        <v>6397</v>
      </c>
    </row>
    <row r="8181" spans="1:1">
      <c r="A8181" t="s">
        <v>6373</v>
      </c>
    </row>
    <row r="8182" spans="1:1">
      <c r="A8182" t="s">
        <v>1140</v>
      </c>
    </row>
    <row r="8183" spans="1:1">
      <c r="A8183" t="s">
        <v>669</v>
      </c>
    </row>
    <row r="8184" spans="1:1">
      <c r="A8184" t="s">
        <v>6391</v>
      </c>
    </row>
    <row r="8185" spans="1:1">
      <c r="A8185" t="s">
        <v>6392</v>
      </c>
    </row>
    <row r="8186" spans="1:1">
      <c r="A8186" t="s">
        <v>6397</v>
      </c>
    </row>
    <row r="8187" spans="1:1">
      <c r="A8187" t="s">
        <v>6070</v>
      </c>
    </row>
    <row r="8188" spans="1:1">
      <c r="A8188" t="s">
        <v>1140</v>
      </c>
    </row>
    <row r="8189" spans="1:1">
      <c r="A8189" t="s">
        <v>669</v>
      </c>
    </row>
    <row r="8190" spans="1:1">
      <c r="A8190" t="s">
        <v>669</v>
      </c>
    </row>
    <row r="8191" spans="1:1">
      <c r="A8191" t="s">
        <v>6293</v>
      </c>
    </row>
    <row r="8192" spans="1:1">
      <c r="A8192" t="s">
        <v>6395</v>
      </c>
    </row>
    <row r="8193" spans="1:1">
      <c r="A8193" t="s">
        <v>6373</v>
      </c>
    </row>
    <row r="8194" spans="1:1">
      <c r="A8194" t="s">
        <v>6373</v>
      </c>
    </row>
    <row r="8195" spans="1:1">
      <c r="A8195" t="s">
        <v>6070</v>
      </c>
    </row>
    <row r="8196" spans="1:1">
      <c r="A8196" t="s">
        <v>6394</v>
      </c>
    </row>
    <row r="8197" spans="1:1">
      <c r="A8197" t="s">
        <v>1140</v>
      </c>
    </row>
    <row r="8198" spans="1:1">
      <c r="A8198" t="s">
        <v>6391</v>
      </c>
    </row>
    <row r="8199" spans="1:1">
      <c r="A8199" t="s">
        <v>6293</v>
      </c>
    </row>
    <row r="8200" spans="1:1">
      <c r="A8200" t="s">
        <v>6070</v>
      </c>
    </row>
    <row r="8201" spans="1:1">
      <c r="A8201" t="s">
        <v>6293</v>
      </c>
    </row>
    <row r="8202" spans="1:1">
      <c r="A8202" t="s">
        <v>6070</v>
      </c>
    </row>
    <row r="8203" spans="1:1">
      <c r="A8203" t="s">
        <v>669</v>
      </c>
    </row>
    <row r="8204" spans="1:1">
      <c r="A8204" t="s">
        <v>1140</v>
      </c>
    </row>
    <row r="8205" spans="1:1">
      <c r="A8205" t="s">
        <v>6395</v>
      </c>
    </row>
    <row r="8206" spans="1:1">
      <c r="A8206" t="s">
        <v>6070</v>
      </c>
    </row>
    <row r="8207" spans="1:1">
      <c r="A8207" t="s">
        <v>1140</v>
      </c>
    </row>
    <row r="8208" spans="1:1">
      <c r="A8208" t="s">
        <v>1140</v>
      </c>
    </row>
    <row r="8209" spans="1:1">
      <c r="A8209" t="s">
        <v>6397</v>
      </c>
    </row>
    <row r="8210" spans="1:1">
      <c r="A8210" t="s">
        <v>6399</v>
      </c>
    </row>
    <row r="8211" spans="1:1">
      <c r="A8211" t="s">
        <v>6293</v>
      </c>
    </row>
    <row r="8212" spans="1:1">
      <c r="A8212" t="s">
        <v>6394</v>
      </c>
    </row>
    <row r="8213" spans="1:1">
      <c r="A8213" t="s">
        <v>1140</v>
      </c>
    </row>
    <row r="8214" spans="1:1">
      <c r="A8214" t="s">
        <v>6373</v>
      </c>
    </row>
    <row r="8215" spans="1:1">
      <c r="A8215" t="s">
        <v>6395</v>
      </c>
    </row>
    <row r="8216" spans="1:1">
      <c r="A8216" t="s">
        <v>6293</v>
      </c>
    </row>
    <row r="8217" spans="1:1">
      <c r="A8217" t="s">
        <v>6373</v>
      </c>
    </row>
    <row r="8218" spans="1:1">
      <c r="A8218" t="s">
        <v>6293</v>
      </c>
    </row>
    <row r="8219" spans="1:1">
      <c r="A8219" t="s">
        <v>1140</v>
      </c>
    </row>
    <row r="8220" spans="1:1">
      <c r="A8220" t="s">
        <v>669</v>
      </c>
    </row>
    <row r="8221" spans="1:1">
      <c r="A8221" t="s">
        <v>6391</v>
      </c>
    </row>
    <row r="8222" spans="1:1">
      <c r="A8222" t="s">
        <v>1140</v>
      </c>
    </row>
    <row r="8223" spans="1:1">
      <c r="A8223" t="s">
        <v>6400</v>
      </c>
    </row>
    <row r="8224" spans="1:1">
      <c r="A8224" t="s">
        <v>6070</v>
      </c>
    </row>
    <row r="8225" spans="1:1">
      <c r="A8225" t="s">
        <v>6373</v>
      </c>
    </row>
    <row r="8226" spans="1:1">
      <c r="A8226" t="s">
        <v>6392</v>
      </c>
    </row>
    <row r="8227" spans="1:1">
      <c r="A8227" t="s">
        <v>6391</v>
      </c>
    </row>
    <row r="8228" spans="1:1">
      <c r="A8228" t="s">
        <v>6293</v>
      </c>
    </row>
    <row r="8229" spans="1:1">
      <c r="A8229" t="s">
        <v>6070</v>
      </c>
    </row>
    <row r="8230" spans="1:1">
      <c r="A8230" t="s">
        <v>6070</v>
      </c>
    </row>
    <row r="8231" spans="1:1">
      <c r="A8231" t="s">
        <v>1140</v>
      </c>
    </row>
    <row r="8232" spans="1:1">
      <c r="A8232" t="s">
        <v>6394</v>
      </c>
    </row>
    <row r="8233" spans="1:1">
      <c r="A8233" t="s">
        <v>6400</v>
      </c>
    </row>
    <row r="8234" spans="1:1">
      <c r="A8234" t="s">
        <v>6293</v>
      </c>
    </row>
    <row r="8235" spans="1:1">
      <c r="A8235" t="s">
        <v>6070</v>
      </c>
    </row>
    <row r="8236" spans="1:1">
      <c r="A8236" t="s">
        <v>6373</v>
      </c>
    </row>
    <row r="8237" spans="1:1">
      <c r="A8237" t="s">
        <v>6395</v>
      </c>
    </row>
    <row r="8238" spans="1:1">
      <c r="A8238" t="s">
        <v>1140</v>
      </c>
    </row>
    <row r="8239" spans="1:1">
      <c r="A8239" t="s">
        <v>6392</v>
      </c>
    </row>
    <row r="8240" spans="1:1">
      <c r="A8240" t="s">
        <v>6373</v>
      </c>
    </row>
    <row r="8241" spans="1:1">
      <c r="A8241" t="s">
        <v>6070</v>
      </c>
    </row>
    <row r="8242" spans="1:1">
      <c r="A8242" t="s">
        <v>6392</v>
      </c>
    </row>
    <row r="8243" spans="1:1">
      <c r="A8243" t="s">
        <v>1140</v>
      </c>
    </row>
    <row r="8244" spans="1:1">
      <c r="A8244" t="s">
        <v>6070</v>
      </c>
    </row>
    <row r="8245" spans="1:1">
      <c r="A8245" t="s">
        <v>6392</v>
      </c>
    </row>
    <row r="8246" spans="1:1">
      <c r="A8246" t="s">
        <v>1140</v>
      </c>
    </row>
    <row r="8247" spans="1:1">
      <c r="A8247" t="s">
        <v>6373</v>
      </c>
    </row>
    <row r="8248" spans="1:1">
      <c r="A8248" t="s">
        <v>6373</v>
      </c>
    </row>
    <row r="8249" spans="1:1">
      <c r="A8249" t="s">
        <v>6391</v>
      </c>
    </row>
    <row r="8250" spans="1:1">
      <c r="A8250" t="s">
        <v>6070</v>
      </c>
    </row>
    <row r="8251" spans="1:1">
      <c r="A8251" t="s">
        <v>6373</v>
      </c>
    </row>
    <row r="8252" spans="1:1">
      <c r="A8252" t="s">
        <v>669</v>
      </c>
    </row>
    <row r="8253" spans="1:1">
      <c r="A8253" t="s">
        <v>1140</v>
      </c>
    </row>
    <row r="8254" spans="1:1">
      <c r="A8254" t="s">
        <v>669</v>
      </c>
    </row>
    <row r="8255" spans="1:1">
      <c r="A8255" t="s">
        <v>6399</v>
      </c>
    </row>
    <row r="8256" spans="1:1">
      <c r="A8256" t="s">
        <v>6070</v>
      </c>
    </row>
    <row r="8257" spans="1:1">
      <c r="A8257" t="s">
        <v>6400</v>
      </c>
    </row>
    <row r="8258" spans="1:1">
      <c r="A8258" t="s">
        <v>669</v>
      </c>
    </row>
    <row r="8259" spans="1:1">
      <c r="A8259" t="s">
        <v>5098</v>
      </c>
    </row>
    <row r="8260" spans="1:1">
      <c r="A8260" t="s">
        <v>6373</v>
      </c>
    </row>
    <row r="8261" spans="1:1">
      <c r="A8261" t="s">
        <v>6293</v>
      </c>
    </row>
    <row r="8262" spans="1:1">
      <c r="A8262" t="s">
        <v>6070</v>
      </c>
    </row>
    <row r="8263" spans="1:1">
      <c r="A8263" t="s">
        <v>6399</v>
      </c>
    </row>
    <row r="8264" spans="1:1">
      <c r="A8264" t="s">
        <v>6391</v>
      </c>
    </row>
    <row r="8265" spans="1:1">
      <c r="A8265" t="s">
        <v>6395</v>
      </c>
    </row>
    <row r="8266" spans="1:1">
      <c r="A8266" t="s">
        <v>6293</v>
      </c>
    </row>
    <row r="8267" spans="1:1">
      <c r="A8267" t="s">
        <v>6070</v>
      </c>
    </row>
    <row r="8268" spans="1:1">
      <c r="A8268" t="s">
        <v>6395</v>
      </c>
    </row>
    <row r="8269" spans="1:1">
      <c r="A8269" t="s">
        <v>6390</v>
      </c>
    </row>
    <row r="8270" spans="1:1">
      <c r="A8270" t="s">
        <v>6400</v>
      </c>
    </row>
    <row r="8271" spans="1:1">
      <c r="A8271" t="s">
        <v>1140</v>
      </c>
    </row>
    <row r="8272" spans="1:1">
      <c r="A8272" t="s">
        <v>6397</v>
      </c>
    </row>
    <row r="8273" spans="1:1">
      <c r="A8273" t="s">
        <v>6394</v>
      </c>
    </row>
    <row r="8274" spans="1:1">
      <c r="A8274" t="s">
        <v>6400</v>
      </c>
    </row>
    <row r="8275" spans="1:1">
      <c r="A8275" t="s">
        <v>1140</v>
      </c>
    </row>
    <row r="8276" spans="1:1">
      <c r="A8276" t="s">
        <v>6293</v>
      </c>
    </row>
    <row r="8277" spans="1:1">
      <c r="A8277" t="s">
        <v>6070</v>
      </c>
    </row>
    <row r="8278" spans="1:1">
      <c r="A8278" t="s">
        <v>1140</v>
      </c>
    </row>
    <row r="8279" spans="1:1">
      <c r="A8279" t="s">
        <v>6070</v>
      </c>
    </row>
    <row r="8280" spans="1:1">
      <c r="A8280" t="s">
        <v>6373</v>
      </c>
    </row>
    <row r="8281" spans="1:1">
      <c r="A8281" t="s">
        <v>6394</v>
      </c>
    </row>
    <row r="8282" spans="1:1">
      <c r="A8282" t="s">
        <v>669</v>
      </c>
    </row>
    <row r="8283" spans="1:1">
      <c r="A8283" t="s">
        <v>6399</v>
      </c>
    </row>
    <row r="8284" spans="1:1">
      <c r="A8284" t="s">
        <v>6394</v>
      </c>
    </row>
    <row r="8285" spans="1:1">
      <c r="A8285" t="s">
        <v>1140</v>
      </c>
    </row>
    <row r="8286" spans="1:1">
      <c r="A8286" t="s">
        <v>2108</v>
      </c>
    </row>
    <row r="8287" spans="1:1">
      <c r="A8287" t="s">
        <v>6293</v>
      </c>
    </row>
    <row r="8288" spans="1:1">
      <c r="A8288" t="s">
        <v>6070</v>
      </c>
    </row>
    <row r="8289" spans="1:1">
      <c r="A8289" t="s">
        <v>6373</v>
      </c>
    </row>
    <row r="8290" spans="1:1">
      <c r="A8290" t="s">
        <v>6373</v>
      </c>
    </row>
    <row r="8291" spans="1:1">
      <c r="A8291" t="s">
        <v>6391</v>
      </c>
    </row>
    <row r="8292" spans="1:1">
      <c r="A8292" t="s">
        <v>6391</v>
      </c>
    </row>
    <row r="8293" spans="1:1">
      <c r="A8293" t="s">
        <v>6394</v>
      </c>
    </row>
    <row r="8294" spans="1:1">
      <c r="A8294" t="s">
        <v>1140</v>
      </c>
    </row>
    <row r="8295" spans="1:1">
      <c r="A8295" t="s">
        <v>6293</v>
      </c>
    </row>
    <row r="8296" spans="1:1">
      <c r="A8296" t="s">
        <v>6394</v>
      </c>
    </row>
    <row r="8297" spans="1:1">
      <c r="A8297" t="s">
        <v>6400</v>
      </c>
    </row>
    <row r="8298" spans="1:1">
      <c r="A8298" t="s">
        <v>6070</v>
      </c>
    </row>
    <row r="8299" spans="1:1">
      <c r="A8299" t="s">
        <v>669</v>
      </c>
    </row>
    <row r="8300" spans="1:1">
      <c r="A8300" t="s">
        <v>6293</v>
      </c>
    </row>
    <row r="8301" spans="1:1">
      <c r="A8301" t="s">
        <v>6070</v>
      </c>
    </row>
    <row r="8302" spans="1:1">
      <c r="A8302" t="s">
        <v>6070</v>
      </c>
    </row>
    <row r="8303" spans="1:1">
      <c r="A8303" t="s">
        <v>6392</v>
      </c>
    </row>
    <row r="8304" spans="1:1">
      <c r="A8304" t="s">
        <v>6373</v>
      </c>
    </row>
    <row r="8305" spans="1:1">
      <c r="A8305" t="s">
        <v>6373</v>
      </c>
    </row>
    <row r="8306" spans="1:1">
      <c r="A8306" t="s">
        <v>6400</v>
      </c>
    </row>
    <row r="8307" spans="1:1">
      <c r="A8307" t="s">
        <v>6399</v>
      </c>
    </row>
    <row r="8308" spans="1:1">
      <c r="A8308" t="s">
        <v>6070</v>
      </c>
    </row>
    <row r="8309" spans="1:1">
      <c r="A8309" t="s">
        <v>6397</v>
      </c>
    </row>
    <row r="8310" spans="1:1">
      <c r="A8310" t="s">
        <v>6391</v>
      </c>
    </row>
    <row r="8311" spans="1:1">
      <c r="A8311" t="s">
        <v>6070</v>
      </c>
    </row>
    <row r="8312" spans="1:1">
      <c r="A8312" t="s">
        <v>1140</v>
      </c>
    </row>
    <row r="8313" spans="1:1">
      <c r="A8313" t="s">
        <v>6070</v>
      </c>
    </row>
    <row r="8314" spans="1:1">
      <c r="A8314" t="s">
        <v>1140</v>
      </c>
    </row>
    <row r="8315" spans="1:1">
      <c r="A8315" t="s">
        <v>6395</v>
      </c>
    </row>
    <row r="8316" spans="1:1">
      <c r="A8316" t="s">
        <v>1140</v>
      </c>
    </row>
    <row r="8317" spans="1:1">
      <c r="A8317" t="s">
        <v>6394</v>
      </c>
    </row>
    <row r="8318" spans="1:1">
      <c r="A8318" t="s">
        <v>6373</v>
      </c>
    </row>
    <row r="8319" spans="1:1">
      <c r="A8319" t="s">
        <v>6293</v>
      </c>
    </row>
    <row r="8320" spans="1:1">
      <c r="A8320" t="s">
        <v>6391</v>
      </c>
    </row>
    <row r="8321" spans="1:1">
      <c r="A8321" t="s">
        <v>6399</v>
      </c>
    </row>
    <row r="8322" spans="1:1">
      <c r="A8322" t="s">
        <v>6293</v>
      </c>
    </row>
    <row r="8323" spans="1:1">
      <c r="A8323" t="s">
        <v>669</v>
      </c>
    </row>
    <row r="8324" spans="1:1">
      <c r="A8324" t="s">
        <v>1140</v>
      </c>
    </row>
    <row r="8325" spans="1:1">
      <c r="A8325" t="s">
        <v>6395</v>
      </c>
    </row>
    <row r="8326" spans="1:1">
      <c r="A8326" t="s">
        <v>6070</v>
      </c>
    </row>
    <row r="8327" spans="1:1">
      <c r="A8327" t="s">
        <v>6373</v>
      </c>
    </row>
    <row r="8328" spans="1:1">
      <c r="A8328" t="s">
        <v>6400</v>
      </c>
    </row>
    <row r="8329" spans="1:1">
      <c r="A8329" t="s">
        <v>6397</v>
      </c>
    </row>
    <row r="8330" spans="1:1">
      <c r="A8330" t="s">
        <v>6392</v>
      </c>
    </row>
    <row r="8331" spans="1:1">
      <c r="A8331" t="s">
        <v>6392</v>
      </c>
    </row>
    <row r="8332" spans="1:1">
      <c r="A8332" t="s">
        <v>669</v>
      </c>
    </row>
    <row r="8333" spans="1:1">
      <c r="A8333" t="s">
        <v>2108</v>
      </c>
    </row>
    <row r="8334" spans="1:1">
      <c r="A8334" t="s">
        <v>6373</v>
      </c>
    </row>
    <row r="8335" spans="1:1">
      <c r="A8335" t="s">
        <v>6392</v>
      </c>
    </row>
    <row r="8336" spans="1:1">
      <c r="A8336" t="s">
        <v>6391</v>
      </c>
    </row>
    <row r="8337" spans="1:1">
      <c r="A8337" t="s">
        <v>1140</v>
      </c>
    </row>
    <row r="8338" spans="1:1">
      <c r="A8338" t="s">
        <v>6400</v>
      </c>
    </row>
    <row r="8339" spans="1:1">
      <c r="A8339" t="s">
        <v>6070</v>
      </c>
    </row>
    <row r="8340" spans="1:1">
      <c r="A8340" t="s">
        <v>6373</v>
      </c>
    </row>
    <row r="8341" spans="1:1">
      <c r="A8341" t="s">
        <v>6394</v>
      </c>
    </row>
    <row r="8342" spans="1:1">
      <c r="A8342" t="s">
        <v>6070</v>
      </c>
    </row>
    <row r="8343" spans="1:1">
      <c r="A8343" t="s">
        <v>6394</v>
      </c>
    </row>
    <row r="8344" spans="1:1">
      <c r="A8344" t="s">
        <v>6373</v>
      </c>
    </row>
    <row r="8345" spans="1:1">
      <c r="A8345" t="s">
        <v>6395</v>
      </c>
    </row>
    <row r="8346" spans="1:1">
      <c r="A8346" t="s">
        <v>6394</v>
      </c>
    </row>
    <row r="8347" spans="1:1">
      <c r="A8347" t="s">
        <v>6400</v>
      </c>
    </row>
    <row r="8348" spans="1:1">
      <c r="A8348" t="s">
        <v>6070</v>
      </c>
    </row>
    <row r="8349" spans="1:1">
      <c r="A8349" t="s">
        <v>6392</v>
      </c>
    </row>
    <row r="8350" spans="1:1">
      <c r="A8350" t="s">
        <v>6070</v>
      </c>
    </row>
    <row r="8351" spans="1:1">
      <c r="A8351" t="s">
        <v>1140</v>
      </c>
    </row>
    <row r="8352" spans="1:1">
      <c r="A8352" t="s">
        <v>1140</v>
      </c>
    </row>
    <row r="8353" spans="1:1">
      <c r="A8353" t="s">
        <v>6400</v>
      </c>
    </row>
    <row r="8354" spans="1:1">
      <c r="A8354" t="s">
        <v>6070</v>
      </c>
    </row>
    <row r="8355" spans="1:1">
      <c r="A8355" t="s">
        <v>6070</v>
      </c>
    </row>
    <row r="8356" spans="1:1">
      <c r="A8356" t="s">
        <v>5098</v>
      </c>
    </row>
    <row r="8357" spans="1:1">
      <c r="A8357" t="s">
        <v>6293</v>
      </c>
    </row>
    <row r="8358" spans="1:1">
      <c r="A8358" t="s">
        <v>6394</v>
      </c>
    </row>
    <row r="8359" spans="1:1">
      <c r="A8359" t="s">
        <v>6394</v>
      </c>
    </row>
    <row r="8360" spans="1:1">
      <c r="A8360" t="s">
        <v>6395</v>
      </c>
    </row>
    <row r="8361" spans="1:1">
      <c r="A8361" t="s">
        <v>6070</v>
      </c>
    </row>
    <row r="8362" spans="1:1">
      <c r="A8362" t="s">
        <v>1140</v>
      </c>
    </row>
    <row r="8363" spans="1:1">
      <c r="A8363" t="s">
        <v>6373</v>
      </c>
    </row>
    <row r="8364" spans="1:1">
      <c r="A8364" t="s">
        <v>6293</v>
      </c>
    </row>
    <row r="8365" spans="1:1">
      <c r="A8365" t="s">
        <v>6392</v>
      </c>
    </row>
    <row r="8366" spans="1:1">
      <c r="A8366" t="s">
        <v>2108</v>
      </c>
    </row>
    <row r="8367" spans="1:1">
      <c r="A8367" t="s">
        <v>6391</v>
      </c>
    </row>
    <row r="8368" spans="1:1">
      <c r="A8368" t="s">
        <v>6070</v>
      </c>
    </row>
    <row r="8369" spans="1:1">
      <c r="A8369" t="s">
        <v>6396</v>
      </c>
    </row>
    <row r="8370" spans="1:1">
      <c r="A8370" t="s">
        <v>669</v>
      </c>
    </row>
    <row r="8371" spans="1:1">
      <c r="A8371" t="s">
        <v>6392</v>
      </c>
    </row>
    <row r="8372" spans="1:1">
      <c r="A8372" t="s">
        <v>6400</v>
      </c>
    </row>
    <row r="8373" spans="1:1">
      <c r="A8373" t="s">
        <v>6070</v>
      </c>
    </row>
    <row r="8374" spans="1:1">
      <c r="A8374" t="s">
        <v>6373</v>
      </c>
    </row>
    <row r="8375" spans="1:1">
      <c r="A8375" t="s">
        <v>6391</v>
      </c>
    </row>
    <row r="8376" spans="1:1">
      <c r="A8376" t="s">
        <v>6070</v>
      </c>
    </row>
    <row r="8377" spans="1:1">
      <c r="A8377" t="s">
        <v>669</v>
      </c>
    </row>
    <row r="8378" spans="1:1">
      <c r="A8378" t="s">
        <v>6391</v>
      </c>
    </row>
    <row r="8379" spans="1:1">
      <c r="A8379" t="s">
        <v>6395</v>
      </c>
    </row>
    <row r="8380" spans="1:1">
      <c r="A8380" t="s">
        <v>669</v>
      </c>
    </row>
    <row r="8381" spans="1:1">
      <c r="A8381" t="s">
        <v>6399</v>
      </c>
    </row>
    <row r="8382" spans="1:1">
      <c r="A8382" t="s">
        <v>6373</v>
      </c>
    </row>
    <row r="8383" spans="1:1">
      <c r="A8383" t="s">
        <v>1140</v>
      </c>
    </row>
    <row r="8384" spans="1:1">
      <c r="A8384" t="s">
        <v>6395</v>
      </c>
    </row>
    <row r="8385" spans="1:1">
      <c r="A8385" t="s">
        <v>6373</v>
      </c>
    </row>
    <row r="8386" spans="1:1">
      <c r="A8386" t="s">
        <v>6373</v>
      </c>
    </row>
    <row r="8387" spans="1:1">
      <c r="A8387" t="s">
        <v>1140</v>
      </c>
    </row>
    <row r="8388" spans="1:1">
      <c r="A8388" t="s">
        <v>6391</v>
      </c>
    </row>
    <row r="8389" spans="1:1">
      <c r="A8389" t="s">
        <v>6373</v>
      </c>
    </row>
    <row r="8390" spans="1:1">
      <c r="A8390" t="s">
        <v>6373</v>
      </c>
    </row>
    <row r="8391" spans="1:1">
      <c r="A8391" t="s">
        <v>669</v>
      </c>
    </row>
    <row r="8392" spans="1:1">
      <c r="A8392" t="s">
        <v>1140</v>
      </c>
    </row>
    <row r="8393" spans="1:1">
      <c r="A8393" t="s">
        <v>6293</v>
      </c>
    </row>
    <row r="8394" spans="1:1">
      <c r="A8394" t="s">
        <v>6394</v>
      </c>
    </row>
    <row r="8395" spans="1:1">
      <c r="A8395" t="s">
        <v>6070</v>
      </c>
    </row>
    <row r="8396" spans="1:1">
      <c r="A8396" t="s">
        <v>6395</v>
      </c>
    </row>
    <row r="8397" spans="1:1">
      <c r="A8397" t="s">
        <v>6373</v>
      </c>
    </row>
    <row r="8398" spans="1:1">
      <c r="A8398" t="s">
        <v>6373</v>
      </c>
    </row>
    <row r="8399" spans="1:1">
      <c r="A8399" t="s">
        <v>6070</v>
      </c>
    </row>
    <row r="8400" spans="1:1">
      <c r="A8400" t="s">
        <v>6395</v>
      </c>
    </row>
    <row r="8401" spans="1:1">
      <c r="A8401" t="s">
        <v>1140</v>
      </c>
    </row>
    <row r="8402" spans="1:1">
      <c r="A8402" t="s">
        <v>6373</v>
      </c>
    </row>
    <row r="8403" spans="1:1">
      <c r="A8403" t="s">
        <v>6395</v>
      </c>
    </row>
    <row r="8404" spans="1:1">
      <c r="A8404" t="s">
        <v>6373</v>
      </c>
    </row>
    <row r="8405" spans="1:1">
      <c r="A8405" t="s">
        <v>6400</v>
      </c>
    </row>
    <row r="8406" spans="1:1">
      <c r="A8406" t="s">
        <v>6394</v>
      </c>
    </row>
    <row r="8407" spans="1:1">
      <c r="A8407" t="s">
        <v>6391</v>
      </c>
    </row>
    <row r="8408" spans="1:1">
      <c r="A8408" t="s">
        <v>6392</v>
      </c>
    </row>
    <row r="8409" spans="1:1">
      <c r="A8409" t="s">
        <v>6293</v>
      </c>
    </row>
    <row r="8410" spans="1:1">
      <c r="A8410" t="s">
        <v>6396</v>
      </c>
    </row>
    <row r="8411" spans="1:1">
      <c r="A8411" t="s">
        <v>6070</v>
      </c>
    </row>
    <row r="8412" spans="1:1">
      <c r="A8412" t="s">
        <v>6394</v>
      </c>
    </row>
    <row r="8413" spans="1:1">
      <c r="A8413" t="s">
        <v>6373</v>
      </c>
    </row>
    <row r="8414" spans="1:1">
      <c r="A8414" t="s">
        <v>2108</v>
      </c>
    </row>
    <row r="8415" spans="1:1">
      <c r="A8415" t="s">
        <v>6400</v>
      </c>
    </row>
    <row r="8416" spans="1:1">
      <c r="A8416" t="s">
        <v>6390</v>
      </c>
    </row>
    <row r="8417" spans="1:1">
      <c r="A8417" t="s">
        <v>6070</v>
      </c>
    </row>
    <row r="8418" spans="1:1">
      <c r="A8418" t="s">
        <v>669</v>
      </c>
    </row>
    <row r="8419" spans="1:1">
      <c r="A8419" t="s">
        <v>6373</v>
      </c>
    </row>
    <row r="8420" spans="1:1">
      <c r="A8420" t="s">
        <v>6398</v>
      </c>
    </row>
    <row r="8421" spans="1:1">
      <c r="A8421" t="s">
        <v>6293</v>
      </c>
    </row>
    <row r="8422" spans="1:1">
      <c r="A8422" t="s">
        <v>6293</v>
      </c>
    </row>
    <row r="8423" spans="1:1">
      <c r="A8423" t="s">
        <v>6070</v>
      </c>
    </row>
    <row r="8424" spans="1:1">
      <c r="A8424" t="s">
        <v>6070</v>
      </c>
    </row>
    <row r="8425" spans="1:1">
      <c r="A8425" t="s">
        <v>6373</v>
      </c>
    </row>
    <row r="8426" spans="1:1">
      <c r="A8426" t="s">
        <v>6373</v>
      </c>
    </row>
    <row r="8427" spans="1:1">
      <c r="A8427" t="s">
        <v>6373</v>
      </c>
    </row>
    <row r="8428" spans="1:1">
      <c r="A8428" t="s">
        <v>6293</v>
      </c>
    </row>
    <row r="8429" spans="1:1">
      <c r="A8429" t="s">
        <v>1140</v>
      </c>
    </row>
    <row r="8430" spans="1:1">
      <c r="A8430" t="s">
        <v>6070</v>
      </c>
    </row>
    <row r="8431" spans="1:1">
      <c r="A8431" t="s">
        <v>6392</v>
      </c>
    </row>
    <row r="8432" spans="1:1">
      <c r="A8432" t="s">
        <v>2108</v>
      </c>
    </row>
    <row r="8433" spans="1:1">
      <c r="A8433" t="s">
        <v>6373</v>
      </c>
    </row>
    <row r="8434" spans="1:1">
      <c r="A8434" t="s">
        <v>6391</v>
      </c>
    </row>
    <row r="8435" spans="1:1">
      <c r="A8435" t="s">
        <v>6070</v>
      </c>
    </row>
    <row r="8436" spans="1:1">
      <c r="A8436" t="s">
        <v>6293</v>
      </c>
    </row>
    <row r="8437" spans="1:1">
      <c r="A8437" t="s">
        <v>669</v>
      </c>
    </row>
    <row r="8438" spans="1:1">
      <c r="A8438" t="s">
        <v>6070</v>
      </c>
    </row>
    <row r="8439" spans="1:1">
      <c r="A8439" t="s">
        <v>6070</v>
      </c>
    </row>
    <row r="8440" spans="1:1">
      <c r="A8440" t="s">
        <v>6373</v>
      </c>
    </row>
    <row r="8441" spans="1:1">
      <c r="A8441" t="s">
        <v>6397</v>
      </c>
    </row>
    <row r="8442" spans="1:1">
      <c r="A8442" t="s">
        <v>6293</v>
      </c>
    </row>
    <row r="8443" spans="1:1">
      <c r="A8443" t="s">
        <v>6070</v>
      </c>
    </row>
    <row r="8444" spans="1:1">
      <c r="A8444" t="s">
        <v>6394</v>
      </c>
    </row>
    <row r="8445" spans="1:1">
      <c r="A8445" t="s">
        <v>6070</v>
      </c>
    </row>
    <row r="8446" spans="1:1">
      <c r="A8446" t="s">
        <v>6293</v>
      </c>
    </row>
    <row r="8447" spans="1:1">
      <c r="A8447" t="s">
        <v>6395</v>
      </c>
    </row>
    <row r="8448" spans="1:1">
      <c r="A8448" t="s">
        <v>6391</v>
      </c>
    </row>
    <row r="8449" spans="1:1">
      <c r="A8449" t="s">
        <v>1140</v>
      </c>
    </row>
    <row r="8450" spans="1:1">
      <c r="A8450" t="s">
        <v>6399</v>
      </c>
    </row>
    <row r="8451" spans="1:1">
      <c r="A8451" t="s">
        <v>1140</v>
      </c>
    </row>
    <row r="8452" spans="1:1">
      <c r="A8452" t="s">
        <v>1140</v>
      </c>
    </row>
    <row r="8453" spans="1:1">
      <c r="A8453" t="s">
        <v>6373</v>
      </c>
    </row>
    <row r="8454" spans="1:1">
      <c r="A8454" t="s">
        <v>6394</v>
      </c>
    </row>
    <row r="8455" spans="1:1">
      <c r="A8455" t="s">
        <v>1140</v>
      </c>
    </row>
    <row r="8456" spans="1:1">
      <c r="A8456" t="s">
        <v>1140</v>
      </c>
    </row>
    <row r="8457" spans="1:1">
      <c r="A8457" t="s">
        <v>6392</v>
      </c>
    </row>
    <row r="8458" spans="1:1">
      <c r="A8458" t="s">
        <v>6398</v>
      </c>
    </row>
    <row r="8459" spans="1:1">
      <c r="A8459" t="s">
        <v>6373</v>
      </c>
    </row>
    <row r="8460" spans="1:1">
      <c r="A8460" t="s">
        <v>6395</v>
      </c>
    </row>
    <row r="8461" spans="1:1">
      <c r="A8461" t="s">
        <v>6397</v>
      </c>
    </row>
    <row r="8462" spans="1:1">
      <c r="A8462" t="s">
        <v>2108</v>
      </c>
    </row>
    <row r="8463" spans="1:1">
      <c r="A8463" t="s">
        <v>6293</v>
      </c>
    </row>
    <row r="8464" spans="1:1">
      <c r="A8464" t="s">
        <v>669</v>
      </c>
    </row>
    <row r="8465" spans="1:1">
      <c r="A8465" t="s">
        <v>1140</v>
      </c>
    </row>
    <row r="8466" spans="1:1">
      <c r="A8466" t="s">
        <v>669</v>
      </c>
    </row>
    <row r="8467" spans="1:1">
      <c r="A8467" t="s">
        <v>6070</v>
      </c>
    </row>
    <row r="8468" spans="1:1">
      <c r="A8468" t="s">
        <v>6070</v>
      </c>
    </row>
    <row r="8469" spans="1:1">
      <c r="A8469" t="s">
        <v>1140</v>
      </c>
    </row>
    <row r="8470" spans="1:1">
      <c r="A8470" t="s">
        <v>6398</v>
      </c>
    </row>
    <row r="8471" spans="1:1">
      <c r="A8471" t="s">
        <v>6397</v>
      </c>
    </row>
    <row r="8472" spans="1:1">
      <c r="A8472" t="s">
        <v>6070</v>
      </c>
    </row>
    <row r="8473" spans="1:1">
      <c r="A8473" t="s">
        <v>6070</v>
      </c>
    </row>
    <row r="8474" spans="1:1">
      <c r="A8474" t="s">
        <v>6293</v>
      </c>
    </row>
    <row r="8475" spans="1:1">
      <c r="A8475" t="s">
        <v>6070</v>
      </c>
    </row>
    <row r="8476" spans="1:1">
      <c r="A8476" t="s">
        <v>6394</v>
      </c>
    </row>
    <row r="8477" spans="1:1">
      <c r="A8477" t="s">
        <v>6373</v>
      </c>
    </row>
    <row r="8478" spans="1:1">
      <c r="A8478" t="s">
        <v>6392</v>
      </c>
    </row>
    <row r="8479" spans="1:1">
      <c r="A8479" t="s">
        <v>2108</v>
      </c>
    </row>
    <row r="8480" spans="1:1">
      <c r="A8480" t="s">
        <v>6070</v>
      </c>
    </row>
    <row r="8481" spans="1:1">
      <c r="A8481" t="s">
        <v>6070</v>
      </c>
    </row>
    <row r="8482" spans="1:1">
      <c r="A8482" t="s">
        <v>6070</v>
      </c>
    </row>
    <row r="8483" spans="1:1">
      <c r="A8483" t="s">
        <v>6373</v>
      </c>
    </row>
    <row r="8484" spans="1:1">
      <c r="A8484" t="s">
        <v>6400</v>
      </c>
    </row>
    <row r="8485" spans="1:1">
      <c r="A8485" t="s">
        <v>6395</v>
      </c>
    </row>
    <row r="8486" spans="1:1">
      <c r="A8486" t="s">
        <v>6394</v>
      </c>
    </row>
    <row r="8487" spans="1:1">
      <c r="A8487" t="s">
        <v>6293</v>
      </c>
    </row>
    <row r="8488" spans="1:1">
      <c r="A8488" t="s">
        <v>6373</v>
      </c>
    </row>
    <row r="8489" spans="1:1">
      <c r="A8489" t="s">
        <v>6397</v>
      </c>
    </row>
    <row r="8490" spans="1:1">
      <c r="A8490" t="s">
        <v>6373</v>
      </c>
    </row>
    <row r="8491" spans="1:1">
      <c r="A8491" t="s">
        <v>6392</v>
      </c>
    </row>
    <row r="8492" spans="1:1">
      <c r="A8492" t="s">
        <v>1140</v>
      </c>
    </row>
    <row r="8493" spans="1:1">
      <c r="A8493" t="s">
        <v>6070</v>
      </c>
    </row>
    <row r="8494" spans="1:1">
      <c r="A8494" t="s">
        <v>6373</v>
      </c>
    </row>
    <row r="8495" spans="1:1">
      <c r="A8495" t="s">
        <v>6397</v>
      </c>
    </row>
    <row r="8496" spans="1:1">
      <c r="A8496" t="s">
        <v>6373</v>
      </c>
    </row>
    <row r="8497" spans="1:1">
      <c r="A8497" t="s">
        <v>6293</v>
      </c>
    </row>
    <row r="8498" spans="1:1">
      <c r="A8498" t="s">
        <v>6391</v>
      </c>
    </row>
    <row r="8499" spans="1:1">
      <c r="A8499" t="s">
        <v>6392</v>
      </c>
    </row>
    <row r="8500" spans="1:1">
      <c r="A8500" t="s">
        <v>6373</v>
      </c>
    </row>
    <row r="8501" spans="1:1">
      <c r="A8501" t="s">
        <v>2108</v>
      </c>
    </row>
    <row r="8502" spans="1:1">
      <c r="A8502" t="s">
        <v>6391</v>
      </c>
    </row>
    <row r="8503" spans="1:1">
      <c r="A8503" t="s">
        <v>6397</v>
      </c>
    </row>
    <row r="8504" spans="1:1">
      <c r="A8504" t="s">
        <v>6070</v>
      </c>
    </row>
    <row r="8505" spans="1:1">
      <c r="A8505" t="s">
        <v>6394</v>
      </c>
    </row>
    <row r="8506" spans="1:1">
      <c r="A8506" t="s">
        <v>6397</v>
      </c>
    </row>
    <row r="8507" spans="1:1">
      <c r="A8507" t="s">
        <v>1140</v>
      </c>
    </row>
    <row r="8508" spans="1:1">
      <c r="A8508" t="s">
        <v>6070</v>
      </c>
    </row>
    <row r="8509" spans="1:1">
      <c r="A8509" t="s">
        <v>6391</v>
      </c>
    </row>
    <row r="8510" spans="1:1">
      <c r="A8510" t="s">
        <v>6395</v>
      </c>
    </row>
    <row r="8511" spans="1:1">
      <c r="A8511" t="s">
        <v>669</v>
      </c>
    </row>
    <row r="8512" spans="1:1">
      <c r="A8512" t="s">
        <v>6070</v>
      </c>
    </row>
    <row r="8513" spans="1:1">
      <c r="A8513" t="s">
        <v>6392</v>
      </c>
    </row>
    <row r="8514" spans="1:1">
      <c r="A8514" t="s">
        <v>1140</v>
      </c>
    </row>
    <row r="8515" spans="1:1">
      <c r="A8515" t="s">
        <v>6391</v>
      </c>
    </row>
    <row r="8516" spans="1:1">
      <c r="A8516" t="s">
        <v>6392</v>
      </c>
    </row>
    <row r="8517" spans="1:1">
      <c r="A8517" t="s">
        <v>6394</v>
      </c>
    </row>
    <row r="8518" spans="1:1">
      <c r="A8518" t="s">
        <v>6373</v>
      </c>
    </row>
    <row r="8519" spans="1:1">
      <c r="A8519" t="s">
        <v>6391</v>
      </c>
    </row>
    <row r="8520" spans="1:1">
      <c r="A8520" t="s">
        <v>6392</v>
      </c>
    </row>
    <row r="8521" spans="1:1">
      <c r="A8521" t="s">
        <v>6392</v>
      </c>
    </row>
    <row r="8522" spans="1:1">
      <c r="A8522" t="s">
        <v>6373</v>
      </c>
    </row>
    <row r="8523" spans="1:1">
      <c r="A8523" t="s">
        <v>5098</v>
      </c>
    </row>
    <row r="8524" spans="1:1">
      <c r="A8524" t="s">
        <v>6293</v>
      </c>
    </row>
    <row r="8525" spans="1:1">
      <c r="A8525" t="s">
        <v>6399</v>
      </c>
    </row>
    <row r="8526" spans="1:1">
      <c r="A8526" t="s">
        <v>6392</v>
      </c>
    </row>
    <row r="8527" spans="1:1">
      <c r="A8527" t="s">
        <v>2108</v>
      </c>
    </row>
    <row r="8528" spans="1:1">
      <c r="A8528" t="s">
        <v>1140</v>
      </c>
    </row>
    <row r="8529" spans="1:1">
      <c r="A8529" t="s">
        <v>6373</v>
      </c>
    </row>
    <row r="8530" spans="1:1">
      <c r="A8530" t="s">
        <v>669</v>
      </c>
    </row>
    <row r="8531" spans="1:1">
      <c r="A8531" t="s">
        <v>1140</v>
      </c>
    </row>
    <row r="8532" spans="1:1">
      <c r="A8532" t="s">
        <v>669</v>
      </c>
    </row>
    <row r="8533" spans="1:1">
      <c r="A8533" t="s">
        <v>6373</v>
      </c>
    </row>
    <row r="8534" spans="1:1">
      <c r="A8534" t="s">
        <v>6070</v>
      </c>
    </row>
    <row r="8535" spans="1:1">
      <c r="A8535" t="s">
        <v>6373</v>
      </c>
    </row>
    <row r="8536" spans="1:1">
      <c r="A8536" t="s">
        <v>6070</v>
      </c>
    </row>
    <row r="8537" spans="1:1">
      <c r="A8537" t="s">
        <v>6391</v>
      </c>
    </row>
    <row r="8538" spans="1:1">
      <c r="A8538" t="s">
        <v>6293</v>
      </c>
    </row>
    <row r="8539" spans="1:1">
      <c r="A8539" t="s">
        <v>6373</v>
      </c>
    </row>
    <row r="8540" spans="1:1">
      <c r="A8540" t="s">
        <v>6395</v>
      </c>
    </row>
    <row r="8541" spans="1:1">
      <c r="A8541" t="s">
        <v>6397</v>
      </c>
    </row>
    <row r="8542" spans="1:1">
      <c r="A8542" t="s">
        <v>6398</v>
      </c>
    </row>
    <row r="8543" spans="1:1">
      <c r="A8543" t="s">
        <v>6397</v>
      </c>
    </row>
    <row r="8544" spans="1:1">
      <c r="A8544" t="s">
        <v>6070</v>
      </c>
    </row>
    <row r="8545" spans="1:1">
      <c r="A8545" t="s">
        <v>6395</v>
      </c>
    </row>
    <row r="8546" spans="1:1">
      <c r="A8546" t="s">
        <v>6070</v>
      </c>
    </row>
    <row r="8547" spans="1:1">
      <c r="A8547" t="s">
        <v>6390</v>
      </c>
    </row>
    <row r="8548" spans="1:1">
      <c r="A8548" t="s">
        <v>2108</v>
      </c>
    </row>
    <row r="8549" spans="1:1">
      <c r="A8549" t="s">
        <v>669</v>
      </c>
    </row>
    <row r="8550" spans="1:1">
      <c r="A8550" t="s">
        <v>6070</v>
      </c>
    </row>
    <row r="8551" spans="1:1">
      <c r="A8551" t="s">
        <v>6070</v>
      </c>
    </row>
    <row r="8552" spans="1:1">
      <c r="A8552" t="s">
        <v>6392</v>
      </c>
    </row>
    <row r="8553" spans="1:1">
      <c r="A8553" t="s">
        <v>6373</v>
      </c>
    </row>
    <row r="8554" spans="1:1">
      <c r="A8554" t="s">
        <v>1140</v>
      </c>
    </row>
    <row r="8555" spans="1:1">
      <c r="A8555" t="s">
        <v>6070</v>
      </c>
    </row>
    <row r="8556" spans="1:1">
      <c r="A8556" t="s">
        <v>6395</v>
      </c>
    </row>
    <row r="8557" spans="1:1">
      <c r="A8557" t="s">
        <v>6395</v>
      </c>
    </row>
    <row r="8558" spans="1:1">
      <c r="A8558" t="s">
        <v>1140</v>
      </c>
    </row>
    <row r="8559" spans="1:1">
      <c r="A8559" t="s">
        <v>6391</v>
      </c>
    </row>
    <row r="8560" spans="1:1">
      <c r="A8560" t="s">
        <v>1140</v>
      </c>
    </row>
    <row r="8561" spans="1:1">
      <c r="A8561" t="s">
        <v>669</v>
      </c>
    </row>
    <row r="8562" spans="1:1">
      <c r="A8562" t="s">
        <v>6394</v>
      </c>
    </row>
    <row r="8563" spans="1:1">
      <c r="A8563" t="s">
        <v>669</v>
      </c>
    </row>
    <row r="8564" spans="1:1">
      <c r="A8564" t="s">
        <v>6397</v>
      </c>
    </row>
    <row r="8565" spans="1:1">
      <c r="A8565" t="s">
        <v>1140</v>
      </c>
    </row>
    <row r="8566" spans="1:1">
      <c r="A8566" t="s">
        <v>6392</v>
      </c>
    </row>
    <row r="8567" spans="1:1">
      <c r="A8567" t="s">
        <v>669</v>
      </c>
    </row>
    <row r="8568" spans="1:1">
      <c r="A8568" t="s">
        <v>669</v>
      </c>
    </row>
    <row r="8569" spans="1:1">
      <c r="A8569" t="s">
        <v>6395</v>
      </c>
    </row>
    <row r="8570" spans="1:1">
      <c r="A8570" t="s">
        <v>1140</v>
      </c>
    </row>
    <row r="8571" spans="1:1">
      <c r="A8571" t="s">
        <v>6400</v>
      </c>
    </row>
    <row r="8572" spans="1:1">
      <c r="A8572" t="s">
        <v>6293</v>
      </c>
    </row>
    <row r="8573" spans="1:1">
      <c r="A8573" t="s">
        <v>6395</v>
      </c>
    </row>
    <row r="8574" spans="1:1">
      <c r="A8574" t="s">
        <v>1140</v>
      </c>
    </row>
    <row r="8575" spans="1:1">
      <c r="A8575" t="s">
        <v>2108</v>
      </c>
    </row>
    <row r="8576" spans="1:1">
      <c r="A8576" t="s">
        <v>6070</v>
      </c>
    </row>
    <row r="8577" spans="1:1">
      <c r="A8577" t="s">
        <v>6397</v>
      </c>
    </row>
    <row r="8578" spans="1:1">
      <c r="A8578" t="s">
        <v>2108</v>
      </c>
    </row>
    <row r="8579" spans="1:1">
      <c r="A8579" t="s">
        <v>6397</v>
      </c>
    </row>
    <row r="8580" spans="1:1">
      <c r="A8580" t="s">
        <v>6398</v>
      </c>
    </row>
    <row r="8581" spans="1:1">
      <c r="A8581" t="s">
        <v>6398</v>
      </c>
    </row>
    <row r="8582" spans="1:1">
      <c r="A8582" t="s">
        <v>6392</v>
      </c>
    </row>
    <row r="8583" spans="1:1">
      <c r="A8583" t="s">
        <v>6070</v>
      </c>
    </row>
    <row r="8584" spans="1:1">
      <c r="A8584" t="s">
        <v>6373</v>
      </c>
    </row>
    <row r="8585" spans="1:1">
      <c r="A8585" t="s">
        <v>1140</v>
      </c>
    </row>
    <row r="8586" spans="1:1">
      <c r="A8586" t="s">
        <v>6373</v>
      </c>
    </row>
    <row r="8587" spans="1:1">
      <c r="A8587" t="s">
        <v>6399</v>
      </c>
    </row>
    <row r="8588" spans="1:1">
      <c r="A8588" t="s">
        <v>1140</v>
      </c>
    </row>
    <row r="8589" spans="1:1">
      <c r="A8589" t="s">
        <v>6070</v>
      </c>
    </row>
    <row r="8590" spans="1:1">
      <c r="A8590" t="s">
        <v>6070</v>
      </c>
    </row>
    <row r="8591" spans="1:1">
      <c r="A8591" t="s">
        <v>6373</v>
      </c>
    </row>
    <row r="8592" spans="1:1">
      <c r="A8592" t="s">
        <v>6070</v>
      </c>
    </row>
    <row r="8593" spans="1:1">
      <c r="A8593" t="s">
        <v>6395</v>
      </c>
    </row>
    <row r="8594" spans="1:1">
      <c r="A8594" t="s">
        <v>6394</v>
      </c>
    </row>
    <row r="8595" spans="1:1">
      <c r="A8595" t="s">
        <v>6391</v>
      </c>
    </row>
    <row r="8596" spans="1:1">
      <c r="A8596" t="s">
        <v>6373</v>
      </c>
    </row>
    <row r="8597" spans="1:1">
      <c r="A8597" t="s">
        <v>6070</v>
      </c>
    </row>
    <row r="8598" spans="1:1">
      <c r="A8598" t="s">
        <v>6373</v>
      </c>
    </row>
    <row r="8599" spans="1:1">
      <c r="A8599" t="s">
        <v>6391</v>
      </c>
    </row>
    <row r="8600" spans="1:1">
      <c r="A8600" t="s">
        <v>1140</v>
      </c>
    </row>
    <row r="8601" spans="1:1">
      <c r="A8601" t="s">
        <v>6397</v>
      </c>
    </row>
    <row r="8602" spans="1:1">
      <c r="A8602" t="s">
        <v>6400</v>
      </c>
    </row>
    <row r="8603" spans="1:1">
      <c r="A8603" t="s">
        <v>6397</v>
      </c>
    </row>
    <row r="8604" spans="1:1">
      <c r="A8604" t="s">
        <v>669</v>
      </c>
    </row>
    <row r="8605" spans="1:1">
      <c r="A8605" t="s">
        <v>6070</v>
      </c>
    </row>
    <row r="8606" spans="1:1">
      <c r="A8606" t="s">
        <v>6399</v>
      </c>
    </row>
    <row r="8607" spans="1:1">
      <c r="A8607" t="s">
        <v>6391</v>
      </c>
    </row>
    <row r="8608" spans="1:1">
      <c r="A8608" t="s">
        <v>6070</v>
      </c>
    </row>
    <row r="8609" spans="1:1">
      <c r="A8609" t="s">
        <v>6373</v>
      </c>
    </row>
    <row r="8610" spans="1:1">
      <c r="A8610" t="s">
        <v>6070</v>
      </c>
    </row>
    <row r="8611" spans="1:1">
      <c r="A8611" t="s">
        <v>1140</v>
      </c>
    </row>
    <row r="8612" spans="1:1">
      <c r="A8612" t="s">
        <v>6392</v>
      </c>
    </row>
    <row r="8613" spans="1:1">
      <c r="A8613" t="s">
        <v>6400</v>
      </c>
    </row>
    <row r="8614" spans="1:1">
      <c r="A8614" t="s">
        <v>6293</v>
      </c>
    </row>
    <row r="8615" spans="1:1">
      <c r="A8615" t="s">
        <v>6293</v>
      </c>
    </row>
    <row r="8616" spans="1:1">
      <c r="A8616" t="s">
        <v>6394</v>
      </c>
    </row>
    <row r="8617" spans="1:1">
      <c r="A8617" t="s">
        <v>6391</v>
      </c>
    </row>
    <row r="8618" spans="1:1">
      <c r="A8618" t="s">
        <v>6400</v>
      </c>
    </row>
    <row r="8619" spans="1:1">
      <c r="A8619" t="s">
        <v>6391</v>
      </c>
    </row>
    <row r="8620" spans="1:1">
      <c r="A8620" t="s">
        <v>6373</v>
      </c>
    </row>
    <row r="8621" spans="1:1">
      <c r="A8621" t="s">
        <v>6070</v>
      </c>
    </row>
    <row r="8622" spans="1:1">
      <c r="A8622" t="s">
        <v>6293</v>
      </c>
    </row>
    <row r="8623" spans="1:1">
      <c r="A8623" t="s">
        <v>5098</v>
      </c>
    </row>
    <row r="8624" spans="1:1">
      <c r="A8624" t="s">
        <v>6373</v>
      </c>
    </row>
    <row r="8625" spans="1:1">
      <c r="A8625" t="s">
        <v>6394</v>
      </c>
    </row>
    <row r="8626" spans="1:1">
      <c r="A8626" t="s">
        <v>6373</v>
      </c>
    </row>
    <row r="8627" spans="1:1">
      <c r="A8627" t="s">
        <v>1140</v>
      </c>
    </row>
    <row r="8628" spans="1:1">
      <c r="A8628" t="s">
        <v>6392</v>
      </c>
    </row>
    <row r="8629" spans="1:1">
      <c r="A8629" t="s">
        <v>6395</v>
      </c>
    </row>
    <row r="8630" spans="1:1">
      <c r="A8630" t="s">
        <v>6394</v>
      </c>
    </row>
    <row r="8631" spans="1:1">
      <c r="A8631" t="s">
        <v>6400</v>
      </c>
    </row>
    <row r="8632" spans="1:1">
      <c r="A8632" t="s">
        <v>6398</v>
      </c>
    </row>
    <row r="8633" spans="1:1">
      <c r="A8633" t="s">
        <v>6390</v>
      </c>
    </row>
    <row r="8634" spans="1:1">
      <c r="A8634" t="s">
        <v>1140</v>
      </c>
    </row>
    <row r="8635" spans="1:1">
      <c r="A8635" t="s">
        <v>6395</v>
      </c>
    </row>
    <row r="8636" spans="1:1">
      <c r="A8636" t="s">
        <v>2108</v>
      </c>
    </row>
    <row r="8637" spans="1:1">
      <c r="A8637" t="s">
        <v>6394</v>
      </c>
    </row>
    <row r="8638" spans="1:1">
      <c r="A8638" t="s">
        <v>6392</v>
      </c>
    </row>
    <row r="8639" spans="1:1">
      <c r="A8639" t="s">
        <v>6293</v>
      </c>
    </row>
    <row r="8640" spans="1:1">
      <c r="A8640" t="s">
        <v>6394</v>
      </c>
    </row>
    <row r="8641" spans="1:1">
      <c r="A8641" t="s">
        <v>6070</v>
      </c>
    </row>
    <row r="8642" spans="1:1">
      <c r="A8642" t="s">
        <v>1140</v>
      </c>
    </row>
    <row r="8643" spans="1:1">
      <c r="A8643" t="s">
        <v>1140</v>
      </c>
    </row>
    <row r="8644" spans="1:1">
      <c r="A8644" t="s">
        <v>6373</v>
      </c>
    </row>
    <row r="8645" spans="1:1">
      <c r="A8645" t="s">
        <v>6293</v>
      </c>
    </row>
    <row r="8646" spans="1:1">
      <c r="A8646" t="s">
        <v>6373</v>
      </c>
    </row>
    <row r="8647" spans="1:1">
      <c r="A8647" t="s">
        <v>6395</v>
      </c>
    </row>
    <row r="8648" spans="1:1">
      <c r="A8648" t="s">
        <v>6400</v>
      </c>
    </row>
    <row r="8649" spans="1:1">
      <c r="A8649" t="s">
        <v>6400</v>
      </c>
    </row>
    <row r="8650" spans="1:1">
      <c r="A8650" t="s">
        <v>1140</v>
      </c>
    </row>
    <row r="8651" spans="1:1">
      <c r="A8651" t="s">
        <v>6397</v>
      </c>
    </row>
    <row r="8652" spans="1:1">
      <c r="A8652" t="s">
        <v>6070</v>
      </c>
    </row>
    <row r="8653" spans="1:1">
      <c r="A8653" t="s">
        <v>1140</v>
      </c>
    </row>
    <row r="8654" spans="1:1">
      <c r="A8654" t="s">
        <v>6373</v>
      </c>
    </row>
    <row r="8655" spans="1:1">
      <c r="A8655" t="s">
        <v>6373</v>
      </c>
    </row>
    <row r="8656" spans="1:1">
      <c r="A8656" t="s">
        <v>6373</v>
      </c>
    </row>
    <row r="8657" spans="1:1">
      <c r="A8657" t="s">
        <v>6391</v>
      </c>
    </row>
    <row r="8658" spans="1:1">
      <c r="A8658" t="s">
        <v>1140</v>
      </c>
    </row>
    <row r="8659" spans="1:1">
      <c r="A8659" t="s">
        <v>6395</v>
      </c>
    </row>
    <row r="8660" spans="1:1">
      <c r="A8660" t="s">
        <v>6293</v>
      </c>
    </row>
    <row r="8661" spans="1:1">
      <c r="A8661" t="s">
        <v>6394</v>
      </c>
    </row>
    <row r="8662" spans="1:1">
      <c r="A8662" t="s">
        <v>6396</v>
      </c>
    </row>
    <row r="8663" spans="1:1">
      <c r="A8663" t="s">
        <v>6373</v>
      </c>
    </row>
    <row r="8664" spans="1:1">
      <c r="A8664" t="s">
        <v>6070</v>
      </c>
    </row>
    <row r="8665" spans="1:1">
      <c r="A8665" t="s">
        <v>6399</v>
      </c>
    </row>
    <row r="8666" spans="1:1">
      <c r="A8666" t="s">
        <v>6398</v>
      </c>
    </row>
    <row r="8667" spans="1:1">
      <c r="A8667" t="s">
        <v>6373</v>
      </c>
    </row>
    <row r="8668" spans="1:1">
      <c r="A8668" t="s">
        <v>6070</v>
      </c>
    </row>
    <row r="8669" spans="1:1">
      <c r="A8669" t="s">
        <v>6070</v>
      </c>
    </row>
    <row r="8670" spans="1:1">
      <c r="A8670" t="s">
        <v>6070</v>
      </c>
    </row>
    <row r="8671" spans="1:1">
      <c r="A8671" t="s">
        <v>6391</v>
      </c>
    </row>
    <row r="8672" spans="1:1">
      <c r="A8672" t="s">
        <v>6070</v>
      </c>
    </row>
    <row r="8673" spans="1:1">
      <c r="A8673" t="s">
        <v>6070</v>
      </c>
    </row>
    <row r="8674" spans="1:1">
      <c r="A8674" t="s">
        <v>6394</v>
      </c>
    </row>
    <row r="8675" spans="1:1">
      <c r="A8675" t="s">
        <v>669</v>
      </c>
    </row>
    <row r="8676" spans="1:1">
      <c r="A8676" t="s">
        <v>6373</v>
      </c>
    </row>
    <row r="8677" spans="1:1">
      <c r="A8677" t="s">
        <v>1140</v>
      </c>
    </row>
    <row r="8678" spans="1:1">
      <c r="A8678" t="s">
        <v>6070</v>
      </c>
    </row>
    <row r="8679" spans="1:1">
      <c r="A8679" t="s">
        <v>6400</v>
      </c>
    </row>
    <row r="8680" spans="1:1">
      <c r="A8680" t="s">
        <v>6070</v>
      </c>
    </row>
    <row r="8681" spans="1:1">
      <c r="A8681" t="s">
        <v>6373</v>
      </c>
    </row>
    <row r="8682" spans="1:1">
      <c r="A8682" t="s">
        <v>6070</v>
      </c>
    </row>
    <row r="8683" spans="1:1">
      <c r="A8683" t="s">
        <v>6373</v>
      </c>
    </row>
    <row r="8684" spans="1:1">
      <c r="A8684" t="s">
        <v>6070</v>
      </c>
    </row>
    <row r="8685" spans="1:1">
      <c r="A8685" t="s">
        <v>6395</v>
      </c>
    </row>
    <row r="8686" spans="1:1">
      <c r="A8686" t="s">
        <v>6293</v>
      </c>
    </row>
    <row r="8687" spans="1:1">
      <c r="A8687" t="s">
        <v>6392</v>
      </c>
    </row>
    <row r="8688" spans="1:1">
      <c r="A8688" t="s">
        <v>2108</v>
      </c>
    </row>
    <row r="8689" spans="1:1">
      <c r="A8689" t="s">
        <v>2903</v>
      </c>
    </row>
    <row r="8690" spans="1:1">
      <c r="A8690" t="s">
        <v>6070</v>
      </c>
    </row>
    <row r="8691" spans="1:1">
      <c r="A8691" t="s">
        <v>1140</v>
      </c>
    </row>
    <row r="8692" spans="1:1">
      <c r="A8692" t="s">
        <v>6070</v>
      </c>
    </row>
    <row r="8693" spans="1:1">
      <c r="A8693" t="s">
        <v>6395</v>
      </c>
    </row>
    <row r="8694" spans="1:1">
      <c r="A8694" t="s">
        <v>6394</v>
      </c>
    </row>
    <row r="8695" spans="1:1">
      <c r="A8695" t="s">
        <v>1140</v>
      </c>
    </row>
    <row r="8696" spans="1:1">
      <c r="A8696" t="s">
        <v>6398</v>
      </c>
    </row>
    <row r="8697" spans="1:1">
      <c r="A8697" t="s">
        <v>6397</v>
      </c>
    </row>
    <row r="8698" spans="1:1">
      <c r="A8698" t="s">
        <v>6398</v>
      </c>
    </row>
    <row r="8699" spans="1:1">
      <c r="A8699" t="s">
        <v>6373</v>
      </c>
    </row>
    <row r="8700" spans="1:1">
      <c r="A8700" t="s">
        <v>1140</v>
      </c>
    </row>
    <row r="8701" spans="1:1">
      <c r="A8701" t="s">
        <v>6395</v>
      </c>
    </row>
    <row r="8702" spans="1:1">
      <c r="A8702" t="s">
        <v>6397</v>
      </c>
    </row>
    <row r="8703" spans="1:1">
      <c r="A8703" t="s">
        <v>6395</v>
      </c>
    </row>
    <row r="8704" spans="1:1">
      <c r="A8704" t="s">
        <v>6391</v>
      </c>
    </row>
    <row r="8705" spans="1:1">
      <c r="A8705" t="s">
        <v>6070</v>
      </c>
    </row>
    <row r="8706" spans="1:1">
      <c r="A8706" t="s">
        <v>1140</v>
      </c>
    </row>
    <row r="8707" spans="1:1">
      <c r="A8707" t="s">
        <v>1140</v>
      </c>
    </row>
    <row r="8708" spans="1:1">
      <c r="A8708" t="s">
        <v>6070</v>
      </c>
    </row>
    <row r="8709" spans="1:1">
      <c r="A8709" t="s">
        <v>6373</v>
      </c>
    </row>
    <row r="8710" spans="1:1">
      <c r="A8710" t="s">
        <v>6394</v>
      </c>
    </row>
    <row r="8711" spans="1:1">
      <c r="A8711" t="s">
        <v>6373</v>
      </c>
    </row>
    <row r="8712" spans="1:1">
      <c r="A8712" t="s">
        <v>6070</v>
      </c>
    </row>
    <row r="8713" spans="1:1">
      <c r="A8713" t="s">
        <v>6398</v>
      </c>
    </row>
    <row r="8714" spans="1:1">
      <c r="A8714" t="s">
        <v>6391</v>
      </c>
    </row>
    <row r="8715" spans="1:1">
      <c r="A8715" t="s">
        <v>6397</v>
      </c>
    </row>
    <row r="8716" spans="1:1">
      <c r="A8716" t="s">
        <v>1140</v>
      </c>
    </row>
    <row r="8717" spans="1:1">
      <c r="A8717" t="s">
        <v>6391</v>
      </c>
    </row>
    <row r="8718" spans="1:1">
      <c r="A8718" t="s">
        <v>6398</v>
      </c>
    </row>
    <row r="8719" spans="1:1">
      <c r="A8719" t="s">
        <v>6070</v>
      </c>
    </row>
    <row r="8720" spans="1:1">
      <c r="A8720" t="s">
        <v>6373</v>
      </c>
    </row>
    <row r="8721" spans="1:1">
      <c r="A8721" t="s">
        <v>6373</v>
      </c>
    </row>
    <row r="8722" spans="1:1">
      <c r="A8722" t="s">
        <v>6373</v>
      </c>
    </row>
    <row r="8723" spans="1:1">
      <c r="A8723" t="s">
        <v>1140</v>
      </c>
    </row>
    <row r="8724" spans="1:1">
      <c r="A8724" t="s">
        <v>6293</v>
      </c>
    </row>
    <row r="8725" spans="1:1">
      <c r="A8725" t="s">
        <v>6395</v>
      </c>
    </row>
    <row r="8726" spans="1:1">
      <c r="A8726" t="s">
        <v>6293</v>
      </c>
    </row>
    <row r="8727" spans="1:1">
      <c r="A8727" t="s">
        <v>6395</v>
      </c>
    </row>
    <row r="8728" spans="1:1">
      <c r="A8728" t="s">
        <v>1140</v>
      </c>
    </row>
    <row r="8729" spans="1:1">
      <c r="A8729" t="s">
        <v>669</v>
      </c>
    </row>
    <row r="8730" spans="1:1">
      <c r="A8730" t="s">
        <v>2108</v>
      </c>
    </row>
    <row r="8731" spans="1:1">
      <c r="A8731" t="s">
        <v>6394</v>
      </c>
    </row>
    <row r="8732" spans="1:1">
      <c r="A8732" t="s">
        <v>1140</v>
      </c>
    </row>
    <row r="8733" spans="1:1">
      <c r="A8733" t="s">
        <v>6391</v>
      </c>
    </row>
    <row r="8734" spans="1:1">
      <c r="A8734" t="s">
        <v>6070</v>
      </c>
    </row>
    <row r="8735" spans="1:1">
      <c r="A8735" t="s">
        <v>6070</v>
      </c>
    </row>
    <row r="8736" spans="1:1">
      <c r="A8736" t="s">
        <v>6395</v>
      </c>
    </row>
    <row r="8737" spans="1:1">
      <c r="A8737" t="s">
        <v>1140</v>
      </c>
    </row>
    <row r="8738" spans="1:1">
      <c r="A8738" t="s">
        <v>2108</v>
      </c>
    </row>
    <row r="8739" spans="1:1">
      <c r="A8739" t="s">
        <v>2108</v>
      </c>
    </row>
    <row r="8740" spans="1:1">
      <c r="A8740" t="s">
        <v>6394</v>
      </c>
    </row>
    <row r="8741" spans="1:1">
      <c r="A8741" t="s">
        <v>6373</v>
      </c>
    </row>
    <row r="8742" spans="1:1">
      <c r="A8742" t="s">
        <v>6392</v>
      </c>
    </row>
    <row r="8743" spans="1:1">
      <c r="A8743" t="s">
        <v>6398</v>
      </c>
    </row>
    <row r="8744" spans="1:1">
      <c r="A8744" t="s">
        <v>1140</v>
      </c>
    </row>
    <row r="8745" spans="1:1">
      <c r="A8745" t="s">
        <v>6397</v>
      </c>
    </row>
    <row r="8746" spans="1:1">
      <c r="A8746" t="s">
        <v>6070</v>
      </c>
    </row>
    <row r="8747" spans="1:1">
      <c r="A8747" t="s">
        <v>6392</v>
      </c>
    </row>
    <row r="8748" spans="1:1">
      <c r="A8748" t="s">
        <v>6293</v>
      </c>
    </row>
    <row r="8749" spans="1:1">
      <c r="A8749" t="s">
        <v>6293</v>
      </c>
    </row>
    <row r="8750" spans="1:1">
      <c r="A8750" t="s">
        <v>6397</v>
      </c>
    </row>
    <row r="8751" spans="1:1">
      <c r="A8751" t="s">
        <v>6373</v>
      </c>
    </row>
    <row r="8752" spans="1:1">
      <c r="A8752" t="s">
        <v>1140</v>
      </c>
    </row>
    <row r="8753" spans="1:1">
      <c r="A8753" t="s">
        <v>6394</v>
      </c>
    </row>
    <row r="8754" spans="1:1">
      <c r="A8754" t="s">
        <v>6070</v>
      </c>
    </row>
    <row r="8755" spans="1:1">
      <c r="A8755" t="s">
        <v>2108</v>
      </c>
    </row>
    <row r="8756" spans="1:1">
      <c r="A8756" t="s">
        <v>6395</v>
      </c>
    </row>
    <row r="8757" spans="1:1">
      <c r="A8757" t="s">
        <v>6398</v>
      </c>
    </row>
    <row r="8758" spans="1:1">
      <c r="A8758" t="s">
        <v>1140</v>
      </c>
    </row>
    <row r="8759" spans="1:1">
      <c r="A8759" t="s">
        <v>6373</v>
      </c>
    </row>
    <row r="8760" spans="1:1">
      <c r="A8760" t="s">
        <v>6070</v>
      </c>
    </row>
    <row r="8761" spans="1:1">
      <c r="A8761" t="s">
        <v>6293</v>
      </c>
    </row>
    <row r="8762" spans="1:1">
      <c r="A8762" t="s">
        <v>6392</v>
      </c>
    </row>
    <row r="8763" spans="1:1">
      <c r="A8763" t="s">
        <v>6392</v>
      </c>
    </row>
    <row r="8764" spans="1:1">
      <c r="A8764" t="s">
        <v>6398</v>
      </c>
    </row>
    <row r="8765" spans="1:1">
      <c r="A8765" t="s">
        <v>1140</v>
      </c>
    </row>
    <row r="8766" spans="1:1">
      <c r="A8766" t="s">
        <v>669</v>
      </c>
    </row>
    <row r="8767" spans="1:1">
      <c r="A8767" t="s">
        <v>6392</v>
      </c>
    </row>
    <row r="8768" spans="1:1">
      <c r="A8768" t="s">
        <v>6293</v>
      </c>
    </row>
    <row r="8769" spans="1:1">
      <c r="A8769" t="s">
        <v>1140</v>
      </c>
    </row>
    <row r="8770" spans="1:1">
      <c r="A8770" t="s">
        <v>6070</v>
      </c>
    </row>
    <row r="8771" spans="1:1">
      <c r="A8771" t="s">
        <v>6391</v>
      </c>
    </row>
    <row r="8772" spans="1:1">
      <c r="A8772" t="s">
        <v>6400</v>
      </c>
    </row>
    <row r="8773" spans="1:1">
      <c r="A8773" t="s">
        <v>6395</v>
      </c>
    </row>
    <row r="8774" spans="1:1">
      <c r="A8774" t="s">
        <v>6373</v>
      </c>
    </row>
    <row r="8775" spans="1:1">
      <c r="A8775" t="s">
        <v>1140</v>
      </c>
    </row>
    <row r="8776" spans="1:1">
      <c r="A8776" t="s">
        <v>6398</v>
      </c>
    </row>
    <row r="8777" spans="1:1">
      <c r="A8777" t="s">
        <v>1140</v>
      </c>
    </row>
    <row r="8778" spans="1:1">
      <c r="A8778" t="s">
        <v>6373</v>
      </c>
    </row>
    <row r="8779" spans="1:1">
      <c r="A8779" t="s">
        <v>6394</v>
      </c>
    </row>
    <row r="8780" spans="1:1">
      <c r="A8780" t="s">
        <v>6391</v>
      </c>
    </row>
    <row r="8781" spans="1:1">
      <c r="A8781" t="s">
        <v>6396</v>
      </c>
    </row>
    <row r="8782" spans="1:1">
      <c r="A8782" t="s">
        <v>5098</v>
      </c>
    </row>
    <row r="8783" spans="1:1">
      <c r="A8783" t="s">
        <v>6400</v>
      </c>
    </row>
    <row r="8784" spans="1:1">
      <c r="A8784" t="s">
        <v>6293</v>
      </c>
    </row>
    <row r="8785" spans="1:1">
      <c r="A8785" t="s">
        <v>6373</v>
      </c>
    </row>
    <row r="8786" spans="1:1">
      <c r="A8786" t="s">
        <v>6394</v>
      </c>
    </row>
    <row r="8787" spans="1:1">
      <c r="A8787" t="s">
        <v>6390</v>
      </c>
    </row>
    <row r="8788" spans="1:1">
      <c r="A8788" t="s">
        <v>6400</v>
      </c>
    </row>
    <row r="8789" spans="1:1">
      <c r="A8789" t="s">
        <v>1140</v>
      </c>
    </row>
    <row r="8790" spans="1:1">
      <c r="A8790" t="s">
        <v>6394</v>
      </c>
    </row>
    <row r="8791" spans="1:1">
      <c r="A8791" t="s">
        <v>6392</v>
      </c>
    </row>
    <row r="8792" spans="1:1">
      <c r="A8792" t="s">
        <v>6391</v>
      </c>
    </row>
    <row r="8793" spans="1:1">
      <c r="A8793" t="s">
        <v>6394</v>
      </c>
    </row>
    <row r="8794" spans="1:1">
      <c r="A8794" t="s">
        <v>6392</v>
      </c>
    </row>
    <row r="8795" spans="1:1">
      <c r="A8795" t="s">
        <v>5098</v>
      </c>
    </row>
    <row r="8796" spans="1:1">
      <c r="A8796" t="s">
        <v>6391</v>
      </c>
    </row>
    <row r="8797" spans="1:1">
      <c r="A8797" t="s">
        <v>6373</v>
      </c>
    </row>
    <row r="8798" spans="1:1">
      <c r="A8798" t="s">
        <v>6293</v>
      </c>
    </row>
    <row r="8799" spans="1:1">
      <c r="A8799" t="s">
        <v>6070</v>
      </c>
    </row>
    <row r="8800" spans="1:1">
      <c r="A8800" t="s">
        <v>6373</v>
      </c>
    </row>
    <row r="8801" spans="1:1">
      <c r="A8801" t="s">
        <v>6070</v>
      </c>
    </row>
    <row r="8802" spans="1:1">
      <c r="A8802" t="s">
        <v>1140</v>
      </c>
    </row>
    <row r="8803" spans="1:1">
      <c r="A8803" t="s">
        <v>6395</v>
      </c>
    </row>
    <row r="8804" spans="1:1">
      <c r="A8804" t="s">
        <v>1140</v>
      </c>
    </row>
    <row r="8805" spans="1:1">
      <c r="A8805" t="s">
        <v>6373</v>
      </c>
    </row>
    <row r="8806" spans="1:1">
      <c r="A8806" t="s">
        <v>6373</v>
      </c>
    </row>
    <row r="8807" spans="1:1">
      <c r="A8807" t="s">
        <v>6398</v>
      </c>
    </row>
    <row r="8808" spans="1:1">
      <c r="A8808" t="s">
        <v>6398</v>
      </c>
    </row>
    <row r="8809" spans="1:1">
      <c r="A8809" t="s">
        <v>6391</v>
      </c>
    </row>
    <row r="8810" spans="1:1">
      <c r="A8810" t="s">
        <v>1140</v>
      </c>
    </row>
    <row r="8811" spans="1:1">
      <c r="A8811" t="s">
        <v>6373</v>
      </c>
    </row>
    <row r="8812" spans="1:1">
      <c r="A8812" t="s">
        <v>6392</v>
      </c>
    </row>
    <row r="8813" spans="1:1">
      <c r="A8813" t="s">
        <v>6395</v>
      </c>
    </row>
    <row r="8814" spans="1:1">
      <c r="A8814" t="s">
        <v>6293</v>
      </c>
    </row>
    <row r="8815" spans="1:1">
      <c r="A8815" t="s">
        <v>6070</v>
      </c>
    </row>
    <row r="8816" spans="1:1">
      <c r="A8816" t="s">
        <v>6394</v>
      </c>
    </row>
    <row r="8817" spans="1:1">
      <c r="A8817" t="s">
        <v>6373</v>
      </c>
    </row>
    <row r="8818" spans="1:1">
      <c r="A8818" t="s">
        <v>1140</v>
      </c>
    </row>
    <row r="8819" spans="1:1">
      <c r="A8819" t="s">
        <v>6373</v>
      </c>
    </row>
    <row r="8820" spans="1:1">
      <c r="A8820" t="s">
        <v>6293</v>
      </c>
    </row>
    <row r="8821" spans="1:1">
      <c r="A8821" t="s">
        <v>6397</v>
      </c>
    </row>
    <row r="8822" spans="1:1">
      <c r="A8822" t="s">
        <v>6373</v>
      </c>
    </row>
    <row r="8823" spans="1:1">
      <c r="A8823" t="s">
        <v>6394</v>
      </c>
    </row>
    <row r="8824" spans="1:1">
      <c r="A8824" t="s">
        <v>6373</v>
      </c>
    </row>
    <row r="8825" spans="1:1">
      <c r="A8825" t="s">
        <v>6070</v>
      </c>
    </row>
    <row r="8826" spans="1:1">
      <c r="A8826" t="s">
        <v>6373</v>
      </c>
    </row>
    <row r="8827" spans="1:1">
      <c r="A8827" t="s">
        <v>6395</v>
      </c>
    </row>
    <row r="8828" spans="1:1">
      <c r="A8828" t="s">
        <v>1140</v>
      </c>
    </row>
    <row r="8829" spans="1:1">
      <c r="A8829" t="s">
        <v>6394</v>
      </c>
    </row>
    <row r="8830" spans="1:1">
      <c r="A8830" t="s">
        <v>6400</v>
      </c>
    </row>
    <row r="8831" spans="1:1">
      <c r="A8831" t="s">
        <v>6391</v>
      </c>
    </row>
    <row r="8832" spans="1:1">
      <c r="A8832" t="s">
        <v>6396</v>
      </c>
    </row>
    <row r="8833" spans="1:1">
      <c r="A8833" t="s">
        <v>1140</v>
      </c>
    </row>
    <row r="8834" spans="1:1">
      <c r="A8834" t="s">
        <v>6373</v>
      </c>
    </row>
    <row r="8835" spans="1:1">
      <c r="A8835" t="s">
        <v>6373</v>
      </c>
    </row>
    <row r="8836" spans="1:1">
      <c r="A8836" t="s">
        <v>5098</v>
      </c>
    </row>
    <row r="8837" spans="1:1">
      <c r="A8837" t="s">
        <v>6070</v>
      </c>
    </row>
    <row r="8838" spans="1:1">
      <c r="A8838" t="s">
        <v>6373</v>
      </c>
    </row>
    <row r="8839" spans="1:1">
      <c r="A8839" t="s">
        <v>6373</v>
      </c>
    </row>
    <row r="8840" spans="1:1">
      <c r="A8840" t="s">
        <v>6394</v>
      </c>
    </row>
    <row r="8841" spans="1:1">
      <c r="A8841" t="s">
        <v>6373</v>
      </c>
    </row>
    <row r="8842" spans="1:1">
      <c r="A8842" t="s">
        <v>1140</v>
      </c>
    </row>
    <row r="8843" spans="1:1">
      <c r="A8843" t="s">
        <v>1140</v>
      </c>
    </row>
    <row r="8844" spans="1:1">
      <c r="A8844" t="s">
        <v>6070</v>
      </c>
    </row>
    <row r="8845" spans="1:1">
      <c r="A8845" t="s">
        <v>6293</v>
      </c>
    </row>
    <row r="8846" spans="1:1">
      <c r="A8846" t="s">
        <v>6373</v>
      </c>
    </row>
    <row r="8847" spans="1:1">
      <c r="A8847" t="s">
        <v>6373</v>
      </c>
    </row>
    <row r="8848" spans="1:1">
      <c r="A8848" t="s">
        <v>6391</v>
      </c>
    </row>
    <row r="8849" spans="1:1">
      <c r="A8849" t="s">
        <v>6397</v>
      </c>
    </row>
    <row r="8850" spans="1:1">
      <c r="A8850" t="s">
        <v>6293</v>
      </c>
    </row>
    <row r="8851" spans="1:1">
      <c r="A8851" t="s">
        <v>6396</v>
      </c>
    </row>
    <row r="8852" spans="1:1">
      <c r="A8852" t="s">
        <v>669</v>
      </c>
    </row>
    <row r="8853" spans="1:1">
      <c r="A8853" t="s">
        <v>6399</v>
      </c>
    </row>
    <row r="8854" spans="1:1">
      <c r="A8854" t="s">
        <v>1140</v>
      </c>
    </row>
    <row r="8855" spans="1:1">
      <c r="A8855" t="s">
        <v>6398</v>
      </c>
    </row>
    <row r="8856" spans="1:1">
      <c r="A8856" t="s">
        <v>6070</v>
      </c>
    </row>
    <row r="8857" spans="1:1">
      <c r="A8857" t="s">
        <v>6070</v>
      </c>
    </row>
    <row r="8858" spans="1:1">
      <c r="A8858" t="s">
        <v>6293</v>
      </c>
    </row>
    <row r="8859" spans="1:1">
      <c r="A8859" t="s">
        <v>6396</v>
      </c>
    </row>
    <row r="8860" spans="1:1">
      <c r="A8860" t="s">
        <v>6070</v>
      </c>
    </row>
    <row r="8861" spans="1:1">
      <c r="A8861" t="s">
        <v>1140</v>
      </c>
    </row>
    <row r="8862" spans="1:1">
      <c r="A8862" t="s">
        <v>6395</v>
      </c>
    </row>
    <row r="8863" spans="1:1">
      <c r="A8863" t="s">
        <v>1140</v>
      </c>
    </row>
    <row r="8864" spans="1:1">
      <c r="A8864" t="s">
        <v>6373</v>
      </c>
    </row>
    <row r="8865" spans="1:1">
      <c r="A8865" t="s">
        <v>6373</v>
      </c>
    </row>
    <row r="8866" spans="1:1">
      <c r="A8866" t="s">
        <v>6400</v>
      </c>
    </row>
    <row r="8867" spans="1:1">
      <c r="A8867" t="s">
        <v>6373</v>
      </c>
    </row>
    <row r="8868" spans="1:1">
      <c r="A8868" t="s">
        <v>6373</v>
      </c>
    </row>
    <row r="8869" spans="1:1">
      <c r="A8869" t="s">
        <v>6070</v>
      </c>
    </row>
    <row r="8870" spans="1:1">
      <c r="A8870" t="s">
        <v>6070</v>
      </c>
    </row>
    <row r="8871" spans="1:1">
      <c r="A8871" t="s">
        <v>6395</v>
      </c>
    </row>
    <row r="8872" spans="1:1">
      <c r="A8872" t="s">
        <v>6070</v>
      </c>
    </row>
    <row r="8873" spans="1:1">
      <c r="A8873" t="s">
        <v>6395</v>
      </c>
    </row>
    <row r="8874" spans="1:1">
      <c r="A8874" t="s">
        <v>1140</v>
      </c>
    </row>
    <row r="8875" spans="1:1">
      <c r="A8875" t="s">
        <v>1140</v>
      </c>
    </row>
    <row r="8876" spans="1:1">
      <c r="A8876" t="s">
        <v>6373</v>
      </c>
    </row>
    <row r="8877" spans="1:1">
      <c r="A8877" t="s">
        <v>6070</v>
      </c>
    </row>
    <row r="8878" spans="1:1">
      <c r="A8878" t="s">
        <v>1140</v>
      </c>
    </row>
    <row r="8879" spans="1:1">
      <c r="A8879" t="s">
        <v>6373</v>
      </c>
    </row>
    <row r="8880" spans="1:1">
      <c r="A8880" t="s">
        <v>6293</v>
      </c>
    </row>
    <row r="8881" spans="1:1">
      <c r="A8881" t="s">
        <v>6395</v>
      </c>
    </row>
    <row r="8882" spans="1:1">
      <c r="A8882" t="s">
        <v>6373</v>
      </c>
    </row>
    <row r="8883" spans="1:1">
      <c r="A8883" t="s">
        <v>6373</v>
      </c>
    </row>
    <row r="8884" spans="1:1">
      <c r="A8884" t="s">
        <v>6373</v>
      </c>
    </row>
    <row r="8885" spans="1:1">
      <c r="A8885" t="s">
        <v>6373</v>
      </c>
    </row>
    <row r="8886" spans="1:1">
      <c r="A8886" t="s">
        <v>6373</v>
      </c>
    </row>
    <row r="8887" spans="1:1">
      <c r="A8887" t="s">
        <v>2108</v>
      </c>
    </row>
    <row r="8888" spans="1:1">
      <c r="A8888" t="s">
        <v>1140</v>
      </c>
    </row>
    <row r="8889" spans="1:1">
      <c r="A8889" t="s">
        <v>6399</v>
      </c>
    </row>
    <row r="8890" spans="1:1">
      <c r="A8890" t="s">
        <v>6392</v>
      </c>
    </row>
    <row r="8891" spans="1:1">
      <c r="A8891" t="s">
        <v>6373</v>
      </c>
    </row>
    <row r="8892" spans="1:1">
      <c r="A8892" t="s">
        <v>6070</v>
      </c>
    </row>
    <row r="8893" spans="1:1">
      <c r="A8893" t="s">
        <v>1140</v>
      </c>
    </row>
    <row r="8894" spans="1:1">
      <c r="A8894" t="s">
        <v>6391</v>
      </c>
    </row>
    <row r="8895" spans="1:1">
      <c r="A8895" t="s">
        <v>6373</v>
      </c>
    </row>
    <row r="8896" spans="1:1">
      <c r="A8896" t="s">
        <v>2108</v>
      </c>
    </row>
    <row r="8897" spans="1:1">
      <c r="A8897" t="s">
        <v>6391</v>
      </c>
    </row>
    <row r="8898" spans="1:1">
      <c r="A8898" t="s">
        <v>6373</v>
      </c>
    </row>
    <row r="8899" spans="1:1">
      <c r="A8899" t="s">
        <v>6293</v>
      </c>
    </row>
    <row r="8900" spans="1:1">
      <c r="A8900" t="s">
        <v>6070</v>
      </c>
    </row>
    <row r="8901" spans="1:1">
      <c r="A8901" t="s">
        <v>6398</v>
      </c>
    </row>
    <row r="8902" spans="1:1">
      <c r="A8902" t="s">
        <v>6394</v>
      </c>
    </row>
    <row r="8903" spans="1:1">
      <c r="A8903" t="s">
        <v>6293</v>
      </c>
    </row>
    <row r="8904" spans="1:1">
      <c r="A8904" t="s">
        <v>6373</v>
      </c>
    </row>
    <row r="8905" spans="1:1">
      <c r="A8905" t="s">
        <v>6391</v>
      </c>
    </row>
    <row r="8906" spans="1:1">
      <c r="A8906" t="s">
        <v>6399</v>
      </c>
    </row>
    <row r="8907" spans="1:1">
      <c r="A8907" t="s">
        <v>6373</v>
      </c>
    </row>
    <row r="8908" spans="1:1">
      <c r="A8908" t="s">
        <v>6373</v>
      </c>
    </row>
    <row r="8909" spans="1:1">
      <c r="A8909" t="s">
        <v>6070</v>
      </c>
    </row>
    <row r="8910" spans="1:1">
      <c r="A8910" t="s">
        <v>6392</v>
      </c>
    </row>
    <row r="8911" spans="1:1">
      <c r="A8911" t="s">
        <v>6293</v>
      </c>
    </row>
    <row r="8912" spans="1:1">
      <c r="A8912" t="s">
        <v>6392</v>
      </c>
    </row>
    <row r="8913" spans="1:1">
      <c r="A8913" t="s">
        <v>6395</v>
      </c>
    </row>
    <row r="8914" spans="1:1">
      <c r="A8914" t="s">
        <v>6373</v>
      </c>
    </row>
    <row r="8915" spans="1:1">
      <c r="A8915" t="s">
        <v>6373</v>
      </c>
    </row>
    <row r="8916" spans="1:1">
      <c r="A8916" t="s">
        <v>6373</v>
      </c>
    </row>
    <row r="8917" spans="1:1">
      <c r="A8917" t="s">
        <v>6397</v>
      </c>
    </row>
    <row r="8918" spans="1:1">
      <c r="A8918" t="s">
        <v>6070</v>
      </c>
    </row>
    <row r="8919" spans="1:1">
      <c r="A8919" t="s">
        <v>6373</v>
      </c>
    </row>
    <row r="8920" spans="1:1">
      <c r="A8920" t="s">
        <v>2108</v>
      </c>
    </row>
    <row r="8921" spans="1:1">
      <c r="A8921" t="s">
        <v>6395</v>
      </c>
    </row>
    <row r="8922" spans="1:1">
      <c r="A8922" t="s">
        <v>6395</v>
      </c>
    </row>
    <row r="8923" spans="1:1">
      <c r="A8923" t="s">
        <v>6070</v>
      </c>
    </row>
    <row r="8924" spans="1:1">
      <c r="A8924" t="s">
        <v>2108</v>
      </c>
    </row>
    <row r="8925" spans="1:1">
      <c r="A8925" t="s">
        <v>6293</v>
      </c>
    </row>
    <row r="8926" spans="1:1">
      <c r="A8926" t="s">
        <v>6070</v>
      </c>
    </row>
    <row r="8927" spans="1:1">
      <c r="A8927" t="s">
        <v>6070</v>
      </c>
    </row>
    <row r="8928" spans="1:1">
      <c r="A8928" t="s">
        <v>1140</v>
      </c>
    </row>
    <row r="8929" spans="1:1">
      <c r="A8929" t="s">
        <v>6373</v>
      </c>
    </row>
    <row r="8930" spans="1:1">
      <c r="A8930" t="s">
        <v>6373</v>
      </c>
    </row>
    <row r="8931" spans="1:1">
      <c r="A8931" t="s">
        <v>1140</v>
      </c>
    </row>
    <row r="8932" spans="1:1">
      <c r="A8932" t="s">
        <v>1140</v>
      </c>
    </row>
    <row r="8933" spans="1:1">
      <c r="A8933" t="s">
        <v>6070</v>
      </c>
    </row>
    <row r="8934" spans="1:1">
      <c r="A8934" t="s">
        <v>6070</v>
      </c>
    </row>
    <row r="8935" spans="1:1">
      <c r="A8935" t="s">
        <v>6394</v>
      </c>
    </row>
    <row r="8936" spans="1:1">
      <c r="A8936" t="s">
        <v>6398</v>
      </c>
    </row>
    <row r="8937" spans="1:1">
      <c r="A8937" t="s">
        <v>6373</v>
      </c>
    </row>
    <row r="8938" spans="1:1">
      <c r="A8938" t="s">
        <v>6293</v>
      </c>
    </row>
    <row r="8939" spans="1:1">
      <c r="A8939" t="s">
        <v>6400</v>
      </c>
    </row>
    <row r="8940" spans="1:1">
      <c r="A8940" t="s">
        <v>6395</v>
      </c>
    </row>
    <row r="8941" spans="1:1">
      <c r="A8941" t="s">
        <v>6400</v>
      </c>
    </row>
    <row r="8942" spans="1:1">
      <c r="A8942" t="s">
        <v>6392</v>
      </c>
    </row>
    <row r="8943" spans="1:1">
      <c r="A8943" t="s">
        <v>2108</v>
      </c>
    </row>
    <row r="8944" spans="1:1">
      <c r="A8944" t="s">
        <v>2108</v>
      </c>
    </row>
    <row r="8945" spans="1:1">
      <c r="A8945" t="s">
        <v>6070</v>
      </c>
    </row>
    <row r="8946" spans="1:1">
      <c r="A8946" t="s">
        <v>6395</v>
      </c>
    </row>
    <row r="8947" spans="1:1">
      <c r="A8947" t="s">
        <v>1140</v>
      </c>
    </row>
    <row r="8948" spans="1:1">
      <c r="A8948" t="s">
        <v>6395</v>
      </c>
    </row>
    <row r="8949" spans="1:1">
      <c r="A8949" t="s">
        <v>6070</v>
      </c>
    </row>
    <row r="8950" spans="1:1">
      <c r="A8950" t="s">
        <v>6394</v>
      </c>
    </row>
    <row r="8951" spans="1:1">
      <c r="A8951" t="s">
        <v>6070</v>
      </c>
    </row>
    <row r="8952" spans="1:1">
      <c r="A8952" t="s">
        <v>6293</v>
      </c>
    </row>
    <row r="8953" spans="1:1">
      <c r="A8953" t="s">
        <v>6070</v>
      </c>
    </row>
    <row r="8954" spans="1:1">
      <c r="A8954" t="s">
        <v>6070</v>
      </c>
    </row>
    <row r="8955" spans="1:1">
      <c r="A8955" t="s">
        <v>6070</v>
      </c>
    </row>
    <row r="8956" spans="1:1">
      <c r="A8956" t="s">
        <v>6070</v>
      </c>
    </row>
    <row r="8957" spans="1:1">
      <c r="A8957" t="s">
        <v>6293</v>
      </c>
    </row>
    <row r="8958" spans="1:1">
      <c r="A8958" t="s">
        <v>6070</v>
      </c>
    </row>
    <row r="8959" spans="1:1">
      <c r="A8959" t="s">
        <v>669</v>
      </c>
    </row>
    <row r="8960" spans="1:1">
      <c r="A8960" t="s">
        <v>6394</v>
      </c>
    </row>
    <row r="8961" spans="1:1">
      <c r="A8961" t="s">
        <v>6396</v>
      </c>
    </row>
    <row r="8962" spans="1:1">
      <c r="A8962" t="s">
        <v>6398</v>
      </c>
    </row>
    <row r="8963" spans="1:1">
      <c r="A8963" t="s">
        <v>6373</v>
      </c>
    </row>
    <row r="8964" spans="1:1">
      <c r="A8964" t="s">
        <v>6373</v>
      </c>
    </row>
    <row r="8965" spans="1:1">
      <c r="A8965" t="s">
        <v>6373</v>
      </c>
    </row>
    <row r="8966" spans="1:1">
      <c r="A8966" t="s">
        <v>6373</v>
      </c>
    </row>
    <row r="8967" spans="1:1">
      <c r="A8967" t="s">
        <v>6397</v>
      </c>
    </row>
    <row r="8968" spans="1:1">
      <c r="A8968" t="s">
        <v>6373</v>
      </c>
    </row>
    <row r="8969" spans="1:1">
      <c r="A8969" t="s">
        <v>6373</v>
      </c>
    </row>
    <row r="8970" spans="1:1">
      <c r="A8970" t="s">
        <v>6395</v>
      </c>
    </row>
    <row r="8971" spans="1:1">
      <c r="A8971" t="s">
        <v>1140</v>
      </c>
    </row>
    <row r="8972" spans="1:1">
      <c r="A8972" t="s">
        <v>6070</v>
      </c>
    </row>
    <row r="8973" spans="1:1">
      <c r="A8973" t="s">
        <v>1140</v>
      </c>
    </row>
    <row r="8974" spans="1:1">
      <c r="A8974" t="s">
        <v>6391</v>
      </c>
    </row>
    <row r="8975" spans="1:1">
      <c r="A8975" t="s">
        <v>2108</v>
      </c>
    </row>
    <row r="8976" spans="1:1">
      <c r="A8976" t="s">
        <v>6070</v>
      </c>
    </row>
    <row r="8977" spans="1:1">
      <c r="A8977" t="s">
        <v>6373</v>
      </c>
    </row>
    <row r="8978" spans="1:1">
      <c r="A8978" t="s">
        <v>6293</v>
      </c>
    </row>
    <row r="8979" spans="1:1">
      <c r="A8979" t="s">
        <v>6391</v>
      </c>
    </row>
    <row r="8980" spans="1:1">
      <c r="A8980" t="s">
        <v>6394</v>
      </c>
    </row>
    <row r="8981" spans="1:1">
      <c r="A8981" t="s">
        <v>1140</v>
      </c>
    </row>
    <row r="8982" spans="1:1">
      <c r="A8982" t="s">
        <v>2108</v>
      </c>
    </row>
    <row r="8983" spans="1:1">
      <c r="A8983" t="s">
        <v>6070</v>
      </c>
    </row>
    <row r="8984" spans="1:1">
      <c r="A8984" t="s">
        <v>1140</v>
      </c>
    </row>
    <row r="8985" spans="1:1">
      <c r="A8985" t="s">
        <v>6391</v>
      </c>
    </row>
    <row r="8986" spans="1:1">
      <c r="A8986" t="s">
        <v>6070</v>
      </c>
    </row>
    <row r="8987" spans="1:1">
      <c r="A8987" t="s">
        <v>1140</v>
      </c>
    </row>
    <row r="8988" spans="1:1">
      <c r="A8988" t="s">
        <v>6394</v>
      </c>
    </row>
    <row r="8989" spans="1:1">
      <c r="A8989" t="s">
        <v>6373</v>
      </c>
    </row>
    <row r="8990" spans="1:1">
      <c r="A8990" t="s">
        <v>6398</v>
      </c>
    </row>
    <row r="8991" spans="1:1">
      <c r="A8991" t="s">
        <v>6070</v>
      </c>
    </row>
    <row r="8992" spans="1:1">
      <c r="A8992" t="s">
        <v>669</v>
      </c>
    </row>
    <row r="8993" spans="1:1">
      <c r="A8993" t="s">
        <v>6399</v>
      </c>
    </row>
    <row r="8994" spans="1:1">
      <c r="A8994" t="s">
        <v>6395</v>
      </c>
    </row>
    <row r="8995" spans="1:1">
      <c r="A8995" t="s">
        <v>6373</v>
      </c>
    </row>
    <row r="8996" spans="1:1">
      <c r="A8996" t="s">
        <v>6293</v>
      </c>
    </row>
    <row r="8997" spans="1:1">
      <c r="A8997" t="s">
        <v>6070</v>
      </c>
    </row>
    <row r="8998" spans="1:1">
      <c r="A8998" t="s">
        <v>6397</v>
      </c>
    </row>
    <row r="8999" spans="1:1">
      <c r="A8999" t="s">
        <v>669</v>
      </c>
    </row>
    <row r="9000" spans="1:1">
      <c r="A9000" t="s">
        <v>6392</v>
      </c>
    </row>
    <row r="9001" spans="1:1">
      <c r="A9001" t="s">
        <v>2108</v>
      </c>
    </row>
    <row r="9002" spans="1:1">
      <c r="A9002" t="s">
        <v>6070</v>
      </c>
    </row>
    <row r="9003" spans="1:1">
      <c r="A9003" t="s">
        <v>6070</v>
      </c>
    </row>
    <row r="9004" spans="1:1">
      <c r="A9004" t="s">
        <v>6399</v>
      </c>
    </row>
    <row r="9005" spans="1:1">
      <c r="A9005" t="s">
        <v>6293</v>
      </c>
    </row>
    <row r="9006" spans="1:1">
      <c r="A9006" t="s">
        <v>6373</v>
      </c>
    </row>
    <row r="9007" spans="1:1">
      <c r="A9007" t="s">
        <v>6070</v>
      </c>
    </row>
    <row r="9008" spans="1:1">
      <c r="A9008" t="s">
        <v>6397</v>
      </c>
    </row>
    <row r="9009" spans="1:1">
      <c r="A9009" t="s">
        <v>6391</v>
      </c>
    </row>
    <row r="9010" spans="1:1">
      <c r="A9010" t="s">
        <v>6397</v>
      </c>
    </row>
    <row r="9011" spans="1:1">
      <c r="A9011" t="s">
        <v>6397</v>
      </c>
    </row>
    <row r="9012" spans="1:1">
      <c r="A9012" t="s">
        <v>6397</v>
      </c>
    </row>
    <row r="9013" spans="1:1">
      <c r="A9013" t="s">
        <v>1140</v>
      </c>
    </row>
    <row r="9014" spans="1:1">
      <c r="A9014" t="s">
        <v>6399</v>
      </c>
    </row>
    <row r="9015" spans="1:1">
      <c r="A9015" t="s">
        <v>6373</v>
      </c>
    </row>
    <row r="9016" spans="1:1">
      <c r="A9016" t="s">
        <v>6397</v>
      </c>
    </row>
    <row r="9017" spans="1:1">
      <c r="A9017" t="s">
        <v>6373</v>
      </c>
    </row>
    <row r="9018" spans="1:1">
      <c r="A9018" t="s">
        <v>1140</v>
      </c>
    </row>
    <row r="9019" spans="1:1">
      <c r="A9019" t="s">
        <v>6373</v>
      </c>
    </row>
    <row r="9020" spans="1:1">
      <c r="A9020" t="s">
        <v>6070</v>
      </c>
    </row>
    <row r="9021" spans="1:1">
      <c r="A9021" t="s">
        <v>1140</v>
      </c>
    </row>
    <row r="9022" spans="1:1">
      <c r="A9022" t="s">
        <v>6373</v>
      </c>
    </row>
    <row r="9023" spans="1:1">
      <c r="A9023" t="s">
        <v>6392</v>
      </c>
    </row>
    <row r="9024" spans="1:1">
      <c r="A9024" t="s">
        <v>6070</v>
      </c>
    </row>
    <row r="9025" spans="1:1">
      <c r="A9025" t="s">
        <v>6395</v>
      </c>
    </row>
    <row r="9026" spans="1:1">
      <c r="A9026" t="s">
        <v>6373</v>
      </c>
    </row>
    <row r="9027" spans="1:1">
      <c r="A9027" t="s">
        <v>6395</v>
      </c>
    </row>
    <row r="9028" spans="1:1">
      <c r="A9028" t="s">
        <v>6392</v>
      </c>
    </row>
    <row r="9029" spans="1:1">
      <c r="A9029" t="s">
        <v>6395</v>
      </c>
    </row>
    <row r="9030" spans="1:1">
      <c r="A9030" t="s">
        <v>6293</v>
      </c>
    </row>
    <row r="9031" spans="1:1">
      <c r="A9031" t="s">
        <v>6394</v>
      </c>
    </row>
    <row r="9032" spans="1:1">
      <c r="A9032" t="s">
        <v>6293</v>
      </c>
    </row>
    <row r="9033" spans="1:1">
      <c r="A9033" t="s">
        <v>6399</v>
      </c>
    </row>
    <row r="9034" spans="1:1">
      <c r="A9034" t="s">
        <v>6293</v>
      </c>
    </row>
    <row r="9035" spans="1:1">
      <c r="A9035" t="s">
        <v>6070</v>
      </c>
    </row>
    <row r="9036" spans="1:1">
      <c r="A9036" t="s">
        <v>6373</v>
      </c>
    </row>
    <row r="9037" spans="1:1">
      <c r="A9037" t="s">
        <v>6070</v>
      </c>
    </row>
    <row r="9038" spans="1:1">
      <c r="A9038" t="s">
        <v>6373</v>
      </c>
    </row>
    <row r="9039" spans="1:1">
      <c r="A9039" t="s">
        <v>6373</v>
      </c>
    </row>
    <row r="9040" spans="1:1">
      <c r="A9040" t="s">
        <v>6373</v>
      </c>
    </row>
    <row r="9041" spans="1:1">
      <c r="A9041" t="s">
        <v>1140</v>
      </c>
    </row>
    <row r="9042" spans="1:1">
      <c r="A9042" t="s">
        <v>6392</v>
      </c>
    </row>
    <row r="9043" spans="1:1">
      <c r="A9043" t="s">
        <v>1140</v>
      </c>
    </row>
    <row r="9044" spans="1:1">
      <c r="A9044" t="s">
        <v>5098</v>
      </c>
    </row>
    <row r="9045" spans="1:1">
      <c r="A9045" t="s">
        <v>6293</v>
      </c>
    </row>
    <row r="9046" spans="1:1">
      <c r="A9046" t="s">
        <v>6399</v>
      </c>
    </row>
    <row r="9047" spans="1:1">
      <c r="A9047" t="s">
        <v>6397</v>
      </c>
    </row>
    <row r="9048" spans="1:1">
      <c r="A9048" t="s">
        <v>669</v>
      </c>
    </row>
    <row r="9049" spans="1:1">
      <c r="A9049" t="s">
        <v>6392</v>
      </c>
    </row>
    <row r="9050" spans="1:1">
      <c r="A9050" t="s">
        <v>1140</v>
      </c>
    </row>
    <row r="9051" spans="1:1">
      <c r="A9051" t="s">
        <v>6391</v>
      </c>
    </row>
    <row r="9052" spans="1:1">
      <c r="A9052" t="s">
        <v>6070</v>
      </c>
    </row>
    <row r="9053" spans="1:1">
      <c r="A9053" t="s">
        <v>6373</v>
      </c>
    </row>
    <row r="9054" spans="1:1">
      <c r="A9054" t="s">
        <v>6396</v>
      </c>
    </row>
    <row r="9055" spans="1:1">
      <c r="A9055" t="s">
        <v>6373</v>
      </c>
    </row>
    <row r="9056" spans="1:1">
      <c r="A9056" t="s">
        <v>6070</v>
      </c>
    </row>
    <row r="9057" spans="1:1">
      <c r="A9057" t="s">
        <v>6392</v>
      </c>
    </row>
    <row r="9058" spans="1:1">
      <c r="A9058" t="s">
        <v>6395</v>
      </c>
    </row>
    <row r="9059" spans="1:1">
      <c r="A9059" t="s">
        <v>6399</v>
      </c>
    </row>
    <row r="9060" spans="1:1">
      <c r="A9060" t="s">
        <v>6395</v>
      </c>
    </row>
    <row r="9061" spans="1:1">
      <c r="A9061" t="s">
        <v>6070</v>
      </c>
    </row>
    <row r="9062" spans="1:1">
      <c r="A9062" t="s">
        <v>6392</v>
      </c>
    </row>
    <row r="9063" spans="1:1">
      <c r="A9063" t="s">
        <v>669</v>
      </c>
    </row>
    <row r="9064" spans="1:1">
      <c r="A9064" t="s">
        <v>6293</v>
      </c>
    </row>
    <row r="9065" spans="1:1">
      <c r="A9065" t="s">
        <v>6373</v>
      </c>
    </row>
    <row r="9066" spans="1:1">
      <c r="A9066" t="s">
        <v>1140</v>
      </c>
    </row>
    <row r="9067" spans="1:1">
      <c r="A9067" t="s">
        <v>6398</v>
      </c>
    </row>
    <row r="9068" spans="1:1">
      <c r="A9068" t="s">
        <v>669</v>
      </c>
    </row>
    <row r="9069" spans="1:1">
      <c r="A9069" t="s">
        <v>6070</v>
      </c>
    </row>
    <row r="9070" spans="1:1">
      <c r="A9070" t="s">
        <v>6373</v>
      </c>
    </row>
    <row r="9071" spans="1:1">
      <c r="A9071" t="s">
        <v>6394</v>
      </c>
    </row>
    <row r="9072" spans="1:1">
      <c r="A9072" t="s">
        <v>6070</v>
      </c>
    </row>
    <row r="9073" spans="1:1">
      <c r="A9073" t="s">
        <v>6395</v>
      </c>
    </row>
    <row r="9074" spans="1:1">
      <c r="A9074" t="s">
        <v>6373</v>
      </c>
    </row>
    <row r="9075" spans="1:1">
      <c r="A9075" t="s">
        <v>6070</v>
      </c>
    </row>
    <row r="9076" spans="1:1">
      <c r="A9076" t="s">
        <v>6394</v>
      </c>
    </row>
    <row r="9077" spans="1:1">
      <c r="A9077" t="s">
        <v>6373</v>
      </c>
    </row>
    <row r="9078" spans="1:1">
      <c r="A9078" t="s">
        <v>1140</v>
      </c>
    </row>
    <row r="9079" spans="1:1">
      <c r="A9079" t="s">
        <v>2108</v>
      </c>
    </row>
    <row r="9080" spans="1:1">
      <c r="A9080" t="s">
        <v>6395</v>
      </c>
    </row>
    <row r="9081" spans="1:1">
      <c r="A9081" t="s">
        <v>6070</v>
      </c>
    </row>
    <row r="9082" spans="1:1">
      <c r="A9082" t="s">
        <v>6373</v>
      </c>
    </row>
    <row r="9083" spans="1:1">
      <c r="A9083" t="s">
        <v>6070</v>
      </c>
    </row>
    <row r="9084" spans="1:1">
      <c r="A9084" t="s">
        <v>6373</v>
      </c>
    </row>
    <row r="9085" spans="1:1">
      <c r="A9085" t="s">
        <v>1140</v>
      </c>
    </row>
    <row r="9086" spans="1:1">
      <c r="A9086" t="s">
        <v>6398</v>
      </c>
    </row>
    <row r="9087" spans="1:1">
      <c r="A9087" t="s">
        <v>6293</v>
      </c>
    </row>
    <row r="9088" spans="1:1">
      <c r="A9088" t="s">
        <v>6373</v>
      </c>
    </row>
    <row r="9089" spans="1:1">
      <c r="A9089" t="s">
        <v>6070</v>
      </c>
    </row>
    <row r="9090" spans="1:1">
      <c r="A9090" t="s">
        <v>6373</v>
      </c>
    </row>
    <row r="9091" spans="1:1">
      <c r="A9091" t="s">
        <v>6293</v>
      </c>
    </row>
    <row r="9092" spans="1:1">
      <c r="A9092" t="s">
        <v>6373</v>
      </c>
    </row>
    <row r="9093" spans="1:1">
      <c r="A9093" t="s">
        <v>6395</v>
      </c>
    </row>
    <row r="9094" spans="1:1">
      <c r="A9094" t="s">
        <v>6373</v>
      </c>
    </row>
    <row r="9095" spans="1:1">
      <c r="A9095" t="s">
        <v>6070</v>
      </c>
    </row>
    <row r="9096" spans="1:1">
      <c r="A9096" t="s">
        <v>6070</v>
      </c>
    </row>
    <row r="9097" spans="1:1">
      <c r="A9097" t="s">
        <v>6070</v>
      </c>
    </row>
    <row r="9098" spans="1:1">
      <c r="A9098" t="s">
        <v>6399</v>
      </c>
    </row>
    <row r="9099" spans="1:1">
      <c r="A9099" t="s">
        <v>6399</v>
      </c>
    </row>
    <row r="9100" spans="1:1">
      <c r="A9100" t="s">
        <v>6399</v>
      </c>
    </row>
    <row r="9101" spans="1:1">
      <c r="A9101" t="s">
        <v>2108</v>
      </c>
    </row>
    <row r="9102" spans="1:1">
      <c r="A9102" t="s">
        <v>6394</v>
      </c>
    </row>
    <row r="9103" spans="1:1">
      <c r="A9103" t="s">
        <v>6399</v>
      </c>
    </row>
    <row r="9104" spans="1:1">
      <c r="A9104" t="s">
        <v>6395</v>
      </c>
    </row>
    <row r="9105" spans="1:1">
      <c r="A9105" t="s">
        <v>6400</v>
      </c>
    </row>
    <row r="9106" spans="1:1">
      <c r="A9106" t="s">
        <v>6398</v>
      </c>
    </row>
    <row r="9107" spans="1:1">
      <c r="A9107" t="s">
        <v>6070</v>
      </c>
    </row>
    <row r="9108" spans="1:1">
      <c r="A9108" t="s">
        <v>6070</v>
      </c>
    </row>
    <row r="9109" spans="1:1">
      <c r="A9109" t="s">
        <v>6397</v>
      </c>
    </row>
    <row r="9110" spans="1:1">
      <c r="A9110" t="s">
        <v>2108</v>
      </c>
    </row>
    <row r="9111" spans="1:1">
      <c r="A9111" t="s">
        <v>6397</v>
      </c>
    </row>
    <row r="9112" spans="1:1">
      <c r="A9112" t="s">
        <v>6373</v>
      </c>
    </row>
    <row r="9113" spans="1:1">
      <c r="A9113" t="s">
        <v>6373</v>
      </c>
    </row>
    <row r="9114" spans="1:1">
      <c r="A9114" t="s">
        <v>6070</v>
      </c>
    </row>
    <row r="9115" spans="1:1">
      <c r="A9115" t="s">
        <v>6373</v>
      </c>
    </row>
    <row r="9116" spans="1:1">
      <c r="A9116" t="s">
        <v>6398</v>
      </c>
    </row>
    <row r="9117" spans="1:1">
      <c r="A9117" t="s">
        <v>6391</v>
      </c>
    </row>
    <row r="9118" spans="1:1">
      <c r="A9118" t="s">
        <v>6070</v>
      </c>
    </row>
    <row r="9119" spans="1:1">
      <c r="A9119" t="s">
        <v>6293</v>
      </c>
    </row>
    <row r="9120" spans="1:1">
      <c r="A9120" t="s">
        <v>6373</v>
      </c>
    </row>
    <row r="9121" spans="1:1">
      <c r="A9121" t="s">
        <v>6399</v>
      </c>
    </row>
    <row r="9122" spans="1:1">
      <c r="A9122" t="s">
        <v>6399</v>
      </c>
    </row>
    <row r="9123" spans="1:1">
      <c r="A9123" t="s">
        <v>6293</v>
      </c>
    </row>
    <row r="9124" spans="1:1">
      <c r="A9124" t="s">
        <v>6391</v>
      </c>
    </row>
    <row r="9125" spans="1:1">
      <c r="A9125" t="s">
        <v>6373</v>
      </c>
    </row>
    <row r="9126" spans="1:1">
      <c r="A9126" t="s">
        <v>6395</v>
      </c>
    </row>
    <row r="9127" spans="1:1">
      <c r="A9127" t="s">
        <v>6070</v>
      </c>
    </row>
    <row r="9128" spans="1:1">
      <c r="A9128" t="s">
        <v>6398</v>
      </c>
    </row>
    <row r="9129" spans="1:1">
      <c r="A9129" t="s">
        <v>6396</v>
      </c>
    </row>
    <row r="9130" spans="1:1">
      <c r="A9130" t="s">
        <v>6395</v>
      </c>
    </row>
    <row r="9131" spans="1:1">
      <c r="A9131" t="s">
        <v>6293</v>
      </c>
    </row>
    <row r="9132" spans="1:1">
      <c r="A9132" t="s">
        <v>6070</v>
      </c>
    </row>
    <row r="9133" spans="1:1">
      <c r="A9133" t="s">
        <v>6070</v>
      </c>
    </row>
    <row r="9134" spans="1:1">
      <c r="A9134" t="s">
        <v>6070</v>
      </c>
    </row>
    <row r="9135" spans="1:1">
      <c r="A9135" t="s">
        <v>1140</v>
      </c>
    </row>
    <row r="9136" spans="1:1">
      <c r="A9136" t="s">
        <v>6398</v>
      </c>
    </row>
    <row r="9137" spans="1:1">
      <c r="A9137" t="s">
        <v>1140</v>
      </c>
    </row>
    <row r="9138" spans="1:1">
      <c r="A9138" t="s">
        <v>6293</v>
      </c>
    </row>
    <row r="9139" spans="1:1">
      <c r="A9139" t="s">
        <v>6392</v>
      </c>
    </row>
    <row r="9140" spans="1:1">
      <c r="A9140" t="s">
        <v>6070</v>
      </c>
    </row>
    <row r="9141" spans="1:1">
      <c r="A9141" t="s">
        <v>6070</v>
      </c>
    </row>
    <row r="9142" spans="1:1">
      <c r="A9142" t="s">
        <v>6070</v>
      </c>
    </row>
    <row r="9143" spans="1:1">
      <c r="A9143" t="s">
        <v>6398</v>
      </c>
    </row>
    <row r="9144" spans="1:1">
      <c r="A9144" t="s">
        <v>6070</v>
      </c>
    </row>
    <row r="9145" spans="1:1">
      <c r="A9145" t="s">
        <v>6373</v>
      </c>
    </row>
    <row r="9146" spans="1:1">
      <c r="A9146" t="s">
        <v>6373</v>
      </c>
    </row>
    <row r="9147" spans="1:1">
      <c r="A9147" t="s">
        <v>6293</v>
      </c>
    </row>
    <row r="9148" spans="1:1">
      <c r="A9148" t="s">
        <v>1140</v>
      </c>
    </row>
    <row r="9149" spans="1:1">
      <c r="A9149" t="s">
        <v>669</v>
      </c>
    </row>
    <row r="9150" spans="1:1">
      <c r="A9150" t="s">
        <v>1140</v>
      </c>
    </row>
    <row r="9151" spans="1:1">
      <c r="A9151" t="s">
        <v>6070</v>
      </c>
    </row>
    <row r="9152" spans="1:1">
      <c r="A9152" t="s">
        <v>1140</v>
      </c>
    </row>
    <row r="9153" spans="1:1">
      <c r="A9153" t="s">
        <v>6070</v>
      </c>
    </row>
    <row r="9154" spans="1:1">
      <c r="A9154" t="s">
        <v>6373</v>
      </c>
    </row>
    <row r="9155" spans="1:1">
      <c r="A9155" t="s">
        <v>6070</v>
      </c>
    </row>
    <row r="9156" spans="1:1">
      <c r="A9156" t="s">
        <v>6373</v>
      </c>
    </row>
    <row r="9157" spans="1:1">
      <c r="A9157" t="s">
        <v>1140</v>
      </c>
    </row>
    <row r="9158" spans="1:1">
      <c r="A9158" t="s">
        <v>6070</v>
      </c>
    </row>
    <row r="9159" spans="1:1">
      <c r="A9159" t="s">
        <v>6395</v>
      </c>
    </row>
    <row r="9160" spans="1:1">
      <c r="A9160" t="s">
        <v>6391</v>
      </c>
    </row>
    <row r="9161" spans="1:1">
      <c r="A9161" t="s">
        <v>1140</v>
      </c>
    </row>
    <row r="9162" spans="1:1">
      <c r="A9162" t="s">
        <v>6373</v>
      </c>
    </row>
    <row r="9163" spans="1:1">
      <c r="A9163" t="s">
        <v>1140</v>
      </c>
    </row>
    <row r="9164" spans="1:1">
      <c r="A9164" t="s">
        <v>6398</v>
      </c>
    </row>
    <row r="9165" spans="1:1">
      <c r="A9165" t="s">
        <v>6293</v>
      </c>
    </row>
    <row r="9166" spans="1:1">
      <c r="A9166" t="s">
        <v>1140</v>
      </c>
    </row>
    <row r="9167" spans="1:1">
      <c r="A9167" t="s">
        <v>6391</v>
      </c>
    </row>
    <row r="9168" spans="1:1">
      <c r="A9168" t="s">
        <v>6070</v>
      </c>
    </row>
    <row r="9169" spans="1:1">
      <c r="A9169" t="s">
        <v>6070</v>
      </c>
    </row>
    <row r="9170" spans="1:1">
      <c r="A9170" t="s">
        <v>6400</v>
      </c>
    </row>
    <row r="9171" spans="1:1">
      <c r="A9171" t="s">
        <v>6398</v>
      </c>
    </row>
    <row r="9172" spans="1:1">
      <c r="A9172" t="s">
        <v>6070</v>
      </c>
    </row>
    <row r="9173" spans="1:1">
      <c r="A9173" t="s">
        <v>6070</v>
      </c>
    </row>
    <row r="9174" spans="1:1">
      <c r="A9174" t="s">
        <v>6070</v>
      </c>
    </row>
    <row r="9175" spans="1:1">
      <c r="A9175" t="s">
        <v>6373</v>
      </c>
    </row>
    <row r="9176" spans="1:1">
      <c r="A9176" t="s">
        <v>1140</v>
      </c>
    </row>
    <row r="9177" spans="1:1">
      <c r="A9177" t="s">
        <v>6070</v>
      </c>
    </row>
    <row r="9178" spans="1:1">
      <c r="A9178" t="s">
        <v>6373</v>
      </c>
    </row>
    <row r="9179" spans="1:1">
      <c r="A9179" t="s">
        <v>6070</v>
      </c>
    </row>
    <row r="9180" spans="1:1">
      <c r="A9180" t="s">
        <v>6070</v>
      </c>
    </row>
    <row r="9181" spans="1:1">
      <c r="A9181" t="s">
        <v>6400</v>
      </c>
    </row>
    <row r="9182" spans="1:1">
      <c r="A9182" t="s">
        <v>6070</v>
      </c>
    </row>
    <row r="9183" spans="1:1">
      <c r="A9183" t="s">
        <v>1140</v>
      </c>
    </row>
    <row r="9184" spans="1:1">
      <c r="A9184" t="s">
        <v>6070</v>
      </c>
    </row>
    <row r="9185" spans="1:1">
      <c r="A9185" t="s">
        <v>6399</v>
      </c>
    </row>
    <row r="9186" spans="1:1">
      <c r="A9186" t="s">
        <v>6070</v>
      </c>
    </row>
    <row r="9187" spans="1:1">
      <c r="A9187" t="s">
        <v>6373</v>
      </c>
    </row>
    <row r="9188" spans="1:1">
      <c r="A9188" t="s">
        <v>669</v>
      </c>
    </row>
    <row r="9189" spans="1:1">
      <c r="A9189" t="s">
        <v>6070</v>
      </c>
    </row>
    <row r="9190" spans="1:1">
      <c r="A9190" t="s">
        <v>669</v>
      </c>
    </row>
    <row r="9191" spans="1:1">
      <c r="A9191" t="s">
        <v>6373</v>
      </c>
    </row>
    <row r="9192" spans="1:1">
      <c r="A9192" t="s">
        <v>6398</v>
      </c>
    </row>
    <row r="9193" spans="1:1">
      <c r="A9193" t="s">
        <v>6396</v>
      </c>
    </row>
    <row r="9194" spans="1:1">
      <c r="A9194" t="s">
        <v>6070</v>
      </c>
    </row>
    <row r="9195" spans="1:1">
      <c r="A9195" t="s">
        <v>1140</v>
      </c>
    </row>
    <row r="9196" spans="1:1">
      <c r="A9196" t="s">
        <v>6293</v>
      </c>
    </row>
    <row r="9197" spans="1:1">
      <c r="A9197" t="s">
        <v>6373</v>
      </c>
    </row>
    <row r="9198" spans="1:1">
      <c r="A9198" t="s">
        <v>6070</v>
      </c>
    </row>
    <row r="9199" spans="1:1">
      <c r="A9199" t="s">
        <v>1140</v>
      </c>
    </row>
    <row r="9200" spans="1:1">
      <c r="A9200" t="s">
        <v>1140</v>
      </c>
    </row>
    <row r="9201" spans="1:1">
      <c r="A9201" t="s">
        <v>6400</v>
      </c>
    </row>
    <row r="9202" spans="1:1">
      <c r="A9202" t="s">
        <v>6373</v>
      </c>
    </row>
    <row r="9203" spans="1:1">
      <c r="A9203" t="s">
        <v>1140</v>
      </c>
    </row>
    <row r="9204" spans="1:1">
      <c r="A9204" t="s">
        <v>6070</v>
      </c>
    </row>
    <row r="9205" spans="1:1">
      <c r="A9205" t="s">
        <v>6373</v>
      </c>
    </row>
    <row r="9206" spans="1:1">
      <c r="A9206" t="s">
        <v>6070</v>
      </c>
    </row>
    <row r="9207" spans="1:1">
      <c r="A9207" t="s">
        <v>6070</v>
      </c>
    </row>
    <row r="9208" spans="1:1">
      <c r="A9208" t="s">
        <v>6373</v>
      </c>
    </row>
    <row r="9209" spans="1:1">
      <c r="A9209" t="s">
        <v>6373</v>
      </c>
    </row>
    <row r="9210" spans="1:1">
      <c r="A9210" t="s">
        <v>6373</v>
      </c>
    </row>
    <row r="9211" spans="1:1">
      <c r="A9211" t="s">
        <v>6373</v>
      </c>
    </row>
    <row r="9212" spans="1:1">
      <c r="A9212" t="s">
        <v>6070</v>
      </c>
    </row>
    <row r="9213" spans="1:1">
      <c r="A9213" t="s">
        <v>1140</v>
      </c>
    </row>
    <row r="9214" spans="1:1">
      <c r="A9214" t="s">
        <v>6070</v>
      </c>
    </row>
    <row r="9215" spans="1:1">
      <c r="A9215" t="s">
        <v>6293</v>
      </c>
    </row>
    <row r="9216" spans="1:1">
      <c r="A9216" t="s">
        <v>6070</v>
      </c>
    </row>
    <row r="9217" spans="1:1">
      <c r="A9217" t="s">
        <v>6070</v>
      </c>
    </row>
    <row r="9218" spans="1:1">
      <c r="A9218" t="s">
        <v>6395</v>
      </c>
    </row>
    <row r="9219" spans="1:1">
      <c r="A9219" t="s">
        <v>6373</v>
      </c>
    </row>
    <row r="9220" spans="1:1">
      <c r="A9220" t="s">
        <v>6293</v>
      </c>
    </row>
    <row r="9221" spans="1:1">
      <c r="A9221" t="s">
        <v>1140</v>
      </c>
    </row>
    <row r="9222" spans="1:1">
      <c r="A9222" t="s">
        <v>6398</v>
      </c>
    </row>
    <row r="9223" spans="1:1">
      <c r="A9223" t="s">
        <v>1140</v>
      </c>
    </row>
    <row r="9224" spans="1:1">
      <c r="A9224" t="s">
        <v>6373</v>
      </c>
    </row>
    <row r="9225" spans="1:1">
      <c r="A9225" t="s">
        <v>6070</v>
      </c>
    </row>
    <row r="9226" spans="1:1">
      <c r="A9226" t="s">
        <v>6373</v>
      </c>
    </row>
    <row r="9227" spans="1:1">
      <c r="A9227" t="s">
        <v>6070</v>
      </c>
    </row>
    <row r="9228" spans="1:1">
      <c r="A9228" t="s">
        <v>6391</v>
      </c>
    </row>
    <row r="9229" spans="1:1">
      <c r="A9229" t="s">
        <v>6373</v>
      </c>
    </row>
    <row r="9230" spans="1:1">
      <c r="A9230" t="s">
        <v>6070</v>
      </c>
    </row>
    <row r="9231" spans="1:1">
      <c r="A9231" t="s">
        <v>6373</v>
      </c>
    </row>
    <row r="9232" spans="1:1">
      <c r="A9232" t="s">
        <v>6373</v>
      </c>
    </row>
    <row r="9233" spans="1:1">
      <c r="A9233" t="s">
        <v>1140</v>
      </c>
    </row>
    <row r="9234" spans="1:1">
      <c r="A9234" t="s">
        <v>6396</v>
      </c>
    </row>
    <row r="9235" spans="1:1">
      <c r="A9235" t="s">
        <v>6392</v>
      </c>
    </row>
    <row r="9236" spans="1:1">
      <c r="A9236" t="s">
        <v>6373</v>
      </c>
    </row>
    <row r="9237" spans="1:1">
      <c r="A9237" t="s">
        <v>1140</v>
      </c>
    </row>
    <row r="9238" spans="1:1">
      <c r="A9238" t="s">
        <v>6373</v>
      </c>
    </row>
    <row r="9239" spans="1:1">
      <c r="A9239" t="s">
        <v>6395</v>
      </c>
    </row>
    <row r="9240" spans="1:1">
      <c r="A9240" t="s">
        <v>6070</v>
      </c>
    </row>
    <row r="9241" spans="1:1">
      <c r="A9241" t="s">
        <v>6396</v>
      </c>
    </row>
    <row r="9242" spans="1:1">
      <c r="A9242" t="s">
        <v>2108</v>
      </c>
    </row>
    <row r="9243" spans="1:1">
      <c r="A9243" t="s">
        <v>6373</v>
      </c>
    </row>
    <row r="9244" spans="1:1">
      <c r="A9244" t="s">
        <v>6392</v>
      </c>
    </row>
    <row r="9245" spans="1:1">
      <c r="A9245" t="s">
        <v>6070</v>
      </c>
    </row>
    <row r="9246" spans="1:1">
      <c r="A9246" t="s">
        <v>6070</v>
      </c>
    </row>
    <row r="9247" spans="1:1">
      <c r="A9247" t="s">
        <v>1140</v>
      </c>
    </row>
    <row r="9248" spans="1:1">
      <c r="A9248" t="s">
        <v>6293</v>
      </c>
    </row>
    <row r="9249" spans="1:1">
      <c r="A9249" t="s">
        <v>6373</v>
      </c>
    </row>
    <row r="9250" spans="1:1">
      <c r="A9250" t="s">
        <v>6400</v>
      </c>
    </row>
    <row r="9251" spans="1:1">
      <c r="A9251" t="s">
        <v>6395</v>
      </c>
    </row>
    <row r="9252" spans="1:1">
      <c r="A9252" t="s">
        <v>6373</v>
      </c>
    </row>
    <row r="9253" spans="1:1">
      <c r="A9253" t="s">
        <v>6391</v>
      </c>
    </row>
    <row r="9254" spans="1:1">
      <c r="A9254" t="s">
        <v>6373</v>
      </c>
    </row>
    <row r="9255" spans="1:1">
      <c r="A9255" t="s">
        <v>6373</v>
      </c>
    </row>
    <row r="9256" spans="1:1">
      <c r="A9256" t="s">
        <v>1140</v>
      </c>
    </row>
    <row r="9257" spans="1:1">
      <c r="A9257" t="s">
        <v>6293</v>
      </c>
    </row>
    <row r="9258" spans="1:1">
      <c r="A9258" t="s">
        <v>6373</v>
      </c>
    </row>
    <row r="9259" spans="1:1">
      <c r="A9259" t="s">
        <v>1140</v>
      </c>
    </row>
    <row r="9260" spans="1:1">
      <c r="A9260" t="s">
        <v>1140</v>
      </c>
    </row>
    <row r="9261" spans="1:1">
      <c r="A9261" t="s">
        <v>6394</v>
      </c>
    </row>
    <row r="9262" spans="1:1">
      <c r="A9262" t="s">
        <v>6373</v>
      </c>
    </row>
    <row r="9263" spans="1:1">
      <c r="A9263" t="s">
        <v>6070</v>
      </c>
    </row>
    <row r="9264" spans="1:1">
      <c r="A9264" t="s">
        <v>6373</v>
      </c>
    </row>
    <row r="9265" spans="1:1">
      <c r="A9265" t="s">
        <v>6373</v>
      </c>
    </row>
    <row r="9266" spans="1:1">
      <c r="A9266" t="s">
        <v>6373</v>
      </c>
    </row>
    <row r="9267" spans="1:1">
      <c r="A9267" t="s">
        <v>6070</v>
      </c>
    </row>
    <row r="9268" spans="1:1">
      <c r="A9268" t="s">
        <v>6070</v>
      </c>
    </row>
    <row r="9269" spans="1:1">
      <c r="A9269" t="s">
        <v>6400</v>
      </c>
    </row>
    <row r="9270" spans="1:1">
      <c r="A9270" t="s">
        <v>6397</v>
      </c>
    </row>
    <row r="9271" spans="1:1">
      <c r="A9271" t="s">
        <v>1140</v>
      </c>
    </row>
    <row r="9272" spans="1:1">
      <c r="A9272" t="s">
        <v>6070</v>
      </c>
    </row>
    <row r="9273" spans="1:1">
      <c r="A9273" t="s">
        <v>6293</v>
      </c>
    </row>
    <row r="9274" spans="1:1">
      <c r="A9274" t="s">
        <v>6070</v>
      </c>
    </row>
    <row r="9275" spans="1:1">
      <c r="A9275" t="s">
        <v>6392</v>
      </c>
    </row>
    <row r="9276" spans="1:1">
      <c r="A9276" t="s">
        <v>6070</v>
      </c>
    </row>
    <row r="9277" spans="1:1">
      <c r="A9277" t="s">
        <v>1140</v>
      </c>
    </row>
    <row r="9278" spans="1:1">
      <c r="A9278" t="s">
        <v>6070</v>
      </c>
    </row>
    <row r="9279" spans="1:1">
      <c r="A9279" t="s">
        <v>2108</v>
      </c>
    </row>
    <row r="9280" spans="1:1">
      <c r="A9280" t="s">
        <v>6373</v>
      </c>
    </row>
    <row r="9281" spans="1:1">
      <c r="A9281" t="s">
        <v>6396</v>
      </c>
    </row>
    <row r="9282" spans="1:1">
      <c r="A9282" t="s">
        <v>1140</v>
      </c>
    </row>
    <row r="9283" spans="1:1">
      <c r="A9283" t="s">
        <v>2108</v>
      </c>
    </row>
    <row r="9284" spans="1:1">
      <c r="A9284" t="s">
        <v>1140</v>
      </c>
    </row>
    <row r="9285" spans="1:1">
      <c r="A9285" t="s">
        <v>6373</v>
      </c>
    </row>
    <row r="9286" spans="1:1">
      <c r="A9286" t="s">
        <v>6373</v>
      </c>
    </row>
    <row r="9287" spans="1:1">
      <c r="A9287" t="s">
        <v>1140</v>
      </c>
    </row>
    <row r="9288" spans="1:1">
      <c r="A9288" t="s">
        <v>6373</v>
      </c>
    </row>
    <row r="9289" spans="1:1">
      <c r="A9289" t="s">
        <v>6293</v>
      </c>
    </row>
    <row r="9290" spans="1:1">
      <c r="A9290" t="s">
        <v>6391</v>
      </c>
    </row>
    <row r="9291" spans="1:1">
      <c r="A9291" t="s">
        <v>6373</v>
      </c>
    </row>
    <row r="9292" spans="1:1">
      <c r="A9292" t="s">
        <v>6070</v>
      </c>
    </row>
    <row r="9293" spans="1:1">
      <c r="A9293" t="s">
        <v>6373</v>
      </c>
    </row>
    <row r="9294" spans="1:1">
      <c r="A9294" t="s">
        <v>6070</v>
      </c>
    </row>
    <row r="9295" spans="1:1">
      <c r="A9295" t="s">
        <v>6399</v>
      </c>
    </row>
    <row r="9296" spans="1:1">
      <c r="A9296" t="s">
        <v>6373</v>
      </c>
    </row>
    <row r="9297" spans="1:1">
      <c r="A9297" t="s">
        <v>1140</v>
      </c>
    </row>
    <row r="9298" spans="1:1">
      <c r="A9298" t="s">
        <v>6396</v>
      </c>
    </row>
    <row r="9299" spans="1:1">
      <c r="A9299" t="s">
        <v>6398</v>
      </c>
    </row>
    <row r="9300" spans="1:1">
      <c r="A9300" t="s">
        <v>6070</v>
      </c>
    </row>
    <row r="9301" spans="1:1">
      <c r="A9301" t="s">
        <v>1140</v>
      </c>
    </row>
    <row r="9302" spans="1:1">
      <c r="A9302" t="s">
        <v>6373</v>
      </c>
    </row>
    <row r="9303" spans="1:1">
      <c r="A9303" t="s">
        <v>6070</v>
      </c>
    </row>
    <row r="9304" spans="1:1">
      <c r="A9304" t="s">
        <v>6070</v>
      </c>
    </row>
    <row r="9305" spans="1:1">
      <c r="A9305" t="s">
        <v>6399</v>
      </c>
    </row>
    <row r="9306" spans="1:1">
      <c r="A9306" t="s">
        <v>6398</v>
      </c>
    </row>
    <row r="9307" spans="1:1">
      <c r="A9307" t="s">
        <v>6400</v>
      </c>
    </row>
    <row r="9308" spans="1:1">
      <c r="A9308" t="s">
        <v>6399</v>
      </c>
    </row>
    <row r="9309" spans="1:1">
      <c r="A9309" t="s">
        <v>1140</v>
      </c>
    </row>
    <row r="9310" spans="1:1">
      <c r="A9310" t="s">
        <v>6394</v>
      </c>
    </row>
    <row r="9311" spans="1:1">
      <c r="A9311" t="s">
        <v>6396</v>
      </c>
    </row>
    <row r="9312" spans="1:1">
      <c r="A9312" t="s">
        <v>6373</v>
      </c>
    </row>
    <row r="9313" spans="1:1">
      <c r="A9313" t="s">
        <v>6391</v>
      </c>
    </row>
    <row r="9314" spans="1:1">
      <c r="A9314" t="s">
        <v>6373</v>
      </c>
    </row>
    <row r="9315" spans="1:1">
      <c r="A9315" t="s">
        <v>5098</v>
      </c>
    </row>
    <row r="9316" spans="1:1">
      <c r="A9316" t="s">
        <v>6396</v>
      </c>
    </row>
    <row r="9317" spans="1:1">
      <c r="A9317" t="s">
        <v>6373</v>
      </c>
    </row>
    <row r="9318" spans="1:1">
      <c r="A9318" t="s">
        <v>6394</v>
      </c>
    </row>
    <row r="9319" spans="1:1">
      <c r="A9319" t="s">
        <v>6070</v>
      </c>
    </row>
    <row r="9320" spans="1:1">
      <c r="A9320" t="s">
        <v>6397</v>
      </c>
    </row>
    <row r="9321" spans="1:1">
      <c r="A9321" t="s">
        <v>1140</v>
      </c>
    </row>
    <row r="9322" spans="1:1">
      <c r="A9322" t="s">
        <v>6401</v>
      </c>
    </row>
    <row r="9323" spans="1:1">
      <c r="A9323" t="s">
        <v>6373</v>
      </c>
    </row>
    <row r="9324" spans="1:1">
      <c r="A9324" t="s">
        <v>6373</v>
      </c>
    </row>
    <row r="9325" spans="1:1">
      <c r="A9325" t="s">
        <v>6070</v>
      </c>
    </row>
    <row r="9326" spans="1:1">
      <c r="A9326" t="s">
        <v>6394</v>
      </c>
    </row>
    <row r="9327" spans="1:1">
      <c r="A9327" t="s">
        <v>6398</v>
      </c>
    </row>
    <row r="9328" spans="1:1">
      <c r="A9328" t="s">
        <v>1140</v>
      </c>
    </row>
    <row r="9329" spans="1:1">
      <c r="A9329" t="s">
        <v>6373</v>
      </c>
    </row>
    <row r="9330" spans="1:1">
      <c r="A9330" t="s">
        <v>6394</v>
      </c>
    </row>
    <row r="9331" spans="1:1">
      <c r="A9331" t="s">
        <v>6400</v>
      </c>
    </row>
    <row r="9332" spans="1:1">
      <c r="A9332" t="s">
        <v>6373</v>
      </c>
    </row>
    <row r="9333" spans="1:1">
      <c r="A9333" t="s">
        <v>6070</v>
      </c>
    </row>
    <row r="9334" spans="1:1">
      <c r="A9334" t="s">
        <v>6399</v>
      </c>
    </row>
    <row r="9335" spans="1:1">
      <c r="A9335" t="s">
        <v>1140</v>
      </c>
    </row>
    <row r="9336" spans="1:1">
      <c r="A9336" t="s">
        <v>6373</v>
      </c>
    </row>
    <row r="9337" spans="1:1">
      <c r="A9337" t="s">
        <v>1140</v>
      </c>
    </row>
    <row r="9338" spans="1:1">
      <c r="A9338" t="s">
        <v>6400</v>
      </c>
    </row>
    <row r="9339" spans="1:1">
      <c r="A9339" t="s">
        <v>6373</v>
      </c>
    </row>
    <row r="9340" spans="1:1">
      <c r="A9340" t="s">
        <v>6398</v>
      </c>
    </row>
    <row r="9341" spans="1:1">
      <c r="A9341" t="s">
        <v>6373</v>
      </c>
    </row>
    <row r="9342" spans="1:1">
      <c r="A9342" t="s">
        <v>6373</v>
      </c>
    </row>
    <row r="9343" spans="1:1">
      <c r="A9343" t="s">
        <v>6391</v>
      </c>
    </row>
    <row r="9344" spans="1:1">
      <c r="A9344" t="s">
        <v>1140</v>
      </c>
    </row>
    <row r="9345" spans="1:1">
      <c r="A9345" t="s">
        <v>1140</v>
      </c>
    </row>
    <row r="9346" spans="1:1">
      <c r="A9346" t="s">
        <v>6070</v>
      </c>
    </row>
    <row r="9347" spans="1:1">
      <c r="A9347" t="s">
        <v>6400</v>
      </c>
    </row>
    <row r="9348" spans="1:1">
      <c r="A9348" t="s">
        <v>6070</v>
      </c>
    </row>
    <row r="9349" spans="1:1">
      <c r="A9349" t="s">
        <v>6391</v>
      </c>
    </row>
    <row r="9350" spans="1:1">
      <c r="A9350" t="s">
        <v>2108</v>
      </c>
    </row>
    <row r="9351" spans="1:1">
      <c r="A9351" t="s">
        <v>2108</v>
      </c>
    </row>
    <row r="9352" spans="1:1">
      <c r="A9352" t="s">
        <v>1140</v>
      </c>
    </row>
    <row r="9353" spans="1:1">
      <c r="A9353" t="s">
        <v>6070</v>
      </c>
    </row>
    <row r="9354" spans="1:1">
      <c r="A9354" t="s">
        <v>6070</v>
      </c>
    </row>
    <row r="9355" spans="1:1">
      <c r="A9355" t="s">
        <v>6398</v>
      </c>
    </row>
    <row r="9356" spans="1:1">
      <c r="A9356" t="s">
        <v>6395</v>
      </c>
    </row>
    <row r="9357" spans="1:1">
      <c r="A9357" t="s">
        <v>6070</v>
      </c>
    </row>
    <row r="9358" spans="1:1">
      <c r="A9358" t="s">
        <v>6373</v>
      </c>
    </row>
    <row r="9359" spans="1:1">
      <c r="A9359" t="s">
        <v>1140</v>
      </c>
    </row>
    <row r="9360" spans="1:1">
      <c r="A9360" t="s">
        <v>6070</v>
      </c>
    </row>
    <row r="9361" spans="1:1">
      <c r="A9361" t="s">
        <v>1140</v>
      </c>
    </row>
    <row r="9362" spans="1:1">
      <c r="A9362" t="s">
        <v>6293</v>
      </c>
    </row>
    <row r="9363" spans="1:1">
      <c r="A9363" t="s">
        <v>6390</v>
      </c>
    </row>
    <row r="9364" spans="1:1">
      <c r="A9364" t="s">
        <v>1140</v>
      </c>
    </row>
    <row r="9365" spans="1:1">
      <c r="A9365" t="s">
        <v>1140</v>
      </c>
    </row>
    <row r="9366" spans="1:1">
      <c r="A9366" t="s">
        <v>6293</v>
      </c>
    </row>
    <row r="9367" spans="1:1">
      <c r="A9367" t="s">
        <v>1140</v>
      </c>
    </row>
    <row r="9368" spans="1:1">
      <c r="A9368" t="s">
        <v>1140</v>
      </c>
    </row>
    <row r="9369" spans="1:1">
      <c r="A9369" t="s">
        <v>1140</v>
      </c>
    </row>
    <row r="9370" spans="1:1">
      <c r="A9370" t="s">
        <v>1140</v>
      </c>
    </row>
    <row r="9371" spans="1:1">
      <c r="A9371" t="s">
        <v>6398</v>
      </c>
    </row>
    <row r="9372" spans="1:1">
      <c r="A9372" t="s">
        <v>6293</v>
      </c>
    </row>
    <row r="9373" spans="1:1">
      <c r="A9373" t="s">
        <v>1140</v>
      </c>
    </row>
    <row r="9374" spans="1:1">
      <c r="A9374" t="s">
        <v>6070</v>
      </c>
    </row>
    <row r="9375" spans="1:1">
      <c r="A9375" t="s">
        <v>6399</v>
      </c>
    </row>
    <row r="9376" spans="1:1">
      <c r="A9376" t="s">
        <v>6070</v>
      </c>
    </row>
    <row r="9377" spans="1:1">
      <c r="A9377" t="s">
        <v>6398</v>
      </c>
    </row>
    <row r="9378" spans="1:1">
      <c r="A9378" t="s">
        <v>6373</v>
      </c>
    </row>
    <row r="9379" spans="1:1">
      <c r="A9379" t="s">
        <v>6391</v>
      </c>
    </row>
    <row r="9380" spans="1:1">
      <c r="A9380" t="s">
        <v>6373</v>
      </c>
    </row>
    <row r="9381" spans="1:1">
      <c r="A9381" t="s">
        <v>6373</v>
      </c>
    </row>
    <row r="9382" spans="1:1">
      <c r="A9382" t="s">
        <v>6373</v>
      </c>
    </row>
    <row r="9383" spans="1:1">
      <c r="A9383" t="s">
        <v>6070</v>
      </c>
    </row>
    <row r="9384" spans="1:1">
      <c r="A9384" t="s">
        <v>6391</v>
      </c>
    </row>
    <row r="9385" spans="1:1">
      <c r="A9385" t="s">
        <v>1140</v>
      </c>
    </row>
    <row r="9386" spans="1:1">
      <c r="A9386" t="s">
        <v>6400</v>
      </c>
    </row>
    <row r="9387" spans="1:1">
      <c r="A9387" t="s">
        <v>6070</v>
      </c>
    </row>
    <row r="9388" spans="1:1">
      <c r="A9388" t="s">
        <v>6391</v>
      </c>
    </row>
    <row r="9389" spans="1:1">
      <c r="A9389" t="s">
        <v>1140</v>
      </c>
    </row>
    <row r="9390" spans="1:1">
      <c r="A9390" t="s">
        <v>6373</v>
      </c>
    </row>
    <row r="9391" spans="1:1">
      <c r="A9391" t="s">
        <v>6373</v>
      </c>
    </row>
    <row r="9392" spans="1:1">
      <c r="A9392" t="s">
        <v>6070</v>
      </c>
    </row>
    <row r="9393" spans="1:1">
      <c r="A9393" t="s">
        <v>6070</v>
      </c>
    </row>
    <row r="9394" spans="1:1">
      <c r="A9394" t="s">
        <v>6391</v>
      </c>
    </row>
    <row r="9395" spans="1:1">
      <c r="A9395" t="s">
        <v>6394</v>
      </c>
    </row>
    <row r="9396" spans="1:1">
      <c r="A9396" t="s">
        <v>6070</v>
      </c>
    </row>
    <row r="9397" spans="1:1">
      <c r="A9397" t="s">
        <v>6070</v>
      </c>
    </row>
    <row r="9398" spans="1:1">
      <c r="A9398" t="s">
        <v>6373</v>
      </c>
    </row>
    <row r="9399" spans="1:1">
      <c r="A9399" t="s">
        <v>6373</v>
      </c>
    </row>
    <row r="9400" spans="1:1">
      <c r="A9400" t="s">
        <v>6373</v>
      </c>
    </row>
    <row r="9401" spans="1:1">
      <c r="A9401" t="s">
        <v>6373</v>
      </c>
    </row>
    <row r="9402" spans="1:1">
      <c r="A9402" t="s">
        <v>2108</v>
      </c>
    </row>
    <row r="9403" spans="1:1">
      <c r="A9403" t="s">
        <v>6391</v>
      </c>
    </row>
    <row r="9404" spans="1:1">
      <c r="A9404" t="s">
        <v>6070</v>
      </c>
    </row>
    <row r="9405" spans="1:1">
      <c r="A9405" t="s">
        <v>6293</v>
      </c>
    </row>
    <row r="9406" spans="1:1">
      <c r="A9406" t="s">
        <v>6373</v>
      </c>
    </row>
    <row r="9407" spans="1:1">
      <c r="A9407" t="s">
        <v>6373</v>
      </c>
    </row>
    <row r="9408" spans="1:1">
      <c r="A9408" t="s">
        <v>5098</v>
      </c>
    </row>
    <row r="9409" spans="1:1">
      <c r="A9409" t="s">
        <v>6396</v>
      </c>
    </row>
    <row r="9410" spans="1:1">
      <c r="A9410" t="s">
        <v>1140</v>
      </c>
    </row>
    <row r="9411" spans="1:1">
      <c r="A9411" t="s">
        <v>6396</v>
      </c>
    </row>
    <row r="9412" spans="1:1">
      <c r="A9412" t="s">
        <v>6398</v>
      </c>
    </row>
    <row r="9413" spans="1:1">
      <c r="A9413" t="s">
        <v>6070</v>
      </c>
    </row>
    <row r="9414" spans="1:1">
      <c r="A9414" t="s">
        <v>2108</v>
      </c>
    </row>
    <row r="9415" spans="1:1">
      <c r="A9415" t="s">
        <v>6373</v>
      </c>
    </row>
    <row r="9416" spans="1:1">
      <c r="A9416" t="s">
        <v>6070</v>
      </c>
    </row>
    <row r="9417" spans="1:1">
      <c r="A9417" t="s">
        <v>2108</v>
      </c>
    </row>
    <row r="9418" spans="1:1">
      <c r="A9418" t="s">
        <v>669</v>
      </c>
    </row>
    <row r="9419" spans="1:1">
      <c r="A9419" t="s">
        <v>6394</v>
      </c>
    </row>
    <row r="9420" spans="1:1">
      <c r="A9420" t="s">
        <v>6373</v>
      </c>
    </row>
    <row r="9421" spans="1:1">
      <c r="A9421" t="s">
        <v>6392</v>
      </c>
    </row>
    <row r="9422" spans="1:1">
      <c r="A9422" t="s">
        <v>6070</v>
      </c>
    </row>
    <row r="9423" spans="1:1">
      <c r="A9423" t="s">
        <v>6373</v>
      </c>
    </row>
    <row r="9424" spans="1:1">
      <c r="A9424" t="s">
        <v>6070</v>
      </c>
    </row>
    <row r="9425" spans="1:1">
      <c r="A9425" t="s">
        <v>1140</v>
      </c>
    </row>
    <row r="9426" spans="1:1">
      <c r="A9426" t="s">
        <v>6070</v>
      </c>
    </row>
    <row r="9427" spans="1:1">
      <c r="A9427" t="s">
        <v>2903</v>
      </c>
    </row>
    <row r="9428" spans="1:1">
      <c r="A9428" t="s">
        <v>6395</v>
      </c>
    </row>
    <row r="9429" spans="1:1">
      <c r="A9429" t="s">
        <v>6399</v>
      </c>
    </row>
    <row r="9430" spans="1:1">
      <c r="A9430" t="s">
        <v>6293</v>
      </c>
    </row>
    <row r="9431" spans="1:1">
      <c r="A9431" t="s">
        <v>6070</v>
      </c>
    </row>
    <row r="9432" spans="1:1">
      <c r="A9432" t="s">
        <v>6398</v>
      </c>
    </row>
    <row r="9433" spans="1:1">
      <c r="A9433" t="s">
        <v>6392</v>
      </c>
    </row>
    <row r="9434" spans="1:1">
      <c r="A9434" t="s">
        <v>2108</v>
      </c>
    </row>
    <row r="9435" spans="1:1">
      <c r="A9435" t="s">
        <v>6397</v>
      </c>
    </row>
    <row r="9436" spans="1:1">
      <c r="A9436" t="s">
        <v>6070</v>
      </c>
    </row>
    <row r="9437" spans="1:1">
      <c r="A9437" t="s">
        <v>2108</v>
      </c>
    </row>
    <row r="9438" spans="1:1">
      <c r="A9438" t="s">
        <v>6070</v>
      </c>
    </row>
    <row r="9439" spans="1:1">
      <c r="A9439" t="s">
        <v>6070</v>
      </c>
    </row>
    <row r="9440" spans="1:1">
      <c r="A9440" t="s">
        <v>6373</v>
      </c>
    </row>
    <row r="9441" spans="1:1">
      <c r="A9441" t="s">
        <v>6399</v>
      </c>
    </row>
    <row r="9442" spans="1:1">
      <c r="A9442" t="s">
        <v>6070</v>
      </c>
    </row>
    <row r="9443" spans="1:1">
      <c r="A9443" t="s">
        <v>6398</v>
      </c>
    </row>
    <row r="9444" spans="1:1">
      <c r="A9444" t="s">
        <v>6373</v>
      </c>
    </row>
    <row r="9445" spans="1:1">
      <c r="A9445" t="s">
        <v>6394</v>
      </c>
    </row>
    <row r="9446" spans="1:1">
      <c r="A9446" t="s">
        <v>6293</v>
      </c>
    </row>
    <row r="9447" spans="1:1">
      <c r="A9447" t="s">
        <v>6398</v>
      </c>
    </row>
    <row r="9448" spans="1:1">
      <c r="A9448" t="s">
        <v>6293</v>
      </c>
    </row>
    <row r="9449" spans="1:1">
      <c r="A9449" t="s">
        <v>6373</v>
      </c>
    </row>
    <row r="9450" spans="1:1">
      <c r="A9450" t="s">
        <v>1140</v>
      </c>
    </row>
    <row r="9451" spans="1:1">
      <c r="A9451" t="s">
        <v>6373</v>
      </c>
    </row>
    <row r="9452" spans="1:1">
      <c r="A9452" t="s">
        <v>6396</v>
      </c>
    </row>
    <row r="9453" spans="1:1">
      <c r="A9453" t="s">
        <v>6399</v>
      </c>
    </row>
    <row r="9454" spans="1:1">
      <c r="A9454" t="s">
        <v>6395</v>
      </c>
    </row>
    <row r="9455" spans="1:1">
      <c r="A9455" t="s">
        <v>6373</v>
      </c>
    </row>
    <row r="9456" spans="1:1">
      <c r="A9456" t="s">
        <v>6293</v>
      </c>
    </row>
    <row r="9457" spans="1:1">
      <c r="A9457" t="s">
        <v>1140</v>
      </c>
    </row>
    <row r="9458" spans="1:1">
      <c r="A9458" t="s">
        <v>6391</v>
      </c>
    </row>
    <row r="9459" spans="1:1">
      <c r="A9459" t="s">
        <v>6394</v>
      </c>
    </row>
    <row r="9460" spans="1:1">
      <c r="A9460" t="s">
        <v>6070</v>
      </c>
    </row>
    <row r="9461" spans="1:1">
      <c r="A9461" t="s">
        <v>6399</v>
      </c>
    </row>
    <row r="9462" spans="1:1">
      <c r="A9462" t="s">
        <v>6070</v>
      </c>
    </row>
    <row r="9463" spans="1:1">
      <c r="A9463" t="s">
        <v>2108</v>
      </c>
    </row>
    <row r="9464" spans="1:1">
      <c r="A9464" t="s">
        <v>6293</v>
      </c>
    </row>
    <row r="9465" spans="1:1">
      <c r="A9465" t="s">
        <v>1140</v>
      </c>
    </row>
    <row r="9466" spans="1:1">
      <c r="A9466" t="s">
        <v>6391</v>
      </c>
    </row>
    <row r="9467" spans="1:1">
      <c r="A9467" t="s">
        <v>1140</v>
      </c>
    </row>
    <row r="9468" spans="1:1">
      <c r="A9468" t="s">
        <v>6373</v>
      </c>
    </row>
    <row r="9469" spans="1:1">
      <c r="A9469" t="s">
        <v>1140</v>
      </c>
    </row>
    <row r="9470" spans="1:1">
      <c r="A9470" t="s">
        <v>6070</v>
      </c>
    </row>
    <row r="9471" spans="1:1">
      <c r="A9471" t="s">
        <v>6070</v>
      </c>
    </row>
    <row r="9472" spans="1:1">
      <c r="A9472" t="s">
        <v>6373</v>
      </c>
    </row>
    <row r="9473" spans="1:1">
      <c r="A9473" t="s">
        <v>2903</v>
      </c>
    </row>
    <row r="9474" spans="1:1">
      <c r="A9474" t="s">
        <v>6397</v>
      </c>
    </row>
    <row r="9475" spans="1:1">
      <c r="A9475" t="s">
        <v>669</v>
      </c>
    </row>
    <row r="9476" spans="1:1">
      <c r="A9476" t="s">
        <v>1140</v>
      </c>
    </row>
    <row r="9477" spans="1:1">
      <c r="A9477" t="s">
        <v>6402</v>
      </c>
    </row>
    <row r="9478" spans="1:1">
      <c r="A9478" t="s">
        <v>6396</v>
      </c>
    </row>
    <row r="9479" spans="1:1">
      <c r="A9479" t="s">
        <v>6070</v>
      </c>
    </row>
    <row r="9480" spans="1:1">
      <c r="A9480" t="s">
        <v>2903</v>
      </c>
    </row>
    <row r="9481" spans="1:1">
      <c r="A9481" t="s">
        <v>6070</v>
      </c>
    </row>
    <row r="9482" spans="1:1">
      <c r="A9482" t="s">
        <v>6373</v>
      </c>
    </row>
    <row r="9483" spans="1:1">
      <c r="A9483" t="s">
        <v>6373</v>
      </c>
    </row>
    <row r="9484" spans="1:1">
      <c r="A9484" t="s">
        <v>6373</v>
      </c>
    </row>
    <row r="9485" spans="1:1">
      <c r="A9485" t="s">
        <v>6373</v>
      </c>
    </row>
    <row r="9486" spans="1:1">
      <c r="A9486" t="s">
        <v>6373</v>
      </c>
    </row>
    <row r="9487" spans="1:1">
      <c r="A9487" t="s">
        <v>1140</v>
      </c>
    </row>
    <row r="9488" spans="1:1">
      <c r="A9488" t="s">
        <v>6373</v>
      </c>
    </row>
    <row r="9489" spans="1:1">
      <c r="A9489" t="s">
        <v>6373</v>
      </c>
    </row>
    <row r="9490" spans="1:1">
      <c r="A9490" t="s">
        <v>1140</v>
      </c>
    </row>
    <row r="9491" spans="1:1">
      <c r="A9491" t="s">
        <v>6391</v>
      </c>
    </row>
    <row r="9492" spans="1:1">
      <c r="A9492" t="s">
        <v>6070</v>
      </c>
    </row>
    <row r="9493" spans="1:1">
      <c r="A9493" t="s">
        <v>6070</v>
      </c>
    </row>
    <row r="9494" spans="1:1">
      <c r="A9494" t="s">
        <v>6395</v>
      </c>
    </row>
    <row r="9495" spans="1:1">
      <c r="A9495" t="s">
        <v>2108</v>
      </c>
    </row>
    <row r="9496" spans="1:1">
      <c r="A9496" t="s">
        <v>6394</v>
      </c>
    </row>
    <row r="9497" spans="1:1">
      <c r="A9497" t="s">
        <v>2108</v>
      </c>
    </row>
    <row r="9498" spans="1:1">
      <c r="A9498" t="s">
        <v>6373</v>
      </c>
    </row>
    <row r="9499" spans="1:1">
      <c r="A9499" t="s">
        <v>6070</v>
      </c>
    </row>
    <row r="9500" spans="1:1">
      <c r="A9500" t="s">
        <v>6070</v>
      </c>
    </row>
    <row r="9501" spans="1:1">
      <c r="A9501" t="s">
        <v>6391</v>
      </c>
    </row>
    <row r="9502" spans="1:1">
      <c r="A9502" t="s">
        <v>6373</v>
      </c>
    </row>
    <row r="9503" spans="1:1">
      <c r="A9503" t="s">
        <v>6070</v>
      </c>
    </row>
    <row r="9504" spans="1:1">
      <c r="A9504" t="s">
        <v>6400</v>
      </c>
    </row>
    <row r="9505" spans="1:1">
      <c r="A9505" t="s">
        <v>6070</v>
      </c>
    </row>
    <row r="9506" spans="1:1">
      <c r="A9506" t="s">
        <v>2108</v>
      </c>
    </row>
    <row r="9507" spans="1:1">
      <c r="A9507" t="s">
        <v>6396</v>
      </c>
    </row>
    <row r="9508" spans="1:1">
      <c r="A9508" t="s">
        <v>6070</v>
      </c>
    </row>
    <row r="9509" spans="1:1">
      <c r="A9509" t="s">
        <v>6070</v>
      </c>
    </row>
    <row r="9510" spans="1:1">
      <c r="A9510" t="s">
        <v>6070</v>
      </c>
    </row>
    <row r="9511" spans="1:1">
      <c r="A9511" t="s">
        <v>6293</v>
      </c>
    </row>
    <row r="9512" spans="1:1">
      <c r="A9512" t="s">
        <v>6391</v>
      </c>
    </row>
    <row r="9513" spans="1:1">
      <c r="A9513" t="s">
        <v>1140</v>
      </c>
    </row>
    <row r="9514" spans="1:1">
      <c r="A9514" t="s">
        <v>1140</v>
      </c>
    </row>
    <row r="9515" spans="1:1">
      <c r="A9515" t="s">
        <v>6398</v>
      </c>
    </row>
    <row r="9516" spans="1:1">
      <c r="A9516" t="s">
        <v>1140</v>
      </c>
    </row>
    <row r="9517" spans="1:1">
      <c r="A9517" t="s">
        <v>6373</v>
      </c>
    </row>
    <row r="9518" spans="1:1">
      <c r="A9518" t="s">
        <v>6373</v>
      </c>
    </row>
    <row r="9519" spans="1:1">
      <c r="A9519" t="s">
        <v>6373</v>
      </c>
    </row>
    <row r="9520" spans="1:1">
      <c r="A9520" t="s">
        <v>6391</v>
      </c>
    </row>
    <row r="9521" spans="1:1">
      <c r="A9521" t="s">
        <v>6394</v>
      </c>
    </row>
    <row r="9522" spans="1:1">
      <c r="A9522" t="s">
        <v>6373</v>
      </c>
    </row>
    <row r="9523" spans="1:1">
      <c r="A9523" t="s">
        <v>2903</v>
      </c>
    </row>
    <row r="9524" spans="1:1">
      <c r="A9524" t="s">
        <v>6399</v>
      </c>
    </row>
    <row r="9525" spans="1:1">
      <c r="A9525" t="s">
        <v>2903</v>
      </c>
    </row>
    <row r="9526" spans="1:1">
      <c r="A9526" t="s">
        <v>6070</v>
      </c>
    </row>
    <row r="9527" spans="1:1">
      <c r="A9527" t="s">
        <v>6394</v>
      </c>
    </row>
    <row r="9528" spans="1:1">
      <c r="A9528" t="s">
        <v>6070</v>
      </c>
    </row>
    <row r="9529" spans="1:1">
      <c r="A9529" t="s">
        <v>6293</v>
      </c>
    </row>
    <row r="9530" spans="1:1">
      <c r="A9530" t="s">
        <v>6373</v>
      </c>
    </row>
    <row r="9531" spans="1:1">
      <c r="A9531" t="s">
        <v>6070</v>
      </c>
    </row>
    <row r="9532" spans="1:1">
      <c r="A9532" t="s">
        <v>6373</v>
      </c>
    </row>
    <row r="9533" spans="1:1">
      <c r="A9533" t="s">
        <v>6070</v>
      </c>
    </row>
    <row r="9534" spans="1:1">
      <c r="A9534" t="s">
        <v>6400</v>
      </c>
    </row>
    <row r="9535" spans="1:1">
      <c r="A9535" t="s">
        <v>6373</v>
      </c>
    </row>
    <row r="9536" spans="1:1">
      <c r="A9536" t="s">
        <v>6293</v>
      </c>
    </row>
    <row r="9537" spans="1:1">
      <c r="A9537" t="s">
        <v>1140</v>
      </c>
    </row>
    <row r="9538" spans="1:1">
      <c r="A9538" t="s">
        <v>6398</v>
      </c>
    </row>
    <row r="9539" spans="1:1">
      <c r="A9539" t="s">
        <v>6390</v>
      </c>
    </row>
    <row r="9540" spans="1:1">
      <c r="A9540" t="s">
        <v>6373</v>
      </c>
    </row>
    <row r="9541" spans="1:1">
      <c r="A9541" t="s">
        <v>6070</v>
      </c>
    </row>
    <row r="9542" spans="1:1">
      <c r="A9542" t="s">
        <v>2108</v>
      </c>
    </row>
    <row r="9543" spans="1:1">
      <c r="A9543" t="s">
        <v>6400</v>
      </c>
    </row>
    <row r="9544" spans="1:1">
      <c r="A9544" t="s">
        <v>6373</v>
      </c>
    </row>
    <row r="9545" spans="1:1">
      <c r="A9545" t="s">
        <v>6398</v>
      </c>
    </row>
    <row r="9546" spans="1:1">
      <c r="A9546" t="s">
        <v>1140</v>
      </c>
    </row>
    <row r="9547" spans="1:1">
      <c r="A9547" t="s">
        <v>6373</v>
      </c>
    </row>
    <row r="9548" spans="1:1">
      <c r="A9548" t="s">
        <v>1140</v>
      </c>
    </row>
    <row r="9549" spans="1:1">
      <c r="A9549" t="s">
        <v>6400</v>
      </c>
    </row>
    <row r="9550" spans="1:1">
      <c r="A9550" t="s">
        <v>6373</v>
      </c>
    </row>
    <row r="9551" spans="1:1">
      <c r="A9551" t="s">
        <v>6395</v>
      </c>
    </row>
    <row r="9552" spans="1:1">
      <c r="A9552" t="s">
        <v>6373</v>
      </c>
    </row>
    <row r="9553" spans="1:1">
      <c r="A9553" t="s">
        <v>6070</v>
      </c>
    </row>
    <row r="9554" spans="1:1">
      <c r="A9554" t="s">
        <v>1140</v>
      </c>
    </row>
    <row r="9555" spans="1:1">
      <c r="A9555" t="s">
        <v>2108</v>
      </c>
    </row>
    <row r="9556" spans="1:1">
      <c r="A9556" t="s">
        <v>6070</v>
      </c>
    </row>
    <row r="9557" spans="1:1">
      <c r="A9557" t="s">
        <v>2903</v>
      </c>
    </row>
    <row r="9558" spans="1:1">
      <c r="A9558" t="s">
        <v>6399</v>
      </c>
    </row>
    <row r="9559" spans="1:1">
      <c r="A9559" t="s">
        <v>6373</v>
      </c>
    </row>
    <row r="9560" spans="1:1">
      <c r="A9560" t="s">
        <v>6396</v>
      </c>
    </row>
    <row r="9561" spans="1:1">
      <c r="A9561" t="s">
        <v>6373</v>
      </c>
    </row>
    <row r="9562" spans="1:1">
      <c r="A9562" t="s">
        <v>6373</v>
      </c>
    </row>
    <row r="9563" spans="1:1">
      <c r="A9563" t="s">
        <v>6398</v>
      </c>
    </row>
    <row r="9564" spans="1:1">
      <c r="A9564" t="s">
        <v>6070</v>
      </c>
    </row>
    <row r="9565" spans="1:1">
      <c r="A9565" t="s">
        <v>6394</v>
      </c>
    </row>
    <row r="9566" spans="1:1">
      <c r="A9566" t="s">
        <v>2108</v>
      </c>
    </row>
    <row r="9567" spans="1:1">
      <c r="A9567" t="s">
        <v>2108</v>
      </c>
    </row>
    <row r="9568" spans="1:1">
      <c r="A9568" t="s">
        <v>1140</v>
      </c>
    </row>
    <row r="9569" spans="1:1">
      <c r="A9569" t="s">
        <v>6373</v>
      </c>
    </row>
    <row r="9570" spans="1:1">
      <c r="A9570" t="s">
        <v>6373</v>
      </c>
    </row>
    <row r="9571" spans="1:1">
      <c r="A9571" t="s">
        <v>6373</v>
      </c>
    </row>
    <row r="9572" spans="1:1">
      <c r="A9572" t="s">
        <v>6373</v>
      </c>
    </row>
    <row r="9573" spans="1:1">
      <c r="A9573" t="s">
        <v>6373</v>
      </c>
    </row>
    <row r="9574" spans="1:1">
      <c r="A9574" t="s">
        <v>6070</v>
      </c>
    </row>
    <row r="9575" spans="1:1">
      <c r="A9575" t="s">
        <v>1140</v>
      </c>
    </row>
    <row r="9576" spans="1:1">
      <c r="A9576" t="s">
        <v>6070</v>
      </c>
    </row>
    <row r="9577" spans="1:1">
      <c r="A9577" t="s">
        <v>6293</v>
      </c>
    </row>
    <row r="9578" spans="1:1">
      <c r="A9578" t="s">
        <v>5098</v>
      </c>
    </row>
    <row r="9579" spans="1:1">
      <c r="A9579" t="s">
        <v>6398</v>
      </c>
    </row>
    <row r="9580" spans="1:1">
      <c r="A9580" t="s">
        <v>6293</v>
      </c>
    </row>
    <row r="9581" spans="1:1">
      <c r="A9581" t="s">
        <v>6070</v>
      </c>
    </row>
    <row r="9582" spans="1:1">
      <c r="A9582" t="s">
        <v>6373</v>
      </c>
    </row>
    <row r="9583" spans="1:1">
      <c r="A9583" t="s">
        <v>6373</v>
      </c>
    </row>
    <row r="9584" spans="1:1">
      <c r="A9584" t="s">
        <v>6293</v>
      </c>
    </row>
    <row r="9585" spans="1:1">
      <c r="A9585" t="s">
        <v>1140</v>
      </c>
    </row>
    <row r="9586" spans="1:1">
      <c r="A9586" t="s">
        <v>6070</v>
      </c>
    </row>
    <row r="9587" spans="1:1">
      <c r="A9587" t="s">
        <v>6373</v>
      </c>
    </row>
    <row r="9588" spans="1:1">
      <c r="A9588" t="s">
        <v>1140</v>
      </c>
    </row>
    <row r="9589" spans="1:1">
      <c r="A9589" t="s">
        <v>6373</v>
      </c>
    </row>
    <row r="9590" spans="1:1">
      <c r="A9590" t="s">
        <v>6373</v>
      </c>
    </row>
    <row r="9591" spans="1:1">
      <c r="A9591" t="s">
        <v>6373</v>
      </c>
    </row>
    <row r="9592" spans="1:1">
      <c r="A9592" t="s">
        <v>2108</v>
      </c>
    </row>
    <row r="9593" spans="1:1">
      <c r="A9593" t="s">
        <v>6373</v>
      </c>
    </row>
    <row r="9594" spans="1:1">
      <c r="A9594" t="s">
        <v>6391</v>
      </c>
    </row>
    <row r="9595" spans="1:1">
      <c r="A9595" t="s">
        <v>6070</v>
      </c>
    </row>
    <row r="9596" spans="1:1">
      <c r="A9596" t="s">
        <v>1140</v>
      </c>
    </row>
    <row r="9597" spans="1:1">
      <c r="A9597" t="s">
        <v>6293</v>
      </c>
    </row>
    <row r="9598" spans="1:1">
      <c r="A9598" t="s">
        <v>6395</v>
      </c>
    </row>
    <row r="9599" spans="1:1">
      <c r="A9599" t="s">
        <v>6391</v>
      </c>
    </row>
    <row r="9600" spans="1:1">
      <c r="A9600" t="s">
        <v>6293</v>
      </c>
    </row>
    <row r="9601" spans="1:1">
      <c r="A9601" t="s">
        <v>6394</v>
      </c>
    </row>
    <row r="9602" spans="1:1">
      <c r="A9602" t="s">
        <v>6395</v>
      </c>
    </row>
    <row r="9603" spans="1:1">
      <c r="A9603" t="s">
        <v>6397</v>
      </c>
    </row>
    <row r="9604" spans="1:1">
      <c r="A9604" t="s">
        <v>6373</v>
      </c>
    </row>
    <row r="9605" spans="1:1">
      <c r="A9605" t="s">
        <v>6070</v>
      </c>
    </row>
    <row r="9606" spans="1:1">
      <c r="A9606" t="s">
        <v>6070</v>
      </c>
    </row>
    <row r="9607" spans="1:1">
      <c r="A9607" t="s">
        <v>6373</v>
      </c>
    </row>
    <row r="9608" spans="1:1">
      <c r="A9608" t="s">
        <v>6293</v>
      </c>
    </row>
    <row r="9609" spans="1:1">
      <c r="A9609" t="s">
        <v>6395</v>
      </c>
    </row>
    <row r="9610" spans="1:1">
      <c r="A9610" t="s">
        <v>6293</v>
      </c>
    </row>
    <row r="9611" spans="1:1">
      <c r="A9611" t="s">
        <v>6395</v>
      </c>
    </row>
    <row r="9612" spans="1:1">
      <c r="A9612" t="s">
        <v>6395</v>
      </c>
    </row>
    <row r="9613" spans="1:1">
      <c r="A9613" t="s">
        <v>6293</v>
      </c>
    </row>
    <row r="9614" spans="1:1">
      <c r="A9614" t="s">
        <v>6293</v>
      </c>
    </row>
    <row r="9615" spans="1:1">
      <c r="A9615" t="s">
        <v>6373</v>
      </c>
    </row>
    <row r="9616" spans="1:1">
      <c r="A9616" t="s">
        <v>6395</v>
      </c>
    </row>
    <row r="9617" spans="1:1">
      <c r="A9617" t="s">
        <v>6070</v>
      </c>
    </row>
    <row r="9618" spans="1:1">
      <c r="A9618" t="s">
        <v>6293</v>
      </c>
    </row>
    <row r="9619" spans="1:1">
      <c r="A9619" t="s">
        <v>6070</v>
      </c>
    </row>
    <row r="9620" spans="1:1">
      <c r="A9620" t="s">
        <v>6394</v>
      </c>
    </row>
    <row r="9621" spans="1:1">
      <c r="A9621" t="s">
        <v>6373</v>
      </c>
    </row>
    <row r="9622" spans="1:1">
      <c r="A9622" t="s">
        <v>6070</v>
      </c>
    </row>
    <row r="9623" spans="1:1">
      <c r="A9623" t="s">
        <v>6395</v>
      </c>
    </row>
    <row r="9624" spans="1:1">
      <c r="A9624" t="s">
        <v>669</v>
      </c>
    </row>
    <row r="9625" spans="1:1">
      <c r="A9625" t="s">
        <v>6391</v>
      </c>
    </row>
    <row r="9626" spans="1:1">
      <c r="A9626" t="s">
        <v>5098</v>
      </c>
    </row>
    <row r="9627" spans="1:1">
      <c r="A9627" t="s">
        <v>2108</v>
      </c>
    </row>
    <row r="9628" spans="1:1">
      <c r="A9628" t="s">
        <v>6293</v>
      </c>
    </row>
    <row r="9629" spans="1:1">
      <c r="A9629" t="s">
        <v>6070</v>
      </c>
    </row>
    <row r="9630" spans="1:1">
      <c r="A9630" t="s">
        <v>6070</v>
      </c>
    </row>
    <row r="9631" spans="1:1">
      <c r="A9631" t="s">
        <v>1140</v>
      </c>
    </row>
    <row r="9632" spans="1:1">
      <c r="A9632" t="s">
        <v>6394</v>
      </c>
    </row>
    <row r="9633" spans="1:1">
      <c r="A9633" t="s">
        <v>6394</v>
      </c>
    </row>
    <row r="9634" spans="1:1">
      <c r="A9634" t="s">
        <v>6394</v>
      </c>
    </row>
    <row r="9635" spans="1:1">
      <c r="A9635" t="s">
        <v>6293</v>
      </c>
    </row>
    <row r="9636" spans="1:1">
      <c r="A9636" t="s">
        <v>6394</v>
      </c>
    </row>
    <row r="9637" spans="1:1">
      <c r="A9637" t="s">
        <v>6395</v>
      </c>
    </row>
    <row r="9638" spans="1:1">
      <c r="A9638" t="s">
        <v>6391</v>
      </c>
    </row>
    <row r="9639" spans="1:1">
      <c r="A9639" t="s">
        <v>669</v>
      </c>
    </row>
    <row r="9640" spans="1:1">
      <c r="A9640" t="s">
        <v>6395</v>
      </c>
    </row>
    <row r="9641" spans="1:1">
      <c r="A9641" t="s">
        <v>6394</v>
      </c>
    </row>
    <row r="9642" spans="1:1">
      <c r="A9642" t="s">
        <v>6394</v>
      </c>
    </row>
    <row r="9643" spans="1:1">
      <c r="A9643" t="s">
        <v>6070</v>
      </c>
    </row>
    <row r="9644" spans="1:1">
      <c r="A9644" t="s">
        <v>6394</v>
      </c>
    </row>
    <row r="9645" spans="1:1">
      <c r="A9645" t="s">
        <v>6070</v>
      </c>
    </row>
    <row r="9646" spans="1:1">
      <c r="A9646" t="s">
        <v>6395</v>
      </c>
    </row>
    <row r="9647" spans="1:1">
      <c r="A9647" t="s">
        <v>6373</v>
      </c>
    </row>
    <row r="9648" spans="1:1">
      <c r="A9648" t="s">
        <v>1140</v>
      </c>
    </row>
    <row r="9649" spans="1:1">
      <c r="A9649" t="s">
        <v>6391</v>
      </c>
    </row>
    <row r="9650" spans="1:1">
      <c r="A9650" t="s">
        <v>6391</v>
      </c>
    </row>
    <row r="9651" spans="1:1">
      <c r="A9651" t="s">
        <v>6394</v>
      </c>
    </row>
    <row r="9652" spans="1:1">
      <c r="A9652" t="s">
        <v>6394</v>
      </c>
    </row>
    <row r="9653" spans="1:1">
      <c r="A9653" t="s">
        <v>669</v>
      </c>
    </row>
    <row r="9654" spans="1:1">
      <c r="A9654" t="s">
        <v>6394</v>
      </c>
    </row>
    <row r="9655" spans="1:1">
      <c r="A9655" t="s">
        <v>6293</v>
      </c>
    </row>
    <row r="9656" spans="1:1">
      <c r="A9656" t="s">
        <v>6395</v>
      </c>
    </row>
    <row r="9657" spans="1:1">
      <c r="A9657" t="s">
        <v>6070</v>
      </c>
    </row>
    <row r="9658" spans="1:1">
      <c r="A9658" t="s">
        <v>1140</v>
      </c>
    </row>
    <row r="9659" spans="1:1">
      <c r="A9659" t="s">
        <v>669</v>
      </c>
    </row>
    <row r="9660" spans="1:1">
      <c r="A9660" t="s">
        <v>6070</v>
      </c>
    </row>
    <row r="9661" spans="1:1">
      <c r="A9661" t="s">
        <v>6395</v>
      </c>
    </row>
    <row r="9662" spans="1:1">
      <c r="A9662" t="s">
        <v>669</v>
      </c>
    </row>
    <row r="9663" spans="1:1">
      <c r="A9663" t="s">
        <v>6394</v>
      </c>
    </row>
    <row r="9664" spans="1:1">
      <c r="A9664" t="s">
        <v>669</v>
      </c>
    </row>
    <row r="9665" spans="1:1">
      <c r="A9665" t="s">
        <v>6395</v>
      </c>
    </row>
    <row r="9666" spans="1:1">
      <c r="A9666" t="s">
        <v>6395</v>
      </c>
    </row>
    <row r="9667" spans="1:1">
      <c r="A9667" t="s">
        <v>6395</v>
      </c>
    </row>
    <row r="9668" spans="1:1">
      <c r="A9668" t="s">
        <v>6293</v>
      </c>
    </row>
    <row r="9669" spans="1:1">
      <c r="A9669" t="s">
        <v>6070</v>
      </c>
    </row>
    <row r="9670" spans="1:1">
      <c r="A9670" t="s">
        <v>6395</v>
      </c>
    </row>
    <row r="9671" spans="1:1">
      <c r="A9671" t="s">
        <v>6394</v>
      </c>
    </row>
    <row r="9672" spans="1:1">
      <c r="A9672" t="s">
        <v>669</v>
      </c>
    </row>
    <row r="9673" spans="1:1">
      <c r="A9673" t="s">
        <v>6394</v>
      </c>
    </row>
    <row r="9674" spans="1:1">
      <c r="A9674" t="s">
        <v>6399</v>
      </c>
    </row>
    <row r="9675" spans="1:1">
      <c r="A9675" t="s">
        <v>6373</v>
      </c>
    </row>
    <row r="9676" spans="1:1">
      <c r="A9676" t="s">
        <v>669</v>
      </c>
    </row>
    <row r="9677" spans="1:1">
      <c r="A9677" t="s">
        <v>6070</v>
      </c>
    </row>
    <row r="9678" spans="1:1">
      <c r="A9678" t="s">
        <v>6293</v>
      </c>
    </row>
    <row r="9679" spans="1:1">
      <c r="A9679" t="s">
        <v>6070</v>
      </c>
    </row>
    <row r="9680" spans="1:1">
      <c r="A9680" t="s">
        <v>6070</v>
      </c>
    </row>
    <row r="9681" spans="1:1">
      <c r="A9681" t="s">
        <v>6394</v>
      </c>
    </row>
    <row r="9682" spans="1:1">
      <c r="A9682" t="s">
        <v>6397</v>
      </c>
    </row>
    <row r="9683" spans="1:1">
      <c r="A9683" t="s">
        <v>6373</v>
      </c>
    </row>
    <row r="9684" spans="1:1">
      <c r="A9684" t="s">
        <v>6396</v>
      </c>
    </row>
    <row r="9685" spans="1:1">
      <c r="A9685" t="s">
        <v>5098</v>
      </c>
    </row>
    <row r="9686" spans="1:1">
      <c r="A9686" t="s">
        <v>6395</v>
      </c>
    </row>
    <row r="9687" spans="1:1">
      <c r="A9687" t="s">
        <v>6395</v>
      </c>
    </row>
    <row r="9688" spans="1:1">
      <c r="A9688" t="s">
        <v>6395</v>
      </c>
    </row>
    <row r="9689" spans="1:1">
      <c r="A9689" t="s">
        <v>669</v>
      </c>
    </row>
    <row r="9690" spans="1:1">
      <c r="A9690" t="s">
        <v>6293</v>
      </c>
    </row>
    <row r="9691" spans="1:1">
      <c r="A9691" t="s">
        <v>6395</v>
      </c>
    </row>
    <row r="9692" spans="1:1">
      <c r="A9692" t="s">
        <v>6070</v>
      </c>
    </row>
    <row r="9693" spans="1:1">
      <c r="A9693" t="s">
        <v>669</v>
      </c>
    </row>
    <row r="9694" spans="1:1">
      <c r="A9694" t="s">
        <v>6070</v>
      </c>
    </row>
    <row r="9695" spans="1:1">
      <c r="A9695" t="s">
        <v>6391</v>
      </c>
    </row>
    <row r="9696" spans="1:1">
      <c r="A9696" t="s">
        <v>6391</v>
      </c>
    </row>
    <row r="9697" spans="1:1">
      <c r="A9697" t="s">
        <v>6399</v>
      </c>
    </row>
    <row r="9698" spans="1:1">
      <c r="A9698" t="s">
        <v>6070</v>
      </c>
    </row>
    <row r="9699" spans="1:1">
      <c r="A9699" t="s">
        <v>6394</v>
      </c>
    </row>
    <row r="9700" spans="1:1">
      <c r="A9700" t="s">
        <v>6395</v>
      </c>
    </row>
    <row r="9701" spans="1:1">
      <c r="A9701" t="s">
        <v>6395</v>
      </c>
    </row>
    <row r="9702" spans="1:1">
      <c r="A9702" t="s">
        <v>6293</v>
      </c>
    </row>
    <row r="9703" spans="1:1">
      <c r="A9703" t="s">
        <v>6391</v>
      </c>
    </row>
    <row r="9704" spans="1:1">
      <c r="A9704" t="s">
        <v>6070</v>
      </c>
    </row>
    <row r="9705" spans="1:1">
      <c r="A9705" t="s">
        <v>6070</v>
      </c>
    </row>
    <row r="9706" spans="1:1">
      <c r="A9706" t="s">
        <v>6070</v>
      </c>
    </row>
    <row r="9707" spans="1:1">
      <c r="A9707" t="s">
        <v>6392</v>
      </c>
    </row>
    <row r="9708" spans="1:1">
      <c r="A9708" t="s">
        <v>6395</v>
      </c>
    </row>
    <row r="9709" spans="1:1">
      <c r="A9709" t="s">
        <v>6070</v>
      </c>
    </row>
    <row r="9710" spans="1:1">
      <c r="A9710" t="s">
        <v>6070</v>
      </c>
    </row>
    <row r="9711" spans="1:1">
      <c r="A9711" t="s">
        <v>6070</v>
      </c>
    </row>
    <row r="9712" spans="1:1">
      <c r="A9712" t="s">
        <v>6293</v>
      </c>
    </row>
    <row r="9713" spans="1:1">
      <c r="A9713" t="s">
        <v>6293</v>
      </c>
    </row>
    <row r="9714" spans="1:1">
      <c r="A9714" t="s">
        <v>6293</v>
      </c>
    </row>
    <row r="9715" spans="1:1">
      <c r="A9715" t="s">
        <v>6395</v>
      </c>
    </row>
    <row r="9716" spans="1:1">
      <c r="A9716" t="s">
        <v>6070</v>
      </c>
    </row>
    <row r="9717" spans="1:1">
      <c r="A9717" t="s">
        <v>6293</v>
      </c>
    </row>
    <row r="9718" spans="1:1">
      <c r="A9718" t="s">
        <v>6395</v>
      </c>
    </row>
    <row r="9719" spans="1:1">
      <c r="A9719" t="s">
        <v>6394</v>
      </c>
    </row>
    <row r="9720" spans="1:1">
      <c r="A9720" t="s">
        <v>6293</v>
      </c>
    </row>
    <row r="9721" spans="1:1">
      <c r="A9721" t="s">
        <v>6070</v>
      </c>
    </row>
    <row r="9722" spans="1:1">
      <c r="A9722" t="s">
        <v>6293</v>
      </c>
    </row>
    <row r="9723" spans="1:1">
      <c r="A9723" t="s">
        <v>6395</v>
      </c>
    </row>
    <row r="9724" spans="1:1">
      <c r="A9724" t="s">
        <v>6070</v>
      </c>
    </row>
    <row r="9725" spans="1:1">
      <c r="A9725" t="s">
        <v>6399</v>
      </c>
    </row>
    <row r="9726" spans="1:1">
      <c r="A9726" t="s">
        <v>6373</v>
      </c>
    </row>
    <row r="9727" spans="1:1">
      <c r="A9727" t="s">
        <v>6394</v>
      </c>
    </row>
    <row r="9728" spans="1:1">
      <c r="A9728" t="s">
        <v>6293</v>
      </c>
    </row>
    <row r="9729" spans="1:1">
      <c r="A9729" t="s">
        <v>6399</v>
      </c>
    </row>
    <row r="9730" spans="1:1">
      <c r="A9730" t="s">
        <v>6395</v>
      </c>
    </row>
    <row r="9731" spans="1:1">
      <c r="A9731" t="s">
        <v>6398</v>
      </c>
    </row>
    <row r="9732" spans="1:1">
      <c r="A9732" t="s">
        <v>6293</v>
      </c>
    </row>
    <row r="9733" spans="1:1">
      <c r="A9733" t="s">
        <v>6400</v>
      </c>
    </row>
    <row r="9734" spans="1:1">
      <c r="A9734" t="s">
        <v>6395</v>
      </c>
    </row>
    <row r="9735" spans="1:1">
      <c r="A9735" t="s">
        <v>6070</v>
      </c>
    </row>
    <row r="9736" spans="1:1">
      <c r="A9736" t="s">
        <v>6394</v>
      </c>
    </row>
    <row r="9737" spans="1:1">
      <c r="A9737" t="s">
        <v>6394</v>
      </c>
    </row>
    <row r="9738" spans="1:1">
      <c r="A9738" t="s">
        <v>6070</v>
      </c>
    </row>
    <row r="9739" spans="1:1">
      <c r="A9739" t="s">
        <v>6397</v>
      </c>
    </row>
    <row r="9740" spans="1:1">
      <c r="A9740" t="s">
        <v>6394</v>
      </c>
    </row>
    <row r="9741" spans="1:1">
      <c r="A9741" t="s">
        <v>6396</v>
      </c>
    </row>
    <row r="9742" spans="1:1">
      <c r="A9742" t="s">
        <v>6293</v>
      </c>
    </row>
    <row r="9743" spans="1:1">
      <c r="A9743" t="s">
        <v>6070</v>
      </c>
    </row>
    <row r="9744" spans="1:1">
      <c r="A9744" t="s">
        <v>6391</v>
      </c>
    </row>
    <row r="9745" spans="1:1">
      <c r="A9745" t="s">
        <v>6070</v>
      </c>
    </row>
    <row r="9746" spans="1:1">
      <c r="A9746" t="s">
        <v>6397</v>
      </c>
    </row>
    <row r="9747" spans="1:1">
      <c r="A9747" t="s">
        <v>6070</v>
      </c>
    </row>
    <row r="9748" spans="1:1">
      <c r="A9748" t="s">
        <v>6396</v>
      </c>
    </row>
    <row r="9749" spans="1:1">
      <c r="A9749" t="s">
        <v>6395</v>
      </c>
    </row>
    <row r="9750" spans="1:1">
      <c r="A9750" t="s">
        <v>6395</v>
      </c>
    </row>
    <row r="9751" spans="1:1">
      <c r="A9751" t="s">
        <v>6394</v>
      </c>
    </row>
    <row r="9752" spans="1:1">
      <c r="A9752" t="s">
        <v>6394</v>
      </c>
    </row>
    <row r="9753" spans="1:1">
      <c r="A9753" t="s">
        <v>6394</v>
      </c>
    </row>
    <row r="9754" spans="1:1">
      <c r="A9754" t="s">
        <v>6391</v>
      </c>
    </row>
    <row r="9755" spans="1:1">
      <c r="A9755" t="s">
        <v>1140</v>
      </c>
    </row>
    <row r="9756" spans="1:1">
      <c r="A9756" t="s">
        <v>6395</v>
      </c>
    </row>
    <row r="9757" spans="1:1">
      <c r="A9757" t="s">
        <v>6373</v>
      </c>
    </row>
    <row r="9758" spans="1:1">
      <c r="A9758" t="s">
        <v>6293</v>
      </c>
    </row>
    <row r="9759" spans="1:1">
      <c r="A9759" t="s">
        <v>6070</v>
      </c>
    </row>
    <row r="9760" spans="1:1">
      <c r="A9760" t="s">
        <v>1140</v>
      </c>
    </row>
    <row r="9761" spans="1:1">
      <c r="A9761" t="s">
        <v>6399</v>
      </c>
    </row>
    <row r="9762" spans="1:1">
      <c r="A9762" t="s">
        <v>6395</v>
      </c>
    </row>
    <row r="9763" spans="1:1">
      <c r="A9763" t="s">
        <v>6070</v>
      </c>
    </row>
    <row r="9764" spans="1:1">
      <c r="A9764" t="s">
        <v>6399</v>
      </c>
    </row>
    <row r="9765" spans="1:1">
      <c r="A9765" t="s">
        <v>6400</v>
      </c>
    </row>
    <row r="9766" spans="1:1">
      <c r="A9766" t="s">
        <v>6395</v>
      </c>
    </row>
    <row r="9767" spans="1:1">
      <c r="A9767" t="s">
        <v>6395</v>
      </c>
    </row>
    <row r="9768" spans="1:1">
      <c r="A9768" t="s">
        <v>6373</v>
      </c>
    </row>
    <row r="9769" spans="1:1">
      <c r="A9769" t="s">
        <v>6395</v>
      </c>
    </row>
    <row r="9770" spans="1:1">
      <c r="A9770" t="s">
        <v>6394</v>
      </c>
    </row>
    <row r="9771" spans="1:1">
      <c r="A9771" t="s">
        <v>6394</v>
      </c>
    </row>
    <row r="9772" spans="1:1">
      <c r="A9772" t="s">
        <v>6070</v>
      </c>
    </row>
    <row r="9773" spans="1:1">
      <c r="A9773" t="s">
        <v>6293</v>
      </c>
    </row>
    <row r="9774" spans="1:1">
      <c r="A9774" t="s">
        <v>6070</v>
      </c>
    </row>
    <row r="9775" spans="1:1">
      <c r="A9775" t="s">
        <v>6070</v>
      </c>
    </row>
    <row r="9776" spans="1:1">
      <c r="A9776" t="s">
        <v>5098</v>
      </c>
    </row>
    <row r="9777" spans="1:1">
      <c r="A9777" t="s">
        <v>6395</v>
      </c>
    </row>
    <row r="9778" spans="1:1">
      <c r="A9778" t="s">
        <v>6391</v>
      </c>
    </row>
    <row r="9779" spans="1:1">
      <c r="A9779" t="s">
        <v>6395</v>
      </c>
    </row>
    <row r="9780" spans="1:1">
      <c r="A9780" t="s">
        <v>6070</v>
      </c>
    </row>
    <row r="9781" spans="1:1">
      <c r="A9781" t="s">
        <v>6391</v>
      </c>
    </row>
    <row r="9782" spans="1:1">
      <c r="A9782" t="s">
        <v>6293</v>
      </c>
    </row>
    <row r="9783" spans="1:1">
      <c r="A9783" t="s">
        <v>669</v>
      </c>
    </row>
    <row r="9784" spans="1:1">
      <c r="A9784" t="s">
        <v>6394</v>
      </c>
    </row>
    <row r="9785" spans="1:1">
      <c r="A9785" t="s">
        <v>6392</v>
      </c>
    </row>
    <row r="9786" spans="1:1">
      <c r="A9786" t="s">
        <v>6394</v>
      </c>
    </row>
    <row r="9787" spans="1:1">
      <c r="A9787" t="s">
        <v>6070</v>
      </c>
    </row>
    <row r="9788" spans="1:1">
      <c r="A9788" t="s">
        <v>6391</v>
      </c>
    </row>
    <row r="9789" spans="1:1">
      <c r="A9789" t="s">
        <v>6395</v>
      </c>
    </row>
    <row r="9790" spans="1:1">
      <c r="A9790" t="s">
        <v>6395</v>
      </c>
    </row>
    <row r="9791" spans="1:1">
      <c r="A9791" t="s">
        <v>6399</v>
      </c>
    </row>
    <row r="9792" spans="1:1">
      <c r="A9792" t="s">
        <v>6293</v>
      </c>
    </row>
    <row r="9793" spans="1:1">
      <c r="A9793" t="s">
        <v>2108</v>
      </c>
    </row>
    <row r="9794" spans="1:1">
      <c r="A9794" t="s">
        <v>6070</v>
      </c>
    </row>
    <row r="9795" spans="1:1">
      <c r="A9795" t="s">
        <v>6070</v>
      </c>
    </row>
    <row r="9796" spans="1:1">
      <c r="A9796" t="s">
        <v>6392</v>
      </c>
    </row>
    <row r="9797" spans="1:1">
      <c r="A9797" t="s">
        <v>6293</v>
      </c>
    </row>
    <row r="9798" spans="1:1">
      <c r="A9798" t="s">
        <v>6395</v>
      </c>
    </row>
    <row r="9799" spans="1:1">
      <c r="A9799" t="s">
        <v>6070</v>
      </c>
    </row>
    <row r="9800" spans="1:1">
      <c r="A9800" t="s">
        <v>6070</v>
      </c>
    </row>
    <row r="9801" spans="1:1">
      <c r="A9801" t="s">
        <v>6399</v>
      </c>
    </row>
    <row r="9802" spans="1:1">
      <c r="A9802" t="s">
        <v>6396</v>
      </c>
    </row>
    <row r="9803" spans="1:1">
      <c r="A9803" t="s">
        <v>6070</v>
      </c>
    </row>
    <row r="9804" spans="1:1">
      <c r="A9804" t="s">
        <v>6398</v>
      </c>
    </row>
    <row r="9805" spans="1:1">
      <c r="A9805" t="s">
        <v>6070</v>
      </c>
    </row>
    <row r="9806" spans="1:1">
      <c r="A9806" t="s">
        <v>6394</v>
      </c>
    </row>
    <row r="9807" spans="1:1">
      <c r="A9807" t="s">
        <v>6394</v>
      </c>
    </row>
    <row r="9808" spans="1:1">
      <c r="A9808" t="s">
        <v>6070</v>
      </c>
    </row>
    <row r="9809" spans="1:1">
      <c r="A9809" t="s">
        <v>6391</v>
      </c>
    </row>
    <row r="9810" spans="1:1">
      <c r="A9810" t="s">
        <v>6395</v>
      </c>
    </row>
    <row r="9811" spans="1:1">
      <c r="A9811" t="s">
        <v>6070</v>
      </c>
    </row>
    <row r="9812" spans="1:1">
      <c r="A9812" t="s">
        <v>6394</v>
      </c>
    </row>
    <row r="9813" spans="1:1">
      <c r="A9813" t="s">
        <v>6395</v>
      </c>
    </row>
    <row r="9814" spans="1:1">
      <c r="A9814" t="s">
        <v>6395</v>
      </c>
    </row>
    <row r="9815" spans="1:1">
      <c r="A9815" t="s">
        <v>6373</v>
      </c>
    </row>
    <row r="9816" spans="1:1">
      <c r="A9816" t="s">
        <v>6070</v>
      </c>
    </row>
    <row r="9817" spans="1:1">
      <c r="A9817" t="s">
        <v>6373</v>
      </c>
    </row>
    <row r="9818" spans="1:1">
      <c r="A9818" t="s">
        <v>6394</v>
      </c>
    </row>
    <row r="9819" spans="1:1">
      <c r="A9819" t="s">
        <v>6070</v>
      </c>
    </row>
    <row r="9820" spans="1:1">
      <c r="A9820" t="s">
        <v>2108</v>
      </c>
    </row>
    <row r="9821" spans="1:1">
      <c r="A9821" t="s">
        <v>6391</v>
      </c>
    </row>
    <row r="9822" spans="1:1">
      <c r="A9822" t="s">
        <v>6070</v>
      </c>
    </row>
    <row r="9823" spans="1:1">
      <c r="A9823" t="s">
        <v>6070</v>
      </c>
    </row>
    <row r="9824" spans="1:1">
      <c r="A9824" t="s">
        <v>6395</v>
      </c>
    </row>
    <row r="9825" spans="1:1">
      <c r="A9825" t="s">
        <v>1140</v>
      </c>
    </row>
    <row r="9826" spans="1:1">
      <c r="A9826" t="s">
        <v>6293</v>
      </c>
    </row>
    <row r="9827" spans="1:1">
      <c r="A9827" t="s">
        <v>6070</v>
      </c>
    </row>
    <row r="9828" spans="1:1">
      <c r="A9828" t="s">
        <v>6395</v>
      </c>
    </row>
    <row r="9829" spans="1:1">
      <c r="A9829" t="s">
        <v>6395</v>
      </c>
    </row>
    <row r="9830" spans="1:1">
      <c r="A9830" t="s">
        <v>6070</v>
      </c>
    </row>
    <row r="9831" spans="1:1">
      <c r="A9831" t="s">
        <v>6373</v>
      </c>
    </row>
    <row r="9832" spans="1:1">
      <c r="A9832" t="s">
        <v>6373</v>
      </c>
    </row>
    <row r="9833" spans="1:1">
      <c r="A9833" t="s">
        <v>6070</v>
      </c>
    </row>
    <row r="9834" spans="1:1">
      <c r="A9834" t="s">
        <v>6070</v>
      </c>
    </row>
    <row r="9835" spans="1:1">
      <c r="A9835" t="s">
        <v>6395</v>
      </c>
    </row>
    <row r="9836" spans="1:1">
      <c r="A9836" t="s">
        <v>6395</v>
      </c>
    </row>
    <row r="9837" spans="1:1">
      <c r="A9837" t="s">
        <v>6373</v>
      </c>
    </row>
    <row r="9838" spans="1:1">
      <c r="A9838" t="s">
        <v>6373</v>
      </c>
    </row>
    <row r="9839" spans="1:1">
      <c r="A9839" t="s">
        <v>6395</v>
      </c>
    </row>
    <row r="9840" spans="1:1">
      <c r="A9840" t="s">
        <v>5098</v>
      </c>
    </row>
    <row r="9841" spans="1:1">
      <c r="A9841" t="s">
        <v>6293</v>
      </c>
    </row>
    <row r="9842" spans="1:1">
      <c r="A9842" t="s">
        <v>6070</v>
      </c>
    </row>
    <row r="9843" spans="1:1">
      <c r="A9843" t="s">
        <v>6394</v>
      </c>
    </row>
    <row r="9844" spans="1:1">
      <c r="A9844" t="s">
        <v>6398</v>
      </c>
    </row>
    <row r="9845" spans="1:1">
      <c r="A9845" t="s">
        <v>6394</v>
      </c>
    </row>
    <row r="9846" spans="1:1">
      <c r="A9846" t="s">
        <v>6394</v>
      </c>
    </row>
    <row r="9847" spans="1:1">
      <c r="A9847" t="s">
        <v>6070</v>
      </c>
    </row>
    <row r="9848" spans="1:1">
      <c r="A9848" t="s">
        <v>6395</v>
      </c>
    </row>
    <row r="9849" spans="1:1">
      <c r="A9849" t="s">
        <v>6293</v>
      </c>
    </row>
    <row r="9850" spans="1:1">
      <c r="A9850" t="s">
        <v>6395</v>
      </c>
    </row>
    <row r="9851" spans="1:1">
      <c r="A9851" t="s">
        <v>6394</v>
      </c>
    </row>
    <row r="9852" spans="1:1">
      <c r="A9852" t="s">
        <v>6293</v>
      </c>
    </row>
    <row r="9853" spans="1:1">
      <c r="A9853" t="s">
        <v>6397</v>
      </c>
    </row>
    <row r="9854" spans="1:1">
      <c r="A9854" t="s">
        <v>6395</v>
      </c>
    </row>
    <row r="9855" spans="1:1">
      <c r="A9855" t="s">
        <v>6395</v>
      </c>
    </row>
    <row r="9856" spans="1:1">
      <c r="A9856" t="s">
        <v>6394</v>
      </c>
    </row>
    <row r="9857" spans="1:1">
      <c r="A9857" t="s">
        <v>6395</v>
      </c>
    </row>
    <row r="9858" spans="1:1">
      <c r="A9858" t="s">
        <v>6395</v>
      </c>
    </row>
    <row r="9859" spans="1:1">
      <c r="A9859" t="s">
        <v>6293</v>
      </c>
    </row>
    <row r="9860" spans="1:1">
      <c r="A9860" t="s">
        <v>6293</v>
      </c>
    </row>
    <row r="9861" spans="1:1">
      <c r="A9861" t="s">
        <v>6395</v>
      </c>
    </row>
    <row r="9862" spans="1:1">
      <c r="A9862" t="s">
        <v>6070</v>
      </c>
    </row>
    <row r="9863" spans="1:1">
      <c r="A9863" t="s">
        <v>669</v>
      </c>
    </row>
    <row r="9864" spans="1:1">
      <c r="A9864" t="s">
        <v>6398</v>
      </c>
    </row>
    <row r="9865" spans="1:1">
      <c r="A9865" t="s">
        <v>6395</v>
      </c>
    </row>
    <row r="9866" spans="1:1">
      <c r="A9866" t="s">
        <v>6070</v>
      </c>
    </row>
    <row r="9867" spans="1:1">
      <c r="A9867" t="s">
        <v>6397</v>
      </c>
    </row>
    <row r="9868" spans="1:1">
      <c r="A9868" t="s">
        <v>6395</v>
      </c>
    </row>
    <row r="9869" spans="1:1">
      <c r="A9869" t="s">
        <v>6399</v>
      </c>
    </row>
    <row r="9870" spans="1:1">
      <c r="A9870" t="s">
        <v>6070</v>
      </c>
    </row>
    <row r="9871" spans="1:1">
      <c r="A9871" t="s">
        <v>6394</v>
      </c>
    </row>
    <row r="9872" spans="1:1">
      <c r="A9872" t="s">
        <v>6373</v>
      </c>
    </row>
    <row r="9873" spans="1:1">
      <c r="A9873" t="s">
        <v>6070</v>
      </c>
    </row>
    <row r="9874" spans="1:1">
      <c r="A9874" t="s">
        <v>6373</v>
      </c>
    </row>
    <row r="9875" spans="1:1">
      <c r="A9875" t="s">
        <v>6391</v>
      </c>
    </row>
    <row r="9876" spans="1:1">
      <c r="A9876" t="s">
        <v>6395</v>
      </c>
    </row>
    <row r="9877" spans="1:1">
      <c r="A9877" t="s">
        <v>6070</v>
      </c>
    </row>
    <row r="9878" spans="1:1">
      <c r="A9878" t="s">
        <v>6070</v>
      </c>
    </row>
    <row r="9879" spans="1:1">
      <c r="A9879" t="s">
        <v>6070</v>
      </c>
    </row>
    <row r="9880" spans="1:1">
      <c r="A9880" t="s">
        <v>6395</v>
      </c>
    </row>
    <row r="9881" spans="1:1">
      <c r="A9881" t="s">
        <v>6070</v>
      </c>
    </row>
    <row r="9882" spans="1:1">
      <c r="A9882" t="s">
        <v>6395</v>
      </c>
    </row>
    <row r="9883" spans="1:1">
      <c r="A9883" t="s">
        <v>6373</v>
      </c>
    </row>
    <row r="9884" spans="1:1">
      <c r="A9884" t="s">
        <v>6399</v>
      </c>
    </row>
    <row r="9885" spans="1:1">
      <c r="A9885" t="s">
        <v>6070</v>
      </c>
    </row>
    <row r="9886" spans="1:1">
      <c r="A9886" t="s">
        <v>6395</v>
      </c>
    </row>
    <row r="9887" spans="1:1">
      <c r="A9887" t="s">
        <v>6395</v>
      </c>
    </row>
    <row r="9888" spans="1:1">
      <c r="A9888" t="s">
        <v>6395</v>
      </c>
    </row>
    <row r="9889" spans="1:1">
      <c r="A9889" t="s">
        <v>6394</v>
      </c>
    </row>
    <row r="9890" spans="1:1">
      <c r="A9890" t="s">
        <v>6070</v>
      </c>
    </row>
    <row r="9891" spans="1:1">
      <c r="A9891" t="s">
        <v>6293</v>
      </c>
    </row>
    <row r="9892" spans="1:1">
      <c r="A9892" t="s">
        <v>6070</v>
      </c>
    </row>
    <row r="9893" spans="1:1">
      <c r="A9893" t="s">
        <v>6070</v>
      </c>
    </row>
    <row r="9894" spans="1:1">
      <c r="A9894" t="s">
        <v>6394</v>
      </c>
    </row>
    <row r="9895" spans="1:1">
      <c r="A9895" t="s">
        <v>6399</v>
      </c>
    </row>
    <row r="9896" spans="1:1">
      <c r="A9896" t="s">
        <v>6070</v>
      </c>
    </row>
    <row r="9897" spans="1:1">
      <c r="A9897" t="s">
        <v>6070</v>
      </c>
    </row>
    <row r="9898" spans="1:1">
      <c r="A9898" t="s">
        <v>6070</v>
      </c>
    </row>
    <row r="9899" spans="1:1">
      <c r="A9899" t="s">
        <v>2108</v>
      </c>
    </row>
    <row r="9900" spans="1:1">
      <c r="A9900" t="s">
        <v>6373</v>
      </c>
    </row>
    <row r="9901" spans="1:1">
      <c r="A9901" t="s">
        <v>6397</v>
      </c>
    </row>
    <row r="9902" spans="1:1">
      <c r="A9902" t="s">
        <v>6070</v>
      </c>
    </row>
    <row r="9903" spans="1:1">
      <c r="A9903" t="s">
        <v>6293</v>
      </c>
    </row>
    <row r="9904" spans="1:1">
      <c r="A9904" t="s">
        <v>6070</v>
      </c>
    </row>
    <row r="9905" spans="1:1">
      <c r="A9905" t="s">
        <v>6373</v>
      </c>
    </row>
    <row r="9906" spans="1:1">
      <c r="A9906" t="s">
        <v>6070</v>
      </c>
    </row>
    <row r="9907" spans="1:1">
      <c r="A9907" t="s">
        <v>6070</v>
      </c>
    </row>
    <row r="9908" spans="1:1">
      <c r="A9908" t="s">
        <v>669</v>
      </c>
    </row>
    <row r="9909" spans="1:1">
      <c r="A9909" t="s">
        <v>6394</v>
      </c>
    </row>
    <row r="9910" spans="1:1">
      <c r="A9910" t="s">
        <v>6391</v>
      </c>
    </row>
    <row r="9911" spans="1:1">
      <c r="A9911" t="s">
        <v>6293</v>
      </c>
    </row>
    <row r="9912" spans="1:1">
      <c r="A9912" t="s">
        <v>6293</v>
      </c>
    </row>
    <row r="9913" spans="1:1">
      <c r="A9913" t="s">
        <v>6373</v>
      </c>
    </row>
    <row r="9914" spans="1:1">
      <c r="A9914" t="s">
        <v>1140</v>
      </c>
    </row>
    <row r="9915" spans="1:1">
      <c r="A9915" t="s">
        <v>6373</v>
      </c>
    </row>
    <row r="9916" spans="1:1">
      <c r="A9916" t="s">
        <v>6293</v>
      </c>
    </row>
    <row r="9917" spans="1:1">
      <c r="A9917" t="s">
        <v>6070</v>
      </c>
    </row>
    <row r="9918" spans="1:1">
      <c r="A9918" t="s">
        <v>6070</v>
      </c>
    </row>
    <row r="9919" spans="1:1">
      <c r="A9919" t="s">
        <v>6399</v>
      </c>
    </row>
    <row r="9920" spans="1:1">
      <c r="A9920" t="s">
        <v>6070</v>
      </c>
    </row>
    <row r="9921" spans="1:1">
      <c r="A9921" t="s">
        <v>6395</v>
      </c>
    </row>
    <row r="9922" spans="1:1">
      <c r="A9922" t="s">
        <v>6070</v>
      </c>
    </row>
    <row r="9923" spans="1:1">
      <c r="A9923" t="s">
        <v>6399</v>
      </c>
    </row>
    <row r="9924" spans="1:1">
      <c r="A9924" t="s">
        <v>6373</v>
      </c>
    </row>
    <row r="9925" spans="1:1">
      <c r="A9925" t="s">
        <v>6399</v>
      </c>
    </row>
    <row r="9926" spans="1:1">
      <c r="A9926" t="s">
        <v>6396</v>
      </c>
    </row>
    <row r="9927" spans="1:1">
      <c r="A9927" t="s">
        <v>6373</v>
      </c>
    </row>
    <row r="9928" spans="1:1">
      <c r="A9928" t="s">
        <v>2108</v>
      </c>
    </row>
    <row r="9929" spans="1:1">
      <c r="A9929" t="s">
        <v>6070</v>
      </c>
    </row>
    <row r="9930" spans="1:1">
      <c r="A9930" t="s">
        <v>6391</v>
      </c>
    </row>
    <row r="9931" spans="1:1">
      <c r="A9931" t="s">
        <v>6395</v>
      </c>
    </row>
    <row r="9932" spans="1:1">
      <c r="A9932" t="s">
        <v>6070</v>
      </c>
    </row>
    <row r="9933" spans="1:1">
      <c r="A9933" t="s">
        <v>6070</v>
      </c>
    </row>
    <row r="9934" spans="1:1">
      <c r="A9934" t="s">
        <v>6397</v>
      </c>
    </row>
    <row r="9935" spans="1:1">
      <c r="A9935" t="s">
        <v>6395</v>
      </c>
    </row>
    <row r="9936" spans="1:1">
      <c r="A9936" t="s">
        <v>1140</v>
      </c>
    </row>
    <row r="9937" spans="1:1">
      <c r="A9937" t="s">
        <v>6070</v>
      </c>
    </row>
    <row r="9938" spans="1:1">
      <c r="A9938" t="s">
        <v>6397</v>
      </c>
    </row>
    <row r="9939" spans="1:1">
      <c r="A9939" t="s">
        <v>6070</v>
      </c>
    </row>
    <row r="9940" spans="1:1">
      <c r="A9940" t="s">
        <v>6070</v>
      </c>
    </row>
    <row r="9941" spans="1:1">
      <c r="A9941" t="s">
        <v>6395</v>
      </c>
    </row>
    <row r="9942" spans="1:1">
      <c r="A9942" t="s">
        <v>6399</v>
      </c>
    </row>
    <row r="9943" spans="1:1">
      <c r="A9943" t="s">
        <v>6391</v>
      </c>
    </row>
    <row r="9944" spans="1:1">
      <c r="A9944" t="s">
        <v>6395</v>
      </c>
    </row>
    <row r="9945" spans="1:1">
      <c r="A9945" t="s">
        <v>6070</v>
      </c>
    </row>
    <row r="9946" spans="1:1">
      <c r="A9946" t="s">
        <v>1140</v>
      </c>
    </row>
    <row r="9947" spans="1:1">
      <c r="A9947" t="s">
        <v>1140</v>
      </c>
    </row>
    <row r="9948" spans="1:1">
      <c r="A9948" t="s">
        <v>6394</v>
      </c>
    </row>
    <row r="9949" spans="1:1">
      <c r="A9949" t="s">
        <v>6395</v>
      </c>
    </row>
    <row r="9950" spans="1:1">
      <c r="A9950" t="s">
        <v>6373</v>
      </c>
    </row>
    <row r="9951" spans="1:1">
      <c r="A9951" t="s">
        <v>6070</v>
      </c>
    </row>
    <row r="9952" spans="1:1">
      <c r="A9952" t="s">
        <v>6070</v>
      </c>
    </row>
    <row r="9953" spans="1:1">
      <c r="A9953" t="s">
        <v>6070</v>
      </c>
    </row>
    <row r="9954" spans="1:1">
      <c r="A9954" t="s">
        <v>6392</v>
      </c>
    </row>
    <row r="9955" spans="1:1">
      <c r="A9955" t="s">
        <v>6070</v>
      </c>
    </row>
    <row r="9956" spans="1:1">
      <c r="A9956" t="s">
        <v>6293</v>
      </c>
    </row>
    <row r="9957" spans="1:1">
      <c r="A9957" t="s">
        <v>6395</v>
      </c>
    </row>
    <row r="9958" spans="1:1">
      <c r="A9958" t="s">
        <v>6070</v>
      </c>
    </row>
    <row r="9959" spans="1:1">
      <c r="A9959" t="s">
        <v>6070</v>
      </c>
    </row>
    <row r="9960" spans="1:1">
      <c r="A9960" t="s">
        <v>6395</v>
      </c>
    </row>
    <row r="9961" spans="1:1">
      <c r="A9961" t="s">
        <v>6070</v>
      </c>
    </row>
    <row r="9962" spans="1:1">
      <c r="A9962" t="s">
        <v>6391</v>
      </c>
    </row>
    <row r="9963" spans="1:1">
      <c r="A9963" t="s">
        <v>6395</v>
      </c>
    </row>
    <row r="9964" spans="1:1">
      <c r="A9964" t="s">
        <v>6373</v>
      </c>
    </row>
    <row r="9965" spans="1:1">
      <c r="A9965" t="s">
        <v>669</v>
      </c>
    </row>
    <row r="9966" spans="1:1">
      <c r="A9966" t="s">
        <v>6293</v>
      </c>
    </row>
    <row r="9967" spans="1:1">
      <c r="A9967" t="s">
        <v>6070</v>
      </c>
    </row>
    <row r="9968" spans="1:1">
      <c r="A9968" t="s">
        <v>6400</v>
      </c>
    </row>
    <row r="9969" spans="1:1">
      <c r="A9969" t="s">
        <v>6070</v>
      </c>
    </row>
    <row r="9970" spans="1:1">
      <c r="A9970" t="s">
        <v>6395</v>
      </c>
    </row>
    <row r="9971" spans="1:1">
      <c r="A9971" t="s">
        <v>6070</v>
      </c>
    </row>
    <row r="9972" spans="1:1">
      <c r="A9972" t="s">
        <v>6070</v>
      </c>
    </row>
    <row r="9973" spans="1:1">
      <c r="A9973" t="s">
        <v>6070</v>
      </c>
    </row>
    <row r="9974" spans="1:1">
      <c r="A9974" t="s">
        <v>6391</v>
      </c>
    </row>
    <row r="9975" spans="1:1">
      <c r="A9975" t="s">
        <v>6070</v>
      </c>
    </row>
    <row r="9976" spans="1:1">
      <c r="A9976" t="s">
        <v>6398</v>
      </c>
    </row>
    <row r="9977" spans="1:1">
      <c r="A9977" t="s">
        <v>6070</v>
      </c>
    </row>
    <row r="9978" spans="1:1">
      <c r="A9978" t="s">
        <v>6293</v>
      </c>
    </row>
    <row r="9979" spans="1:1">
      <c r="A9979" t="s">
        <v>1140</v>
      </c>
    </row>
    <row r="9980" spans="1:1">
      <c r="A9980" t="s">
        <v>6373</v>
      </c>
    </row>
    <row r="9981" spans="1:1">
      <c r="A9981" t="s">
        <v>6070</v>
      </c>
    </row>
    <row r="9982" spans="1:1">
      <c r="A9982" t="s">
        <v>6397</v>
      </c>
    </row>
    <row r="9983" spans="1:1">
      <c r="A9983" t="s">
        <v>6373</v>
      </c>
    </row>
    <row r="9984" spans="1:1">
      <c r="A9984" t="s">
        <v>6373</v>
      </c>
    </row>
    <row r="9985" spans="1:1">
      <c r="A9985" t="s">
        <v>6373</v>
      </c>
    </row>
    <row r="9986" spans="1:1">
      <c r="A9986" t="s">
        <v>6070</v>
      </c>
    </row>
    <row r="9987" spans="1:1">
      <c r="A9987" t="s">
        <v>6373</v>
      </c>
    </row>
    <row r="9988" spans="1:1">
      <c r="A9988" t="s">
        <v>6070</v>
      </c>
    </row>
    <row r="9989" spans="1:1">
      <c r="A9989" t="s">
        <v>6399</v>
      </c>
    </row>
    <row r="9990" spans="1:1">
      <c r="A9990" t="s">
        <v>6373</v>
      </c>
    </row>
    <row r="9991" spans="1:1">
      <c r="A9991" t="s">
        <v>6397</v>
      </c>
    </row>
    <row r="9992" spans="1:1">
      <c r="A9992" t="s">
        <v>6394</v>
      </c>
    </row>
    <row r="9993" spans="1:1">
      <c r="A9993" t="s">
        <v>6293</v>
      </c>
    </row>
    <row r="9994" spans="1:1">
      <c r="A9994" t="s">
        <v>6399</v>
      </c>
    </row>
    <row r="9995" spans="1:1">
      <c r="A9995" t="s">
        <v>6400</v>
      </c>
    </row>
    <row r="9996" spans="1:1">
      <c r="A9996" t="s">
        <v>6293</v>
      </c>
    </row>
    <row r="9997" spans="1:1">
      <c r="A9997" t="s">
        <v>6397</v>
      </c>
    </row>
    <row r="9998" spans="1:1">
      <c r="A9998" t="s">
        <v>1140</v>
      </c>
    </row>
    <row r="9999" spans="1:1">
      <c r="A9999" t="s">
        <v>6399</v>
      </c>
    </row>
    <row r="10000" spans="1:1">
      <c r="A10000" t="s">
        <v>6395</v>
      </c>
    </row>
    <row r="10001" spans="1:1">
      <c r="A10001" t="s">
        <v>6394</v>
      </c>
    </row>
    <row r="10002" spans="1:1">
      <c r="A10002" t="s">
        <v>6395</v>
      </c>
    </row>
    <row r="10003" spans="1:1">
      <c r="A10003" t="s">
        <v>6373</v>
      </c>
    </row>
    <row r="10004" spans="1:1">
      <c r="A10004" t="s">
        <v>6395</v>
      </c>
    </row>
    <row r="10005" spans="1:1">
      <c r="A10005" t="s">
        <v>6070</v>
      </c>
    </row>
    <row r="10006" spans="1:1">
      <c r="A10006" t="s">
        <v>6399</v>
      </c>
    </row>
    <row r="10007" spans="1:1">
      <c r="A10007" t="s">
        <v>6070</v>
      </c>
    </row>
    <row r="10008" spans="1:1">
      <c r="A10008" t="s">
        <v>6070</v>
      </c>
    </row>
    <row r="10009" spans="1:1">
      <c r="A10009" t="s">
        <v>5098</v>
      </c>
    </row>
    <row r="10010" spans="1:1">
      <c r="A10010" t="s">
        <v>6395</v>
      </c>
    </row>
    <row r="10011" spans="1:1">
      <c r="A10011" t="s">
        <v>6396</v>
      </c>
    </row>
    <row r="10012" spans="1:1">
      <c r="A10012" t="s">
        <v>6070</v>
      </c>
    </row>
    <row r="10013" spans="1:1">
      <c r="A10013" t="s">
        <v>6070</v>
      </c>
    </row>
    <row r="10014" spans="1:1">
      <c r="A10014" t="s">
        <v>6394</v>
      </c>
    </row>
    <row r="10015" spans="1:1">
      <c r="A10015" t="s">
        <v>6070</v>
      </c>
    </row>
    <row r="10016" spans="1:1">
      <c r="A10016" t="s">
        <v>6395</v>
      </c>
    </row>
    <row r="10017" spans="1:1">
      <c r="A10017" t="s">
        <v>6070</v>
      </c>
    </row>
    <row r="10018" spans="1:1">
      <c r="A10018" t="s">
        <v>6070</v>
      </c>
    </row>
    <row r="10019" spans="1:1">
      <c r="A10019" t="s">
        <v>6070</v>
      </c>
    </row>
    <row r="10020" spans="1:1">
      <c r="A10020" t="s">
        <v>6070</v>
      </c>
    </row>
    <row r="10021" spans="1:1">
      <c r="A10021" t="s">
        <v>6399</v>
      </c>
    </row>
    <row r="10022" spans="1:1">
      <c r="A10022" t="s">
        <v>6394</v>
      </c>
    </row>
    <row r="10023" spans="1:1">
      <c r="A10023" t="s">
        <v>6395</v>
      </c>
    </row>
    <row r="10024" spans="1:1">
      <c r="A10024" t="s">
        <v>6395</v>
      </c>
    </row>
    <row r="10025" spans="1:1">
      <c r="A10025" t="s">
        <v>6373</v>
      </c>
    </row>
    <row r="10026" spans="1:1">
      <c r="A10026" t="s">
        <v>6399</v>
      </c>
    </row>
    <row r="10027" spans="1:1">
      <c r="A10027" t="s">
        <v>6070</v>
      </c>
    </row>
    <row r="10028" spans="1:1">
      <c r="A10028" t="s">
        <v>6293</v>
      </c>
    </row>
    <row r="10029" spans="1:1">
      <c r="A10029" t="s">
        <v>6395</v>
      </c>
    </row>
    <row r="10030" spans="1:1">
      <c r="A10030" t="s">
        <v>6373</v>
      </c>
    </row>
    <row r="10031" spans="1:1">
      <c r="A10031" t="s">
        <v>6373</v>
      </c>
    </row>
    <row r="10032" spans="1:1">
      <c r="A10032" t="s">
        <v>6395</v>
      </c>
    </row>
    <row r="10033" spans="1:1">
      <c r="A10033" t="s">
        <v>6373</v>
      </c>
    </row>
    <row r="10034" spans="1:1">
      <c r="A10034" t="s">
        <v>6400</v>
      </c>
    </row>
    <row r="10035" spans="1:1">
      <c r="A10035" t="s">
        <v>6373</v>
      </c>
    </row>
    <row r="10036" spans="1:1">
      <c r="A10036" t="s">
        <v>6394</v>
      </c>
    </row>
    <row r="10037" spans="1:1">
      <c r="A10037" t="s">
        <v>6070</v>
      </c>
    </row>
    <row r="10038" spans="1:1">
      <c r="A10038" t="s">
        <v>6070</v>
      </c>
    </row>
    <row r="10039" spans="1:1">
      <c r="A10039" t="s">
        <v>6293</v>
      </c>
    </row>
    <row r="10040" spans="1:1">
      <c r="A10040" t="s">
        <v>6070</v>
      </c>
    </row>
    <row r="10041" spans="1:1">
      <c r="A10041" t="s">
        <v>6394</v>
      </c>
    </row>
    <row r="10042" spans="1:1">
      <c r="A10042" t="s">
        <v>6394</v>
      </c>
    </row>
    <row r="10043" spans="1:1">
      <c r="A10043" t="s">
        <v>6395</v>
      </c>
    </row>
    <row r="10044" spans="1:1">
      <c r="A10044" t="s">
        <v>6394</v>
      </c>
    </row>
    <row r="10045" spans="1:1">
      <c r="A10045" t="s">
        <v>6070</v>
      </c>
    </row>
    <row r="10046" spans="1:1">
      <c r="A10046" t="s">
        <v>6070</v>
      </c>
    </row>
    <row r="10047" spans="1:1">
      <c r="A10047" t="s">
        <v>6399</v>
      </c>
    </row>
    <row r="10048" spans="1:1">
      <c r="A10048" t="s">
        <v>6395</v>
      </c>
    </row>
    <row r="10049" spans="1:1">
      <c r="A10049" t="s">
        <v>6070</v>
      </c>
    </row>
    <row r="10050" spans="1:1">
      <c r="A10050" t="s">
        <v>6391</v>
      </c>
    </row>
    <row r="10051" spans="1:1">
      <c r="A10051" t="s">
        <v>6070</v>
      </c>
    </row>
    <row r="10052" spans="1:1">
      <c r="A10052" t="s">
        <v>6070</v>
      </c>
    </row>
    <row r="10053" spans="1:1">
      <c r="A10053" t="s">
        <v>6070</v>
      </c>
    </row>
    <row r="10054" spans="1:1">
      <c r="A10054" t="s">
        <v>6394</v>
      </c>
    </row>
    <row r="10055" spans="1:1">
      <c r="A10055" t="s">
        <v>6070</v>
      </c>
    </row>
    <row r="10056" spans="1:1">
      <c r="A10056" t="s">
        <v>6293</v>
      </c>
    </row>
    <row r="10057" spans="1:1">
      <c r="A10057" t="s">
        <v>6391</v>
      </c>
    </row>
    <row r="10058" spans="1:1">
      <c r="A10058" t="s">
        <v>6391</v>
      </c>
    </row>
    <row r="10059" spans="1:1">
      <c r="A10059" t="s">
        <v>6391</v>
      </c>
    </row>
    <row r="10060" spans="1:1">
      <c r="A10060" t="s">
        <v>6070</v>
      </c>
    </row>
    <row r="10061" spans="1:1">
      <c r="A10061" t="s">
        <v>669</v>
      </c>
    </row>
    <row r="10062" spans="1:1">
      <c r="A10062" t="s">
        <v>6397</v>
      </c>
    </row>
    <row r="10063" spans="1:1">
      <c r="A10063" t="s">
        <v>6070</v>
      </c>
    </row>
    <row r="10064" spans="1:1">
      <c r="A10064" t="s">
        <v>6070</v>
      </c>
    </row>
    <row r="10065" spans="1:1">
      <c r="A10065" t="s">
        <v>6397</v>
      </c>
    </row>
    <row r="10066" spans="1:1">
      <c r="A10066" t="s">
        <v>1140</v>
      </c>
    </row>
    <row r="10067" spans="1:1">
      <c r="A10067" t="s">
        <v>1140</v>
      </c>
    </row>
    <row r="10068" spans="1:1">
      <c r="A10068" t="s">
        <v>6070</v>
      </c>
    </row>
    <row r="10069" spans="1:1">
      <c r="A10069" t="s">
        <v>6391</v>
      </c>
    </row>
    <row r="10070" spans="1:1">
      <c r="A10070" t="s">
        <v>6392</v>
      </c>
    </row>
    <row r="10071" spans="1:1">
      <c r="A10071" t="s">
        <v>6293</v>
      </c>
    </row>
    <row r="10072" spans="1:1">
      <c r="A10072" t="s">
        <v>6070</v>
      </c>
    </row>
    <row r="10073" spans="1:1">
      <c r="A10073" t="s">
        <v>1140</v>
      </c>
    </row>
    <row r="10074" spans="1:1">
      <c r="A10074" t="s">
        <v>5098</v>
      </c>
    </row>
    <row r="10075" spans="1:1">
      <c r="A10075" t="s">
        <v>6070</v>
      </c>
    </row>
    <row r="10076" spans="1:1">
      <c r="A10076" t="s">
        <v>6398</v>
      </c>
    </row>
    <row r="10077" spans="1:1">
      <c r="A10077" t="s">
        <v>6395</v>
      </c>
    </row>
    <row r="10078" spans="1:1">
      <c r="A10078" t="s">
        <v>6070</v>
      </c>
    </row>
    <row r="10079" spans="1:1">
      <c r="A10079" t="s">
        <v>6293</v>
      </c>
    </row>
    <row r="10080" spans="1:1">
      <c r="A10080" t="s">
        <v>6070</v>
      </c>
    </row>
    <row r="10081" spans="1:1">
      <c r="A10081" t="s">
        <v>6070</v>
      </c>
    </row>
    <row r="10082" spans="1:1">
      <c r="A10082" t="s">
        <v>6070</v>
      </c>
    </row>
    <row r="10083" spans="1:1">
      <c r="A10083" t="s">
        <v>6373</v>
      </c>
    </row>
    <row r="10084" spans="1:1">
      <c r="A10084" t="s">
        <v>6394</v>
      </c>
    </row>
    <row r="10085" spans="1:1">
      <c r="A10085" t="s">
        <v>6070</v>
      </c>
    </row>
    <row r="10086" spans="1:1">
      <c r="A10086" t="s">
        <v>6070</v>
      </c>
    </row>
    <row r="10087" spans="1:1">
      <c r="A10087" t="s">
        <v>6070</v>
      </c>
    </row>
    <row r="10088" spans="1:1">
      <c r="A10088" t="s">
        <v>6396</v>
      </c>
    </row>
    <row r="10089" spans="1:1">
      <c r="A10089" t="s">
        <v>6070</v>
      </c>
    </row>
    <row r="10090" spans="1:1">
      <c r="A10090" t="s">
        <v>6373</v>
      </c>
    </row>
    <row r="10091" spans="1:1">
      <c r="A10091" t="s">
        <v>6395</v>
      </c>
    </row>
    <row r="10092" spans="1:1">
      <c r="A10092" t="s">
        <v>6373</v>
      </c>
    </row>
    <row r="10093" spans="1:1">
      <c r="A10093" t="s">
        <v>6400</v>
      </c>
    </row>
    <row r="10094" spans="1:1">
      <c r="A10094" t="s">
        <v>6400</v>
      </c>
    </row>
    <row r="10095" spans="1:1">
      <c r="A10095" t="s">
        <v>6373</v>
      </c>
    </row>
    <row r="10096" spans="1:1">
      <c r="A10096" t="s">
        <v>6070</v>
      </c>
    </row>
    <row r="10097" spans="1:1">
      <c r="A10097" t="s">
        <v>6070</v>
      </c>
    </row>
    <row r="10098" spans="1:1">
      <c r="A10098" t="s">
        <v>6395</v>
      </c>
    </row>
    <row r="10099" spans="1:1">
      <c r="A10099" t="s">
        <v>6373</v>
      </c>
    </row>
    <row r="10100" spans="1:1">
      <c r="A10100" t="s">
        <v>6070</v>
      </c>
    </row>
    <row r="10101" spans="1:1">
      <c r="A10101" t="s">
        <v>6070</v>
      </c>
    </row>
    <row r="10102" spans="1:1">
      <c r="A10102" t="s">
        <v>1140</v>
      </c>
    </row>
    <row r="10103" spans="1:1">
      <c r="A10103" t="s">
        <v>6394</v>
      </c>
    </row>
    <row r="10104" spans="1:1">
      <c r="A10104" t="s">
        <v>6070</v>
      </c>
    </row>
    <row r="10105" spans="1:1">
      <c r="A10105" t="s">
        <v>6394</v>
      </c>
    </row>
    <row r="10106" spans="1:1">
      <c r="A10106" t="s">
        <v>6293</v>
      </c>
    </row>
    <row r="10107" spans="1:1">
      <c r="A10107" t="s">
        <v>6070</v>
      </c>
    </row>
    <row r="10108" spans="1:1">
      <c r="A10108" t="s">
        <v>6392</v>
      </c>
    </row>
    <row r="10109" spans="1:1">
      <c r="A10109" t="s">
        <v>6070</v>
      </c>
    </row>
    <row r="10110" spans="1:1">
      <c r="A10110" t="s">
        <v>1140</v>
      </c>
    </row>
    <row r="10111" spans="1:1">
      <c r="A10111" t="s">
        <v>6399</v>
      </c>
    </row>
    <row r="10112" spans="1:1">
      <c r="A10112" t="s">
        <v>6396</v>
      </c>
    </row>
    <row r="10113" spans="1:1">
      <c r="A10113" t="s">
        <v>6293</v>
      </c>
    </row>
    <row r="10114" spans="1:1">
      <c r="A10114" t="s">
        <v>6070</v>
      </c>
    </row>
    <row r="10115" spans="1:1">
      <c r="A10115" t="s">
        <v>6070</v>
      </c>
    </row>
    <row r="10116" spans="1:1">
      <c r="A10116" t="s">
        <v>1140</v>
      </c>
    </row>
    <row r="10117" spans="1:1">
      <c r="A10117" t="s">
        <v>6373</v>
      </c>
    </row>
    <row r="10118" spans="1:1">
      <c r="A10118" t="s">
        <v>6070</v>
      </c>
    </row>
    <row r="10119" spans="1:1">
      <c r="A10119" t="s">
        <v>6070</v>
      </c>
    </row>
    <row r="10120" spans="1:1">
      <c r="A10120" t="s">
        <v>6070</v>
      </c>
    </row>
    <row r="10121" spans="1:1">
      <c r="A10121" t="s">
        <v>6070</v>
      </c>
    </row>
    <row r="10122" spans="1:1">
      <c r="A10122" t="s">
        <v>6394</v>
      </c>
    </row>
    <row r="10123" spans="1:1">
      <c r="A10123" t="s">
        <v>6373</v>
      </c>
    </row>
    <row r="10124" spans="1:1">
      <c r="A10124" t="s">
        <v>6400</v>
      </c>
    </row>
    <row r="10125" spans="1:1">
      <c r="A10125" t="s">
        <v>6395</v>
      </c>
    </row>
    <row r="10126" spans="1:1">
      <c r="A10126" t="s">
        <v>6070</v>
      </c>
    </row>
    <row r="10127" spans="1:1">
      <c r="A10127" t="s">
        <v>5098</v>
      </c>
    </row>
    <row r="10128" spans="1:1">
      <c r="A10128" t="s">
        <v>6373</v>
      </c>
    </row>
    <row r="10129" spans="1:1">
      <c r="A10129" t="s">
        <v>6070</v>
      </c>
    </row>
    <row r="10130" spans="1:1">
      <c r="A10130" t="s">
        <v>6373</v>
      </c>
    </row>
    <row r="10131" spans="1:1">
      <c r="A10131" t="s">
        <v>6373</v>
      </c>
    </row>
    <row r="10132" spans="1:1">
      <c r="A10132" t="s">
        <v>6394</v>
      </c>
    </row>
    <row r="10133" spans="1:1">
      <c r="A10133" t="s">
        <v>6399</v>
      </c>
    </row>
    <row r="10134" spans="1:1">
      <c r="A10134" t="s">
        <v>6395</v>
      </c>
    </row>
    <row r="10135" spans="1:1">
      <c r="A10135" t="s">
        <v>6373</v>
      </c>
    </row>
    <row r="10136" spans="1:1">
      <c r="A10136" t="s">
        <v>6070</v>
      </c>
    </row>
    <row r="10137" spans="1:1">
      <c r="A10137" t="s">
        <v>6395</v>
      </c>
    </row>
    <row r="10138" spans="1:1">
      <c r="A10138" t="s">
        <v>6070</v>
      </c>
    </row>
    <row r="10139" spans="1:1">
      <c r="A10139" t="s">
        <v>6070</v>
      </c>
    </row>
    <row r="10140" spans="1:1">
      <c r="A10140" t="s">
        <v>6394</v>
      </c>
    </row>
    <row r="10141" spans="1:1">
      <c r="A10141" t="s">
        <v>6396</v>
      </c>
    </row>
    <row r="10142" spans="1:1">
      <c r="A10142" t="s">
        <v>6070</v>
      </c>
    </row>
    <row r="10143" spans="1:1">
      <c r="A10143" t="s">
        <v>6396</v>
      </c>
    </row>
    <row r="10144" spans="1:1">
      <c r="A10144" t="s">
        <v>6400</v>
      </c>
    </row>
    <row r="10145" spans="1:1">
      <c r="A10145" t="s">
        <v>6394</v>
      </c>
    </row>
    <row r="10146" spans="1:1">
      <c r="A10146" t="s">
        <v>6398</v>
      </c>
    </row>
    <row r="10147" spans="1:1">
      <c r="A10147" t="s">
        <v>6070</v>
      </c>
    </row>
    <row r="10148" spans="1:1">
      <c r="A10148" t="s">
        <v>6070</v>
      </c>
    </row>
    <row r="10149" spans="1:1">
      <c r="A10149" t="s">
        <v>6373</v>
      </c>
    </row>
    <row r="10150" spans="1:1">
      <c r="A10150" t="s">
        <v>6070</v>
      </c>
    </row>
    <row r="10151" spans="1:1">
      <c r="A10151" t="s">
        <v>6070</v>
      </c>
    </row>
    <row r="10152" spans="1:1">
      <c r="A10152" t="s">
        <v>1140</v>
      </c>
    </row>
    <row r="10153" spans="1:1">
      <c r="A10153" t="s">
        <v>6070</v>
      </c>
    </row>
    <row r="10154" spans="1:1">
      <c r="A10154" t="s">
        <v>6373</v>
      </c>
    </row>
    <row r="10155" spans="1:1">
      <c r="A10155" t="s">
        <v>6070</v>
      </c>
    </row>
    <row r="10156" spans="1:1">
      <c r="A10156" t="s">
        <v>6398</v>
      </c>
    </row>
    <row r="10157" spans="1:1">
      <c r="A10157" t="s">
        <v>6392</v>
      </c>
    </row>
    <row r="10158" spans="1:1">
      <c r="A10158" t="s">
        <v>6070</v>
      </c>
    </row>
    <row r="10159" spans="1:1">
      <c r="A10159" t="s">
        <v>6373</v>
      </c>
    </row>
    <row r="10160" spans="1:1">
      <c r="A10160" t="s">
        <v>6070</v>
      </c>
    </row>
    <row r="10161" spans="1:1">
      <c r="A10161" t="s">
        <v>6070</v>
      </c>
    </row>
    <row r="10162" spans="1:1">
      <c r="A10162" t="s">
        <v>6293</v>
      </c>
    </row>
    <row r="10163" spans="1:1">
      <c r="A10163" t="s">
        <v>6070</v>
      </c>
    </row>
    <row r="10164" spans="1:1">
      <c r="A10164" t="s">
        <v>6394</v>
      </c>
    </row>
    <row r="10165" spans="1:1">
      <c r="A10165" t="s">
        <v>6391</v>
      </c>
    </row>
    <row r="10166" spans="1:1">
      <c r="A10166" t="s">
        <v>6070</v>
      </c>
    </row>
    <row r="10167" spans="1:1">
      <c r="A10167" t="s">
        <v>6070</v>
      </c>
    </row>
    <row r="10168" spans="1:1">
      <c r="A10168" t="s">
        <v>6373</v>
      </c>
    </row>
    <row r="10169" spans="1:1">
      <c r="A10169" t="s">
        <v>6373</v>
      </c>
    </row>
    <row r="10170" spans="1:1">
      <c r="A10170" t="s">
        <v>6070</v>
      </c>
    </row>
    <row r="10171" spans="1:1">
      <c r="A10171" t="s">
        <v>6394</v>
      </c>
    </row>
    <row r="10172" spans="1:1">
      <c r="A10172" t="s">
        <v>6293</v>
      </c>
    </row>
    <row r="10173" spans="1:1">
      <c r="A10173" t="s">
        <v>2108</v>
      </c>
    </row>
    <row r="10174" spans="1:1">
      <c r="A10174" t="s">
        <v>6070</v>
      </c>
    </row>
    <row r="10175" spans="1:1">
      <c r="A10175" t="s">
        <v>6400</v>
      </c>
    </row>
    <row r="10176" spans="1:1">
      <c r="A10176" t="s">
        <v>6397</v>
      </c>
    </row>
    <row r="10177" spans="1:1">
      <c r="A10177" t="s">
        <v>6395</v>
      </c>
    </row>
    <row r="10178" spans="1:1">
      <c r="A10178" t="s">
        <v>6293</v>
      </c>
    </row>
    <row r="10179" spans="1:1">
      <c r="A10179" t="s">
        <v>6070</v>
      </c>
    </row>
    <row r="10180" spans="1:1">
      <c r="A10180" t="s">
        <v>6070</v>
      </c>
    </row>
    <row r="10181" spans="1:1">
      <c r="A10181" t="s">
        <v>6293</v>
      </c>
    </row>
    <row r="10182" spans="1:1">
      <c r="A10182" t="s">
        <v>6070</v>
      </c>
    </row>
    <row r="10183" spans="1:1">
      <c r="A10183" t="s">
        <v>6394</v>
      </c>
    </row>
    <row r="10184" spans="1:1">
      <c r="A10184" t="s">
        <v>6400</v>
      </c>
    </row>
    <row r="10185" spans="1:1">
      <c r="A10185" t="s">
        <v>6070</v>
      </c>
    </row>
    <row r="10186" spans="1:1">
      <c r="A10186" t="s">
        <v>6391</v>
      </c>
    </row>
    <row r="10187" spans="1:1">
      <c r="A10187" t="s">
        <v>1140</v>
      </c>
    </row>
    <row r="10188" spans="1:1">
      <c r="A10188" t="s">
        <v>6070</v>
      </c>
    </row>
    <row r="10189" spans="1:1">
      <c r="A10189" t="s">
        <v>6070</v>
      </c>
    </row>
    <row r="10190" spans="1:1">
      <c r="A10190" t="s">
        <v>6070</v>
      </c>
    </row>
    <row r="10191" spans="1:1">
      <c r="A10191" t="s">
        <v>6395</v>
      </c>
    </row>
    <row r="10192" spans="1:1">
      <c r="A10192" t="s">
        <v>6397</v>
      </c>
    </row>
    <row r="10193" spans="1:1">
      <c r="A10193" t="s">
        <v>6392</v>
      </c>
    </row>
    <row r="10194" spans="1:1">
      <c r="A10194" t="s">
        <v>6395</v>
      </c>
    </row>
    <row r="10195" spans="1:1">
      <c r="A10195" t="s">
        <v>6070</v>
      </c>
    </row>
    <row r="10196" spans="1:1">
      <c r="A10196" t="s">
        <v>6293</v>
      </c>
    </row>
    <row r="10197" spans="1:1">
      <c r="A10197" t="s">
        <v>6070</v>
      </c>
    </row>
    <row r="10198" spans="1:1">
      <c r="A10198" t="s">
        <v>6397</v>
      </c>
    </row>
    <row r="10199" spans="1:1">
      <c r="A10199" t="s">
        <v>669</v>
      </c>
    </row>
    <row r="10200" spans="1:1">
      <c r="A10200" t="s">
        <v>6397</v>
      </c>
    </row>
    <row r="10201" spans="1:1">
      <c r="A10201" t="s">
        <v>6373</v>
      </c>
    </row>
    <row r="10202" spans="1:1">
      <c r="A10202" t="s">
        <v>6293</v>
      </c>
    </row>
    <row r="10203" spans="1:1">
      <c r="A10203" t="s">
        <v>6391</v>
      </c>
    </row>
    <row r="10204" spans="1:1">
      <c r="A10204" t="s">
        <v>6070</v>
      </c>
    </row>
    <row r="10205" spans="1:1">
      <c r="A10205" t="s">
        <v>6293</v>
      </c>
    </row>
    <row r="10206" spans="1:1">
      <c r="A10206" t="s">
        <v>6070</v>
      </c>
    </row>
    <row r="10207" spans="1:1">
      <c r="A10207" t="s">
        <v>6070</v>
      </c>
    </row>
    <row r="10208" spans="1:1">
      <c r="A10208" t="s">
        <v>6070</v>
      </c>
    </row>
    <row r="10209" spans="1:1">
      <c r="A10209" t="s">
        <v>6373</v>
      </c>
    </row>
    <row r="10210" spans="1:1">
      <c r="A10210" t="s">
        <v>6395</v>
      </c>
    </row>
    <row r="10211" spans="1:1">
      <c r="A10211" t="s">
        <v>6070</v>
      </c>
    </row>
    <row r="10212" spans="1:1">
      <c r="A10212" t="s">
        <v>6399</v>
      </c>
    </row>
    <row r="10213" spans="1:1">
      <c r="A10213" t="s">
        <v>6070</v>
      </c>
    </row>
    <row r="10214" spans="1:1">
      <c r="A10214" t="s">
        <v>6399</v>
      </c>
    </row>
    <row r="10215" spans="1:1">
      <c r="A10215" t="s">
        <v>6373</v>
      </c>
    </row>
    <row r="10216" spans="1:1">
      <c r="A10216" t="s">
        <v>6070</v>
      </c>
    </row>
    <row r="10217" spans="1:1">
      <c r="A10217" t="s">
        <v>6070</v>
      </c>
    </row>
    <row r="10218" spans="1:1">
      <c r="A10218" t="s">
        <v>6070</v>
      </c>
    </row>
    <row r="10219" spans="1:1">
      <c r="A10219" t="s">
        <v>6293</v>
      </c>
    </row>
    <row r="10220" spans="1:1">
      <c r="A10220" t="s">
        <v>6070</v>
      </c>
    </row>
    <row r="10221" spans="1:1">
      <c r="A10221" t="s">
        <v>6070</v>
      </c>
    </row>
    <row r="10222" spans="1:1">
      <c r="A10222" t="s">
        <v>6070</v>
      </c>
    </row>
    <row r="10223" spans="1:1">
      <c r="A10223" t="s">
        <v>5098</v>
      </c>
    </row>
    <row r="10224" spans="1:1">
      <c r="A10224" t="s">
        <v>6070</v>
      </c>
    </row>
    <row r="10225" spans="1:1">
      <c r="A10225" t="s">
        <v>1140</v>
      </c>
    </row>
    <row r="10226" spans="1:1">
      <c r="A10226" t="s">
        <v>6070</v>
      </c>
    </row>
    <row r="10227" spans="1:1">
      <c r="A10227" t="s">
        <v>6394</v>
      </c>
    </row>
    <row r="10228" spans="1:1">
      <c r="A10228" t="s">
        <v>1140</v>
      </c>
    </row>
    <row r="10229" spans="1:1">
      <c r="A10229" t="s">
        <v>6395</v>
      </c>
    </row>
    <row r="10230" spans="1:1">
      <c r="A10230" t="s">
        <v>6293</v>
      </c>
    </row>
    <row r="10231" spans="1:1">
      <c r="A10231" t="s">
        <v>1140</v>
      </c>
    </row>
    <row r="10232" spans="1:1">
      <c r="A10232" t="s">
        <v>6070</v>
      </c>
    </row>
    <row r="10233" spans="1:1">
      <c r="A10233" t="s">
        <v>6070</v>
      </c>
    </row>
    <row r="10234" spans="1:1">
      <c r="A10234" t="s">
        <v>6293</v>
      </c>
    </row>
    <row r="10235" spans="1:1">
      <c r="A10235" t="s">
        <v>6373</v>
      </c>
    </row>
    <row r="10236" spans="1:1">
      <c r="A10236" t="s">
        <v>6293</v>
      </c>
    </row>
    <row r="10237" spans="1:1">
      <c r="A10237" t="s">
        <v>6400</v>
      </c>
    </row>
    <row r="10238" spans="1:1">
      <c r="A10238" t="s">
        <v>6070</v>
      </c>
    </row>
    <row r="10239" spans="1:1">
      <c r="A10239" t="s">
        <v>6395</v>
      </c>
    </row>
    <row r="10240" spans="1:1">
      <c r="A10240" t="s">
        <v>6070</v>
      </c>
    </row>
    <row r="10241" spans="1:1">
      <c r="A10241" t="s">
        <v>2108</v>
      </c>
    </row>
    <row r="10242" spans="1:1">
      <c r="A10242" t="s">
        <v>6394</v>
      </c>
    </row>
    <row r="10243" spans="1:1">
      <c r="A10243" t="s">
        <v>6391</v>
      </c>
    </row>
    <row r="10244" spans="1:1">
      <c r="A10244" t="s">
        <v>6070</v>
      </c>
    </row>
    <row r="10245" spans="1:1">
      <c r="A10245" t="s">
        <v>1140</v>
      </c>
    </row>
    <row r="10246" spans="1:1">
      <c r="A10246" t="s">
        <v>6070</v>
      </c>
    </row>
    <row r="10247" spans="1:1">
      <c r="A10247" t="s">
        <v>6293</v>
      </c>
    </row>
    <row r="10248" spans="1:1">
      <c r="A10248" t="s">
        <v>6395</v>
      </c>
    </row>
    <row r="10249" spans="1:1">
      <c r="A10249" t="s">
        <v>6070</v>
      </c>
    </row>
    <row r="10250" spans="1:1">
      <c r="A10250" t="s">
        <v>6070</v>
      </c>
    </row>
    <row r="10251" spans="1:1">
      <c r="A10251" t="s">
        <v>6395</v>
      </c>
    </row>
    <row r="10252" spans="1:1">
      <c r="A10252" t="s">
        <v>6070</v>
      </c>
    </row>
    <row r="10253" spans="1:1">
      <c r="A10253" t="s">
        <v>6398</v>
      </c>
    </row>
    <row r="10254" spans="1:1">
      <c r="A10254" t="s">
        <v>6395</v>
      </c>
    </row>
    <row r="10255" spans="1:1">
      <c r="A10255" t="s">
        <v>5098</v>
      </c>
    </row>
    <row r="10256" spans="1:1">
      <c r="A10256" t="s">
        <v>6293</v>
      </c>
    </row>
    <row r="10257" spans="1:1">
      <c r="A10257" t="s">
        <v>6391</v>
      </c>
    </row>
    <row r="10258" spans="1:1">
      <c r="A10258" t="s">
        <v>6395</v>
      </c>
    </row>
    <row r="10259" spans="1:1">
      <c r="A10259" t="s">
        <v>6070</v>
      </c>
    </row>
    <row r="10260" spans="1:1">
      <c r="A10260" t="s">
        <v>6400</v>
      </c>
    </row>
    <row r="10261" spans="1:1">
      <c r="A10261" t="s">
        <v>6391</v>
      </c>
    </row>
    <row r="10262" spans="1:1">
      <c r="A10262" t="s">
        <v>6399</v>
      </c>
    </row>
    <row r="10263" spans="1:1">
      <c r="A10263" t="s">
        <v>6394</v>
      </c>
    </row>
    <row r="10264" spans="1:1">
      <c r="A10264" t="s">
        <v>6391</v>
      </c>
    </row>
    <row r="10265" spans="1:1">
      <c r="A10265" t="s">
        <v>6373</v>
      </c>
    </row>
    <row r="10266" spans="1:1">
      <c r="A10266" t="s">
        <v>6070</v>
      </c>
    </row>
    <row r="10267" spans="1:1">
      <c r="A10267" t="s">
        <v>6070</v>
      </c>
    </row>
    <row r="10268" spans="1:1">
      <c r="A10268" t="s">
        <v>6070</v>
      </c>
    </row>
    <row r="10269" spans="1:1">
      <c r="A10269" t="s">
        <v>6293</v>
      </c>
    </row>
    <row r="10270" spans="1:1">
      <c r="A10270" t="s">
        <v>6293</v>
      </c>
    </row>
    <row r="10271" spans="1:1">
      <c r="A10271" t="s">
        <v>1140</v>
      </c>
    </row>
    <row r="10272" spans="1:1">
      <c r="A10272" t="s">
        <v>6395</v>
      </c>
    </row>
    <row r="10273" spans="1:1">
      <c r="A10273" t="s">
        <v>6070</v>
      </c>
    </row>
    <row r="10274" spans="1:1">
      <c r="A10274" t="s">
        <v>6400</v>
      </c>
    </row>
    <row r="10275" spans="1:1">
      <c r="A10275" t="s">
        <v>6070</v>
      </c>
    </row>
    <row r="10276" spans="1:1">
      <c r="A10276" t="s">
        <v>6070</v>
      </c>
    </row>
    <row r="10277" spans="1:1">
      <c r="A10277" t="s">
        <v>6070</v>
      </c>
    </row>
    <row r="10278" spans="1:1">
      <c r="A10278" t="s">
        <v>1140</v>
      </c>
    </row>
    <row r="10279" spans="1:1">
      <c r="A10279" t="s">
        <v>6070</v>
      </c>
    </row>
    <row r="10280" spans="1:1">
      <c r="A10280" t="s">
        <v>6373</v>
      </c>
    </row>
    <row r="10281" spans="1:1">
      <c r="A10281" t="s">
        <v>6070</v>
      </c>
    </row>
    <row r="10282" spans="1:1">
      <c r="A10282" t="s">
        <v>6373</v>
      </c>
    </row>
    <row r="10283" spans="1:1">
      <c r="A10283" t="s">
        <v>6293</v>
      </c>
    </row>
    <row r="10284" spans="1:1">
      <c r="A10284" t="s">
        <v>6070</v>
      </c>
    </row>
    <row r="10285" spans="1:1">
      <c r="A10285" t="s">
        <v>6070</v>
      </c>
    </row>
    <row r="10286" spans="1:1">
      <c r="A10286" t="s">
        <v>6070</v>
      </c>
    </row>
    <row r="10287" spans="1:1">
      <c r="A10287" t="s">
        <v>6373</v>
      </c>
    </row>
    <row r="10288" spans="1:1">
      <c r="A10288" t="s">
        <v>6397</v>
      </c>
    </row>
    <row r="10289" spans="1:1">
      <c r="A10289" t="s">
        <v>6397</v>
      </c>
    </row>
    <row r="10290" spans="1:1">
      <c r="A10290" t="s">
        <v>1140</v>
      </c>
    </row>
    <row r="10291" spans="1:1">
      <c r="A10291" t="s">
        <v>6373</v>
      </c>
    </row>
    <row r="10292" spans="1:1">
      <c r="A10292" t="s">
        <v>6394</v>
      </c>
    </row>
    <row r="10293" spans="1:1">
      <c r="A10293" t="s">
        <v>6070</v>
      </c>
    </row>
    <row r="10294" spans="1:1">
      <c r="A10294" t="s">
        <v>6070</v>
      </c>
    </row>
    <row r="10295" spans="1:1">
      <c r="A10295" t="s">
        <v>6395</v>
      </c>
    </row>
    <row r="10296" spans="1:1">
      <c r="A10296" t="s">
        <v>6397</v>
      </c>
    </row>
    <row r="10297" spans="1:1">
      <c r="A10297" t="s">
        <v>1140</v>
      </c>
    </row>
    <row r="10298" spans="1:1">
      <c r="A10298" t="s">
        <v>6397</v>
      </c>
    </row>
    <row r="10299" spans="1:1">
      <c r="A10299" t="s">
        <v>6400</v>
      </c>
    </row>
    <row r="10300" spans="1:1">
      <c r="A10300" t="s">
        <v>6070</v>
      </c>
    </row>
    <row r="10301" spans="1:1">
      <c r="A10301" t="s">
        <v>6070</v>
      </c>
    </row>
    <row r="10302" spans="1:1">
      <c r="A10302" t="s">
        <v>6399</v>
      </c>
    </row>
    <row r="10303" spans="1:1">
      <c r="A10303" t="s">
        <v>6070</v>
      </c>
    </row>
    <row r="10304" spans="1:1">
      <c r="A10304" t="s">
        <v>6070</v>
      </c>
    </row>
    <row r="10305" spans="1:1">
      <c r="A10305" t="s">
        <v>6070</v>
      </c>
    </row>
    <row r="10306" spans="1:1">
      <c r="A10306" t="s">
        <v>6070</v>
      </c>
    </row>
    <row r="10307" spans="1:1">
      <c r="A10307" t="s">
        <v>6398</v>
      </c>
    </row>
    <row r="10308" spans="1:1">
      <c r="A10308" t="s">
        <v>6070</v>
      </c>
    </row>
    <row r="10309" spans="1:1">
      <c r="A10309" t="s">
        <v>6391</v>
      </c>
    </row>
    <row r="10310" spans="1:1">
      <c r="A10310" t="s">
        <v>6373</v>
      </c>
    </row>
    <row r="10311" spans="1:1">
      <c r="A10311" t="s">
        <v>6397</v>
      </c>
    </row>
    <row r="10312" spans="1:1">
      <c r="A10312" t="s">
        <v>6070</v>
      </c>
    </row>
    <row r="10313" spans="1:1">
      <c r="A10313" t="s">
        <v>6395</v>
      </c>
    </row>
    <row r="10314" spans="1:1">
      <c r="A10314" t="s">
        <v>6070</v>
      </c>
    </row>
    <row r="10315" spans="1:1">
      <c r="A10315" t="s">
        <v>6070</v>
      </c>
    </row>
    <row r="10316" spans="1:1">
      <c r="A10316" t="s">
        <v>6398</v>
      </c>
    </row>
    <row r="10317" spans="1:1">
      <c r="A10317" t="s">
        <v>6070</v>
      </c>
    </row>
    <row r="10318" spans="1:1">
      <c r="A10318" t="s">
        <v>6070</v>
      </c>
    </row>
    <row r="10319" spans="1:1">
      <c r="A10319" t="s">
        <v>6398</v>
      </c>
    </row>
    <row r="10320" spans="1:1">
      <c r="A10320" t="s">
        <v>6293</v>
      </c>
    </row>
    <row r="10321" spans="1:1">
      <c r="A10321" t="s">
        <v>5098</v>
      </c>
    </row>
    <row r="10322" spans="1:1">
      <c r="A10322" t="s">
        <v>6395</v>
      </c>
    </row>
    <row r="10323" spans="1:1">
      <c r="A10323" t="s">
        <v>6070</v>
      </c>
    </row>
    <row r="10324" spans="1:1">
      <c r="A10324" t="s">
        <v>6293</v>
      </c>
    </row>
    <row r="10325" spans="1:1">
      <c r="A10325" t="s">
        <v>6373</v>
      </c>
    </row>
    <row r="10326" spans="1:1">
      <c r="A10326" t="s">
        <v>6070</v>
      </c>
    </row>
    <row r="10327" spans="1:1">
      <c r="A10327" t="s">
        <v>6070</v>
      </c>
    </row>
    <row r="10328" spans="1:1">
      <c r="A10328" t="s">
        <v>6373</v>
      </c>
    </row>
    <row r="10329" spans="1:1">
      <c r="A10329" t="s">
        <v>6373</v>
      </c>
    </row>
    <row r="10330" spans="1:1">
      <c r="A10330" t="s">
        <v>6394</v>
      </c>
    </row>
    <row r="10331" spans="1:1">
      <c r="A10331" t="s">
        <v>669</v>
      </c>
    </row>
    <row r="10332" spans="1:1">
      <c r="A10332" t="s">
        <v>6293</v>
      </c>
    </row>
    <row r="10333" spans="1:1">
      <c r="A10333" t="s">
        <v>6395</v>
      </c>
    </row>
    <row r="10334" spans="1:1">
      <c r="A10334" t="s">
        <v>6373</v>
      </c>
    </row>
    <row r="10335" spans="1:1">
      <c r="A10335" t="s">
        <v>6397</v>
      </c>
    </row>
    <row r="10336" spans="1:1">
      <c r="A10336" t="s">
        <v>6394</v>
      </c>
    </row>
    <row r="10337" spans="1:1">
      <c r="A10337" t="s">
        <v>6070</v>
      </c>
    </row>
    <row r="10338" spans="1:1">
      <c r="A10338" t="s">
        <v>6070</v>
      </c>
    </row>
    <row r="10339" spans="1:1">
      <c r="A10339" t="s">
        <v>6392</v>
      </c>
    </row>
    <row r="10340" spans="1:1">
      <c r="A10340" t="s">
        <v>6392</v>
      </c>
    </row>
    <row r="10341" spans="1:1">
      <c r="A10341" t="s">
        <v>6070</v>
      </c>
    </row>
    <row r="10342" spans="1:1">
      <c r="A10342" t="s">
        <v>6070</v>
      </c>
    </row>
    <row r="10343" spans="1:1">
      <c r="A10343" t="s">
        <v>6395</v>
      </c>
    </row>
    <row r="10344" spans="1:1">
      <c r="A10344" t="s">
        <v>6395</v>
      </c>
    </row>
    <row r="10345" spans="1:1">
      <c r="A10345" t="s">
        <v>6373</v>
      </c>
    </row>
    <row r="10346" spans="1:1">
      <c r="A10346" t="s">
        <v>6070</v>
      </c>
    </row>
    <row r="10347" spans="1:1">
      <c r="A10347" t="s">
        <v>6373</v>
      </c>
    </row>
    <row r="10348" spans="1:1">
      <c r="A10348" t="s">
        <v>6070</v>
      </c>
    </row>
    <row r="10349" spans="1:1">
      <c r="A10349" t="s">
        <v>6070</v>
      </c>
    </row>
    <row r="10350" spans="1:1">
      <c r="A10350" t="s">
        <v>6373</v>
      </c>
    </row>
    <row r="10351" spans="1:1">
      <c r="A10351" t="s">
        <v>6399</v>
      </c>
    </row>
    <row r="10352" spans="1:1">
      <c r="A10352" t="s">
        <v>6400</v>
      </c>
    </row>
    <row r="10353" spans="1:1">
      <c r="A10353" t="s">
        <v>6391</v>
      </c>
    </row>
    <row r="10354" spans="1:1">
      <c r="A10354" t="s">
        <v>6070</v>
      </c>
    </row>
    <row r="10355" spans="1:1">
      <c r="A10355" t="s">
        <v>6373</v>
      </c>
    </row>
    <row r="10356" spans="1:1">
      <c r="A10356" t="s">
        <v>6396</v>
      </c>
    </row>
    <row r="10357" spans="1:1">
      <c r="A10357" t="s">
        <v>6070</v>
      </c>
    </row>
    <row r="10358" spans="1:1">
      <c r="A10358" t="s">
        <v>6373</v>
      </c>
    </row>
    <row r="10359" spans="1:1">
      <c r="A10359" t="s">
        <v>6397</v>
      </c>
    </row>
    <row r="10360" spans="1:1">
      <c r="A10360" t="s">
        <v>6394</v>
      </c>
    </row>
    <row r="10361" spans="1:1">
      <c r="A10361" t="s">
        <v>6399</v>
      </c>
    </row>
    <row r="10362" spans="1:1">
      <c r="A10362" t="s">
        <v>6373</v>
      </c>
    </row>
    <row r="10363" spans="1:1">
      <c r="A10363" t="s">
        <v>6070</v>
      </c>
    </row>
    <row r="10364" spans="1:1">
      <c r="A10364" t="s">
        <v>1140</v>
      </c>
    </row>
    <row r="10365" spans="1:1">
      <c r="A10365" t="s">
        <v>6070</v>
      </c>
    </row>
    <row r="10366" spans="1:1">
      <c r="A10366" t="s">
        <v>2108</v>
      </c>
    </row>
    <row r="10367" spans="1:1">
      <c r="A10367" t="s">
        <v>6070</v>
      </c>
    </row>
    <row r="10368" spans="1:1">
      <c r="A10368" t="s">
        <v>6373</v>
      </c>
    </row>
    <row r="10369" spans="1:1">
      <c r="A10369" t="s">
        <v>6400</v>
      </c>
    </row>
    <row r="10370" spans="1:1">
      <c r="A10370" t="s">
        <v>6070</v>
      </c>
    </row>
    <row r="10371" spans="1:1">
      <c r="A10371" t="s">
        <v>6394</v>
      </c>
    </row>
    <row r="10372" spans="1:1">
      <c r="A10372" t="s">
        <v>6398</v>
      </c>
    </row>
    <row r="10373" spans="1:1">
      <c r="A10373" t="s">
        <v>6396</v>
      </c>
    </row>
    <row r="10374" spans="1:1">
      <c r="A10374" t="s">
        <v>669</v>
      </c>
    </row>
    <row r="10375" spans="1:1">
      <c r="A10375" t="s">
        <v>6070</v>
      </c>
    </row>
    <row r="10376" spans="1:1">
      <c r="A10376" t="s">
        <v>6394</v>
      </c>
    </row>
    <row r="10377" spans="1:1">
      <c r="A10377" t="s">
        <v>6293</v>
      </c>
    </row>
    <row r="10378" spans="1:1">
      <c r="A10378" t="s">
        <v>6293</v>
      </c>
    </row>
    <row r="10379" spans="1:1">
      <c r="A10379" t="s">
        <v>1140</v>
      </c>
    </row>
    <row r="10380" spans="1:1">
      <c r="A10380" t="s">
        <v>6395</v>
      </c>
    </row>
    <row r="10381" spans="1:1">
      <c r="A10381" t="s">
        <v>6070</v>
      </c>
    </row>
    <row r="10382" spans="1:1">
      <c r="A10382" t="s">
        <v>6070</v>
      </c>
    </row>
    <row r="10383" spans="1:1">
      <c r="A10383" t="s">
        <v>6394</v>
      </c>
    </row>
    <row r="10384" spans="1:1">
      <c r="A10384" t="s">
        <v>6391</v>
      </c>
    </row>
    <row r="10385" spans="1:1">
      <c r="A10385" t="s">
        <v>6070</v>
      </c>
    </row>
    <row r="10386" spans="1:1">
      <c r="A10386" t="s">
        <v>6070</v>
      </c>
    </row>
    <row r="10387" spans="1:1">
      <c r="A10387" t="s">
        <v>6070</v>
      </c>
    </row>
    <row r="10388" spans="1:1">
      <c r="A10388" t="s">
        <v>6070</v>
      </c>
    </row>
    <row r="10389" spans="1:1">
      <c r="A10389" t="s">
        <v>6394</v>
      </c>
    </row>
    <row r="10390" spans="1:1">
      <c r="A10390" t="s">
        <v>6070</v>
      </c>
    </row>
    <row r="10391" spans="1:1">
      <c r="A10391" t="s">
        <v>6293</v>
      </c>
    </row>
    <row r="10392" spans="1:1">
      <c r="A10392" t="s">
        <v>6373</v>
      </c>
    </row>
    <row r="10393" spans="1:1">
      <c r="A10393" t="s">
        <v>6373</v>
      </c>
    </row>
    <row r="10394" spans="1:1">
      <c r="A10394" t="s">
        <v>6070</v>
      </c>
    </row>
    <row r="10395" spans="1:1">
      <c r="A10395" t="s">
        <v>6396</v>
      </c>
    </row>
    <row r="10396" spans="1:1">
      <c r="A10396" t="s">
        <v>6395</v>
      </c>
    </row>
    <row r="10397" spans="1:1">
      <c r="A10397" t="s">
        <v>6070</v>
      </c>
    </row>
    <row r="10398" spans="1:1">
      <c r="A10398" t="s">
        <v>6070</v>
      </c>
    </row>
    <row r="10399" spans="1:1">
      <c r="A10399" t="s">
        <v>6070</v>
      </c>
    </row>
    <row r="10400" spans="1:1">
      <c r="A10400" t="s">
        <v>6395</v>
      </c>
    </row>
    <row r="10401" spans="1:1">
      <c r="A10401" t="s">
        <v>6373</v>
      </c>
    </row>
    <row r="10402" spans="1:1">
      <c r="A10402" t="s">
        <v>6293</v>
      </c>
    </row>
    <row r="10403" spans="1:1">
      <c r="A10403" t="s">
        <v>6395</v>
      </c>
    </row>
    <row r="10404" spans="1:1">
      <c r="A10404" t="s">
        <v>6373</v>
      </c>
    </row>
    <row r="10405" spans="1:1">
      <c r="A10405" t="s">
        <v>6373</v>
      </c>
    </row>
    <row r="10406" spans="1:1">
      <c r="A10406" t="s">
        <v>6394</v>
      </c>
    </row>
    <row r="10407" spans="1:1">
      <c r="A10407" t="s">
        <v>6396</v>
      </c>
    </row>
    <row r="10408" spans="1:1">
      <c r="A10408" t="s">
        <v>6070</v>
      </c>
    </row>
    <row r="10409" spans="1:1">
      <c r="A10409" t="s">
        <v>6395</v>
      </c>
    </row>
    <row r="10410" spans="1:1">
      <c r="A10410" t="s">
        <v>6397</v>
      </c>
    </row>
    <row r="10411" spans="1:1">
      <c r="A10411" t="s">
        <v>6398</v>
      </c>
    </row>
    <row r="10412" spans="1:1">
      <c r="A10412" t="s">
        <v>6070</v>
      </c>
    </row>
    <row r="10413" spans="1:1">
      <c r="A10413" t="s">
        <v>6070</v>
      </c>
    </row>
    <row r="10414" spans="1:1">
      <c r="A10414" t="s">
        <v>6391</v>
      </c>
    </row>
    <row r="10415" spans="1:1">
      <c r="A10415" t="s">
        <v>6070</v>
      </c>
    </row>
    <row r="10416" spans="1:1">
      <c r="A10416" t="s">
        <v>6373</v>
      </c>
    </row>
    <row r="10417" spans="1:1">
      <c r="A10417" t="s">
        <v>6070</v>
      </c>
    </row>
    <row r="10418" spans="1:1">
      <c r="A10418" t="s">
        <v>6293</v>
      </c>
    </row>
    <row r="10419" spans="1:1">
      <c r="A10419" t="s">
        <v>6070</v>
      </c>
    </row>
    <row r="10420" spans="1:1">
      <c r="A10420" t="s">
        <v>6391</v>
      </c>
    </row>
    <row r="10421" spans="1:1">
      <c r="A10421" t="s">
        <v>6070</v>
      </c>
    </row>
    <row r="10422" spans="1:1">
      <c r="A10422" t="s">
        <v>6373</v>
      </c>
    </row>
    <row r="10423" spans="1:1">
      <c r="A10423" t="s">
        <v>6373</v>
      </c>
    </row>
    <row r="10424" spans="1:1">
      <c r="A10424" t="s">
        <v>6395</v>
      </c>
    </row>
    <row r="10425" spans="1:1">
      <c r="A10425" t="s">
        <v>6070</v>
      </c>
    </row>
    <row r="10426" spans="1:1">
      <c r="A10426" t="s">
        <v>6293</v>
      </c>
    </row>
    <row r="10427" spans="1:1">
      <c r="A10427" t="s">
        <v>6391</v>
      </c>
    </row>
    <row r="10428" spans="1:1">
      <c r="A10428" t="s">
        <v>6391</v>
      </c>
    </row>
    <row r="10429" spans="1:1">
      <c r="A10429" t="s">
        <v>6394</v>
      </c>
    </row>
    <row r="10430" spans="1:1">
      <c r="A10430" t="s">
        <v>6396</v>
      </c>
    </row>
    <row r="10431" spans="1:1">
      <c r="A10431" t="s">
        <v>6070</v>
      </c>
    </row>
    <row r="10432" spans="1:1">
      <c r="A10432" t="s">
        <v>6070</v>
      </c>
    </row>
    <row r="10433" spans="1:1">
      <c r="A10433" t="s">
        <v>6070</v>
      </c>
    </row>
    <row r="10434" spans="1:1">
      <c r="A10434" t="s">
        <v>6070</v>
      </c>
    </row>
    <row r="10435" spans="1:1">
      <c r="A10435" t="s">
        <v>6070</v>
      </c>
    </row>
    <row r="10436" spans="1:1">
      <c r="A10436" t="s">
        <v>6400</v>
      </c>
    </row>
    <row r="10437" spans="1:1">
      <c r="A10437" t="s">
        <v>6373</v>
      </c>
    </row>
    <row r="10438" spans="1:1">
      <c r="A10438" t="s">
        <v>6391</v>
      </c>
    </row>
    <row r="10439" spans="1:1">
      <c r="A10439" t="s">
        <v>6399</v>
      </c>
    </row>
    <row r="10440" spans="1:1">
      <c r="A10440" t="s">
        <v>6070</v>
      </c>
    </row>
    <row r="10441" spans="1:1">
      <c r="A10441" t="s">
        <v>6391</v>
      </c>
    </row>
    <row r="10442" spans="1:1">
      <c r="A10442" t="s">
        <v>6395</v>
      </c>
    </row>
    <row r="10443" spans="1:1">
      <c r="A10443" t="s">
        <v>6070</v>
      </c>
    </row>
    <row r="10444" spans="1:1">
      <c r="A10444" t="s">
        <v>6070</v>
      </c>
    </row>
    <row r="10445" spans="1:1">
      <c r="A10445" t="s">
        <v>6397</v>
      </c>
    </row>
    <row r="10446" spans="1:1">
      <c r="A10446" t="s">
        <v>6293</v>
      </c>
    </row>
    <row r="10447" spans="1:1">
      <c r="A10447" t="s">
        <v>6398</v>
      </c>
    </row>
    <row r="10448" spans="1:1">
      <c r="A10448" t="s">
        <v>6070</v>
      </c>
    </row>
    <row r="10449" spans="1:1">
      <c r="A10449" t="s">
        <v>6070</v>
      </c>
    </row>
    <row r="10450" spans="1:1">
      <c r="A10450" t="s">
        <v>6373</v>
      </c>
    </row>
    <row r="10451" spans="1:1">
      <c r="A10451" t="s">
        <v>6373</v>
      </c>
    </row>
    <row r="10452" spans="1:1">
      <c r="A10452" t="s">
        <v>6070</v>
      </c>
    </row>
    <row r="10453" spans="1:1">
      <c r="A10453" t="s">
        <v>6070</v>
      </c>
    </row>
    <row r="10454" spans="1:1">
      <c r="A10454" t="s">
        <v>6396</v>
      </c>
    </row>
    <row r="10455" spans="1:1">
      <c r="A10455" t="s">
        <v>6395</v>
      </c>
    </row>
    <row r="10456" spans="1:1">
      <c r="A10456" t="s">
        <v>6397</v>
      </c>
    </row>
    <row r="10457" spans="1:1">
      <c r="A10457" t="s">
        <v>6293</v>
      </c>
    </row>
    <row r="10458" spans="1:1">
      <c r="A10458" t="s">
        <v>6394</v>
      </c>
    </row>
    <row r="10459" spans="1:1">
      <c r="A10459" t="s">
        <v>6373</v>
      </c>
    </row>
    <row r="10460" spans="1:1">
      <c r="A10460" t="s">
        <v>1140</v>
      </c>
    </row>
    <row r="10461" spans="1:1">
      <c r="A10461" t="s">
        <v>6070</v>
      </c>
    </row>
    <row r="10462" spans="1:1">
      <c r="A10462" t="s">
        <v>6395</v>
      </c>
    </row>
    <row r="10463" spans="1:1">
      <c r="A10463" t="s">
        <v>6394</v>
      </c>
    </row>
    <row r="10464" spans="1:1">
      <c r="A10464" t="s">
        <v>6397</v>
      </c>
    </row>
    <row r="10465" spans="1:1">
      <c r="A10465" t="s">
        <v>6070</v>
      </c>
    </row>
    <row r="10466" spans="1:1">
      <c r="A10466" t="s">
        <v>6070</v>
      </c>
    </row>
    <row r="10467" spans="1:1">
      <c r="A10467" t="s">
        <v>6394</v>
      </c>
    </row>
    <row r="10468" spans="1:1">
      <c r="A10468" t="s">
        <v>6394</v>
      </c>
    </row>
    <row r="10469" spans="1:1">
      <c r="A10469" t="s">
        <v>6391</v>
      </c>
    </row>
    <row r="10470" spans="1:1">
      <c r="A10470" t="s">
        <v>6398</v>
      </c>
    </row>
    <row r="10471" spans="1:1">
      <c r="A10471" t="s">
        <v>6373</v>
      </c>
    </row>
    <row r="10472" spans="1:1">
      <c r="A10472" t="s">
        <v>6400</v>
      </c>
    </row>
    <row r="10473" spans="1:1">
      <c r="A10473" t="s">
        <v>6070</v>
      </c>
    </row>
    <row r="10474" spans="1:1">
      <c r="A10474" t="s">
        <v>6373</v>
      </c>
    </row>
    <row r="10475" spans="1:1">
      <c r="A10475" t="s">
        <v>6070</v>
      </c>
    </row>
    <row r="10476" spans="1:1">
      <c r="A10476" t="s">
        <v>6397</v>
      </c>
    </row>
    <row r="10477" spans="1:1">
      <c r="A10477" t="s">
        <v>6070</v>
      </c>
    </row>
    <row r="10478" spans="1:1">
      <c r="A10478" t="s">
        <v>6399</v>
      </c>
    </row>
    <row r="10479" spans="1:1">
      <c r="A10479" t="s">
        <v>6293</v>
      </c>
    </row>
    <row r="10480" spans="1:1">
      <c r="A10480" t="s">
        <v>6070</v>
      </c>
    </row>
    <row r="10481" spans="1:1">
      <c r="A10481" t="s">
        <v>6373</v>
      </c>
    </row>
    <row r="10482" spans="1:1">
      <c r="A10482" t="s">
        <v>6070</v>
      </c>
    </row>
    <row r="10483" spans="1:1">
      <c r="A10483" t="s">
        <v>6373</v>
      </c>
    </row>
    <row r="10484" spans="1:1">
      <c r="A10484" t="s">
        <v>6392</v>
      </c>
    </row>
    <row r="10485" spans="1:1">
      <c r="A10485" t="s">
        <v>6070</v>
      </c>
    </row>
    <row r="10486" spans="1:1">
      <c r="A10486" t="s">
        <v>6396</v>
      </c>
    </row>
    <row r="10487" spans="1:1">
      <c r="A10487" t="s">
        <v>6373</v>
      </c>
    </row>
    <row r="10488" spans="1:1">
      <c r="A10488" t="s">
        <v>6373</v>
      </c>
    </row>
    <row r="10489" spans="1:1">
      <c r="A10489" t="s">
        <v>6394</v>
      </c>
    </row>
    <row r="10490" spans="1:1">
      <c r="A10490" t="s">
        <v>6070</v>
      </c>
    </row>
    <row r="10491" spans="1:1">
      <c r="A10491" t="s">
        <v>6400</v>
      </c>
    </row>
    <row r="10492" spans="1:1">
      <c r="A10492" t="s">
        <v>6394</v>
      </c>
    </row>
    <row r="10493" spans="1:1">
      <c r="A10493" t="s">
        <v>6293</v>
      </c>
    </row>
    <row r="10494" spans="1:1">
      <c r="A10494" t="s">
        <v>6070</v>
      </c>
    </row>
    <row r="10495" spans="1:1">
      <c r="A10495" t="s">
        <v>6373</v>
      </c>
    </row>
    <row r="10496" spans="1:1">
      <c r="A10496" t="s">
        <v>6070</v>
      </c>
    </row>
    <row r="10497" spans="1:1">
      <c r="A10497" t="s">
        <v>6070</v>
      </c>
    </row>
    <row r="10498" spans="1:1">
      <c r="A10498" t="s">
        <v>6070</v>
      </c>
    </row>
    <row r="10499" spans="1:1">
      <c r="A10499" t="s">
        <v>6070</v>
      </c>
    </row>
    <row r="10500" spans="1:1">
      <c r="A10500" t="s">
        <v>6373</v>
      </c>
    </row>
    <row r="10501" spans="1:1">
      <c r="A10501" t="s">
        <v>6400</v>
      </c>
    </row>
    <row r="10502" spans="1:1">
      <c r="A10502" t="s">
        <v>6391</v>
      </c>
    </row>
    <row r="10503" spans="1:1">
      <c r="A10503" t="s">
        <v>6373</v>
      </c>
    </row>
    <row r="10504" spans="1:1">
      <c r="A10504" t="s">
        <v>6395</v>
      </c>
    </row>
    <row r="10505" spans="1:1">
      <c r="A10505" t="s">
        <v>6070</v>
      </c>
    </row>
    <row r="10506" spans="1:1">
      <c r="A10506" t="s">
        <v>6399</v>
      </c>
    </row>
    <row r="10507" spans="1:1">
      <c r="A10507" t="s">
        <v>6070</v>
      </c>
    </row>
    <row r="10508" spans="1:1">
      <c r="A10508" t="s">
        <v>6400</v>
      </c>
    </row>
    <row r="10509" spans="1:1">
      <c r="A10509" t="s">
        <v>1140</v>
      </c>
    </row>
    <row r="10510" spans="1:1">
      <c r="A10510" t="s">
        <v>6373</v>
      </c>
    </row>
    <row r="10511" spans="1:1">
      <c r="A10511" t="s">
        <v>6399</v>
      </c>
    </row>
    <row r="10512" spans="1:1">
      <c r="A10512" t="s">
        <v>6070</v>
      </c>
    </row>
    <row r="10513" spans="1:1">
      <c r="A10513" t="s">
        <v>6398</v>
      </c>
    </row>
    <row r="10514" spans="1:1">
      <c r="A10514" t="s">
        <v>6070</v>
      </c>
    </row>
    <row r="10515" spans="1:1">
      <c r="A10515" t="s">
        <v>6397</v>
      </c>
    </row>
    <row r="10516" spans="1:1">
      <c r="A10516" t="s">
        <v>6373</v>
      </c>
    </row>
    <row r="10517" spans="1:1">
      <c r="A10517" t="s">
        <v>6373</v>
      </c>
    </row>
    <row r="10518" spans="1:1">
      <c r="A10518" t="s">
        <v>6373</v>
      </c>
    </row>
    <row r="10519" spans="1:1">
      <c r="A10519" t="s">
        <v>6391</v>
      </c>
    </row>
    <row r="10520" spans="1:1">
      <c r="A10520" t="s">
        <v>6070</v>
      </c>
    </row>
    <row r="10521" spans="1:1">
      <c r="A10521" t="s">
        <v>6394</v>
      </c>
    </row>
    <row r="10522" spans="1:1">
      <c r="A10522" t="s">
        <v>6373</v>
      </c>
    </row>
    <row r="10523" spans="1:1">
      <c r="A10523" t="s">
        <v>6373</v>
      </c>
    </row>
    <row r="10524" spans="1:1">
      <c r="A10524" t="s">
        <v>6070</v>
      </c>
    </row>
    <row r="10525" spans="1:1">
      <c r="A10525" t="s">
        <v>6399</v>
      </c>
    </row>
    <row r="10526" spans="1:1">
      <c r="A10526" t="s">
        <v>6070</v>
      </c>
    </row>
    <row r="10527" spans="1:1">
      <c r="A10527" t="s">
        <v>6395</v>
      </c>
    </row>
    <row r="10528" spans="1:1">
      <c r="A10528" t="s">
        <v>6293</v>
      </c>
    </row>
    <row r="10529" spans="1:1">
      <c r="A10529" t="s">
        <v>6373</v>
      </c>
    </row>
    <row r="10530" spans="1:1">
      <c r="A10530" t="s">
        <v>6396</v>
      </c>
    </row>
    <row r="10531" spans="1:1">
      <c r="A10531" t="s">
        <v>6070</v>
      </c>
    </row>
    <row r="10532" spans="1:1">
      <c r="A10532" t="s">
        <v>6070</v>
      </c>
    </row>
    <row r="10533" spans="1:1">
      <c r="A10533" t="s">
        <v>6391</v>
      </c>
    </row>
    <row r="10534" spans="1:1">
      <c r="A10534" t="s">
        <v>6070</v>
      </c>
    </row>
    <row r="10535" spans="1:1">
      <c r="A10535" t="s">
        <v>6070</v>
      </c>
    </row>
    <row r="10536" spans="1:1">
      <c r="A10536" t="s">
        <v>6070</v>
      </c>
    </row>
    <row r="10537" spans="1:1">
      <c r="A10537" t="s">
        <v>6070</v>
      </c>
    </row>
    <row r="10538" spans="1:1">
      <c r="A10538" t="s">
        <v>6399</v>
      </c>
    </row>
    <row r="10539" spans="1:1">
      <c r="A10539" t="s">
        <v>6398</v>
      </c>
    </row>
    <row r="10540" spans="1:1">
      <c r="A10540" t="s">
        <v>6400</v>
      </c>
    </row>
    <row r="10541" spans="1:1">
      <c r="A10541" t="s">
        <v>6070</v>
      </c>
    </row>
    <row r="10542" spans="1:1">
      <c r="A10542" t="s">
        <v>1140</v>
      </c>
    </row>
    <row r="10543" spans="1:1">
      <c r="A10543" t="s">
        <v>6070</v>
      </c>
    </row>
    <row r="10544" spans="1:1">
      <c r="A10544" t="s">
        <v>6373</v>
      </c>
    </row>
    <row r="10545" spans="1:1">
      <c r="A10545" t="s">
        <v>6070</v>
      </c>
    </row>
    <row r="10546" spans="1:1">
      <c r="A10546" t="s">
        <v>6070</v>
      </c>
    </row>
    <row r="10547" spans="1:1">
      <c r="A10547" t="s">
        <v>6373</v>
      </c>
    </row>
    <row r="10548" spans="1:1">
      <c r="A10548" t="s">
        <v>6399</v>
      </c>
    </row>
    <row r="10549" spans="1:1">
      <c r="A10549" t="s">
        <v>6399</v>
      </c>
    </row>
    <row r="10550" spans="1:1">
      <c r="A10550" t="s">
        <v>6399</v>
      </c>
    </row>
    <row r="10551" spans="1:1">
      <c r="A10551" t="s">
        <v>6070</v>
      </c>
    </row>
    <row r="10552" spans="1:1">
      <c r="A10552" t="s">
        <v>6293</v>
      </c>
    </row>
    <row r="10553" spans="1:1">
      <c r="A10553" t="s">
        <v>6070</v>
      </c>
    </row>
    <row r="10554" spans="1:1">
      <c r="A10554" t="s">
        <v>6070</v>
      </c>
    </row>
    <row r="10555" spans="1:1">
      <c r="A10555" t="s">
        <v>6293</v>
      </c>
    </row>
    <row r="10556" spans="1:1">
      <c r="A10556" t="s">
        <v>6070</v>
      </c>
    </row>
    <row r="10557" spans="1:1">
      <c r="A10557" t="s">
        <v>1140</v>
      </c>
    </row>
    <row r="10558" spans="1:1">
      <c r="A10558" t="s">
        <v>6070</v>
      </c>
    </row>
    <row r="10559" spans="1:1">
      <c r="A10559" t="s">
        <v>6399</v>
      </c>
    </row>
    <row r="10560" spans="1:1">
      <c r="A10560" t="s">
        <v>6395</v>
      </c>
    </row>
    <row r="10561" spans="1:1">
      <c r="A10561" t="s">
        <v>1140</v>
      </c>
    </row>
    <row r="10562" spans="1:1">
      <c r="A10562" t="s">
        <v>6373</v>
      </c>
    </row>
    <row r="10563" spans="1:1">
      <c r="A10563" t="s">
        <v>1140</v>
      </c>
    </row>
    <row r="10564" spans="1:1">
      <c r="A10564" t="s">
        <v>6400</v>
      </c>
    </row>
    <row r="10565" spans="1:1">
      <c r="A10565" t="s">
        <v>1140</v>
      </c>
    </row>
    <row r="10566" spans="1:1">
      <c r="A10566" t="s">
        <v>6394</v>
      </c>
    </row>
    <row r="10567" spans="1:1">
      <c r="A10567" t="s">
        <v>6070</v>
      </c>
    </row>
    <row r="10568" spans="1:1">
      <c r="A10568" t="s">
        <v>6070</v>
      </c>
    </row>
    <row r="10569" spans="1:1">
      <c r="A10569" t="s">
        <v>6373</v>
      </c>
    </row>
    <row r="10570" spans="1:1">
      <c r="A10570" t="s">
        <v>6392</v>
      </c>
    </row>
    <row r="10571" spans="1:1">
      <c r="A10571" t="s">
        <v>6293</v>
      </c>
    </row>
    <row r="10572" spans="1:1">
      <c r="A10572" t="s">
        <v>6394</v>
      </c>
    </row>
    <row r="10573" spans="1:1">
      <c r="A10573" t="s">
        <v>6373</v>
      </c>
    </row>
    <row r="10574" spans="1:1">
      <c r="A10574" t="s">
        <v>6070</v>
      </c>
    </row>
    <row r="10575" spans="1:1">
      <c r="A10575" t="s">
        <v>6399</v>
      </c>
    </row>
    <row r="10576" spans="1:1">
      <c r="A10576" t="s">
        <v>6373</v>
      </c>
    </row>
    <row r="10577" spans="1:1">
      <c r="A10577" t="s">
        <v>6070</v>
      </c>
    </row>
    <row r="10578" spans="1:1">
      <c r="A10578" t="s">
        <v>6293</v>
      </c>
    </row>
    <row r="10579" spans="1:1">
      <c r="A10579" t="s">
        <v>6398</v>
      </c>
    </row>
    <row r="10580" spans="1:1">
      <c r="A10580" t="s">
        <v>6373</v>
      </c>
    </row>
    <row r="10581" spans="1:1">
      <c r="A10581" t="s">
        <v>6070</v>
      </c>
    </row>
    <row r="10582" spans="1:1">
      <c r="A10582" t="s">
        <v>6070</v>
      </c>
    </row>
    <row r="10583" spans="1:1">
      <c r="A10583" t="s">
        <v>6070</v>
      </c>
    </row>
    <row r="10584" spans="1:1">
      <c r="A10584" t="s">
        <v>6400</v>
      </c>
    </row>
    <row r="10585" spans="1:1">
      <c r="A10585" t="s">
        <v>6293</v>
      </c>
    </row>
    <row r="10586" spans="1:1">
      <c r="A10586" t="s">
        <v>6391</v>
      </c>
    </row>
    <row r="10587" spans="1:1">
      <c r="A10587" t="s">
        <v>6070</v>
      </c>
    </row>
    <row r="10588" spans="1:1">
      <c r="A10588" t="s">
        <v>6398</v>
      </c>
    </row>
    <row r="10589" spans="1:1">
      <c r="A10589" t="s">
        <v>6373</v>
      </c>
    </row>
    <row r="10590" spans="1:1">
      <c r="A10590" t="s">
        <v>6394</v>
      </c>
    </row>
    <row r="10591" spans="1:1">
      <c r="A10591" t="s">
        <v>6391</v>
      </c>
    </row>
    <row r="10592" spans="1:1">
      <c r="A10592" t="s">
        <v>6395</v>
      </c>
    </row>
    <row r="10593" spans="1:1">
      <c r="A10593" t="s">
        <v>6070</v>
      </c>
    </row>
    <row r="10594" spans="1:1">
      <c r="A10594" t="s">
        <v>6373</v>
      </c>
    </row>
    <row r="10595" spans="1:1">
      <c r="A10595" t="s">
        <v>6373</v>
      </c>
    </row>
    <row r="10596" spans="1:1">
      <c r="A10596" t="s">
        <v>6394</v>
      </c>
    </row>
    <row r="10597" spans="1:1">
      <c r="A10597" t="s">
        <v>6373</v>
      </c>
    </row>
    <row r="10598" spans="1:1">
      <c r="A10598" t="s">
        <v>6399</v>
      </c>
    </row>
    <row r="10599" spans="1:1">
      <c r="A10599" t="s">
        <v>6070</v>
      </c>
    </row>
    <row r="10600" spans="1:1">
      <c r="A10600" t="s">
        <v>6070</v>
      </c>
    </row>
    <row r="10601" spans="1:1">
      <c r="A10601" t="s">
        <v>6070</v>
      </c>
    </row>
    <row r="10602" spans="1:1">
      <c r="A10602" t="s">
        <v>5098</v>
      </c>
    </row>
    <row r="10603" spans="1:1">
      <c r="A10603" t="s">
        <v>6392</v>
      </c>
    </row>
    <row r="10604" spans="1:1">
      <c r="A10604" t="s">
        <v>6070</v>
      </c>
    </row>
    <row r="10605" spans="1:1">
      <c r="A10605" t="s">
        <v>6373</v>
      </c>
    </row>
    <row r="10606" spans="1:1">
      <c r="A10606" t="s">
        <v>6373</v>
      </c>
    </row>
    <row r="10607" spans="1:1">
      <c r="A10607" t="s">
        <v>6070</v>
      </c>
    </row>
    <row r="10608" spans="1:1">
      <c r="A10608" t="s">
        <v>6397</v>
      </c>
    </row>
    <row r="10609" spans="1:1">
      <c r="A10609" t="s">
        <v>6070</v>
      </c>
    </row>
    <row r="10610" spans="1:1">
      <c r="A10610" t="s">
        <v>6397</v>
      </c>
    </row>
    <row r="10611" spans="1:1">
      <c r="A10611" t="s">
        <v>6399</v>
      </c>
    </row>
    <row r="10612" spans="1:1">
      <c r="A10612" t="s">
        <v>6396</v>
      </c>
    </row>
    <row r="10613" spans="1:1">
      <c r="A10613" t="s">
        <v>6070</v>
      </c>
    </row>
    <row r="10614" spans="1:1">
      <c r="A10614" t="s">
        <v>6373</v>
      </c>
    </row>
    <row r="10615" spans="1:1">
      <c r="A10615" t="s">
        <v>6373</v>
      </c>
    </row>
    <row r="10616" spans="1:1">
      <c r="A10616" t="s">
        <v>6070</v>
      </c>
    </row>
    <row r="10617" spans="1:1">
      <c r="A10617" t="s">
        <v>6373</v>
      </c>
    </row>
    <row r="10618" spans="1:1">
      <c r="A10618" t="s">
        <v>6373</v>
      </c>
    </row>
    <row r="10619" spans="1:1">
      <c r="A10619" t="s">
        <v>6070</v>
      </c>
    </row>
    <row r="10620" spans="1:1">
      <c r="A10620" t="s">
        <v>6397</v>
      </c>
    </row>
    <row r="10621" spans="1:1">
      <c r="A10621" t="s">
        <v>6400</v>
      </c>
    </row>
    <row r="10622" spans="1:1">
      <c r="A10622" t="s">
        <v>6394</v>
      </c>
    </row>
    <row r="10623" spans="1:1">
      <c r="A10623" t="s">
        <v>6391</v>
      </c>
    </row>
    <row r="10624" spans="1:1">
      <c r="A10624" t="s">
        <v>6293</v>
      </c>
    </row>
    <row r="10625" spans="1:1">
      <c r="A10625" t="s">
        <v>6373</v>
      </c>
    </row>
    <row r="10626" spans="1:1">
      <c r="A10626" t="s">
        <v>6070</v>
      </c>
    </row>
    <row r="10627" spans="1:1">
      <c r="A10627" t="s">
        <v>6400</v>
      </c>
    </row>
    <row r="10628" spans="1:1">
      <c r="A10628" t="s">
        <v>6373</v>
      </c>
    </row>
    <row r="10629" spans="1:1">
      <c r="A10629" t="s">
        <v>6070</v>
      </c>
    </row>
    <row r="10630" spans="1:1">
      <c r="A10630" t="s">
        <v>6399</v>
      </c>
    </row>
    <row r="10631" spans="1:1">
      <c r="A10631" t="s">
        <v>6070</v>
      </c>
    </row>
    <row r="10632" spans="1:1">
      <c r="A10632" t="s">
        <v>6293</v>
      </c>
    </row>
    <row r="10633" spans="1:1">
      <c r="A10633" t="s">
        <v>6070</v>
      </c>
    </row>
    <row r="10634" spans="1:1">
      <c r="A10634" t="s">
        <v>6070</v>
      </c>
    </row>
    <row r="10635" spans="1:1">
      <c r="A10635" t="s">
        <v>6373</v>
      </c>
    </row>
    <row r="10636" spans="1:1">
      <c r="A10636" t="s">
        <v>6397</v>
      </c>
    </row>
    <row r="10637" spans="1:1">
      <c r="A10637" t="s">
        <v>6293</v>
      </c>
    </row>
    <row r="10638" spans="1:1">
      <c r="A10638" t="s">
        <v>6399</v>
      </c>
    </row>
    <row r="10639" spans="1:1">
      <c r="A10639" t="s">
        <v>6399</v>
      </c>
    </row>
    <row r="10640" spans="1:1">
      <c r="A10640" t="s">
        <v>6070</v>
      </c>
    </row>
    <row r="10641" spans="1:1">
      <c r="A10641" t="s">
        <v>6395</v>
      </c>
    </row>
    <row r="10642" spans="1:1">
      <c r="A10642" t="s">
        <v>5098</v>
      </c>
    </row>
    <row r="10643" spans="1:1">
      <c r="A10643" t="s">
        <v>6396</v>
      </c>
    </row>
    <row r="10644" spans="1:1">
      <c r="A10644" t="s">
        <v>6373</v>
      </c>
    </row>
    <row r="10645" spans="1:1">
      <c r="A10645" t="s">
        <v>6070</v>
      </c>
    </row>
    <row r="10646" spans="1:1">
      <c r="A10646" t="s">
        <v>6070</v>
      </c>
    </row>
    <row r="10647" spans="1:1">
      <c r="A10647" t="s">
        <v>6373</v>
      </c>
    </row>
    <row r="10648" spans="1:1">
      <c r="A10648" t="s">
        <v>6070</v>
      </c>
    </row>
    <row r="10649" spans="1:1">
      <c r="A10649" t="s">
        <v>6070</v>
      </c>
    </row>
    <row r="10650" spans="1:1">
      <c r="A10650" t="s">
        <v>6373</v>
      </c>
    </row>
    <row r="10651" spans="1:1">
      <c r="A10651" t="s">
        <v>6396</v>
      </c>
    </row>
    <row r="10652" spans="1:1">
      <c r="A10652" t="s">
        <v>6070</v>
      </c>
    </row>
    <row r="10653" spans="1:1">
      <c r="A10653" t="s">
        <v>6293</v>
      </c>
    </row>
    <row r="10654" spans="1:1">
      <c r="A10654" t="s">
        <v>6070</v>
      </c>
    </row>
    <row r="10655" spans="1:1">
      <c r="A10655" t="s">
        <v>6400</v>
      </c>
    </row>
    <row r="10656" spans="1:1">
      <c r="A10656" t="s">
        <v>6373</v>
      </c>
    </row>
    <row r="10657" spans="1:1">
      <c r="A10657" t="s">
        <v>6070</v>
      </c>
    </row>
    <row r="10658" spans="1:1">
      <c r="A10658" t="s">
        <v>6373</v>
      </c>
    </row>
    <row r="10659" spans="1:1">
      <c r="A10659" t="s">
        <v>6070</v>
      </c>
    </row>
    <row r="10660" spans="1:1">
      <c r="A10660" t="s">
        <v>6293</v>
      </c>
    </row>
    <row r="10661" spans="1:1">
      <c r="A10661" t="s">
        <v>6070</v>
      </c>
    </row>
    <row r="10662" spans="1:1">
      <c r="A10662" t="s">
        <v>6070</v>
      </c>
    </row>
    <row r="10663" spans="1:1">
      <c r="A10663" t="s">
        <v>6070</v>
      </c>
    </row>
    <row r="10664" spans="1:1">
      <c r="A10664" t="s">
        <v>6373</v>
      </c>
    </row>
    <row r="10665" spans="1:1">
      <c r="A10665" t="s">
        <v>6373</v>
      </c>
    </row>
    <row r="10666" spans="1:1">
      <c r="A10666" t="s">
        <v>6070</v>
      </c>
    </row>
    <row r="10667" spans="1:1">
      <c r="A10667" t="s">
        <v>6070</v>
      </c>
    </row>
    <row r="10668" spans="1:1">
      <c r="A10668" t="s">
        <v>6395</v>
      </c>
    </row>
    <row r="10669" spans="1:1">
      <c r="A10669" t="s">
        <v>6391</v>
      </c>
    </row>
    <row r="10670" spans="1:1">
      <c r="A10670" t="s">
        <v>6070</v>
      </c>
    </row>
    <row r="10671" spans="1:1">
      <c r="A10671" t="s">
        <v>6373</v>
      </c>
    </row>
    <row r="10672" spans="1:1">
      <c r="A10672" t="s">
        <v>6391</v>
      </c>
    </row>
    <row r="10673" spans="1:1">
      <c r="A10673" t="s">
        <v>6391</v>
      </c>
    </row>
    <row r="10674" spans="1:1">
      <c r="A10674" t="s">
        <v>6070</v>
      </c>
    </row>
    <row r="10675" spans="1:1">
      <c r="A10675" t="s">
        <v>6070</v>
      </c>
    </row>
    <row r="10676" spans="1:1">
      <c r="A10676" t="s">
        <v>6399</v>
      </c>
    </row>
    <row r="10677" spans="1:1">
      <c r="A10677" t="s">
        <v>6070</v>
      </c>
    </row>
    <row r="10678" spans="1:1">
      <c r="A10678" t="s">
        <v>6070</v>
      </c>
    </row>
    <row r="10679" spans="1:1">
      <c r="A10679" t="s">
        <v>6070</v>
      </c>
    </row>
    <row r="10680" spans="1:1">
      <c r="A10680" t="s">
        <v>6070</v>
      </c>
    </row>
    <row r="10681" spans="1:1">
      <c r="A10681" t="s">
        <v>6373</v>
      </c>
    </row>
    <row r="10682" spans="1:1">
      <c r="A10682" t="s">
        <v>6070</v>
      </c>
    </row>
    <row r="10683" spans="1:1">
      <c r="A10683" t="s">
        <v>6070</v>
      </c>
    </row>
    <row r="10684" spans="1:1">
      <c r="A10684" t="s">
        <v>6070</v>
      </c>
    </row>
    <row r="10685" spans="1:1">
      <c r="A10685" t="s">
        <v>6399</v>
      </c>
    </row>
    <row r="10686" spans="1:1">
      <c r="A10686" t="s">
        <v>6373</v>
      </c>
    </row>
    <row r="10687" spans="1:1">
      <c r="A10687" t="s">
        <v>6373</v>
      </c>
    </row>
    <row r="10688" spans="1:1">
      <c r="A10688" t="s">
        <v>6070</v>
      </c>
    </row>
    <row r="10689" spans="1:1">
      <c r="A10689" t="s">
        <v>6070</v>
      </c>
    </row>
    <row r="10690" spans="1:1">
      <c r="A10690" t="s">
        <v>6396</v>
      </c>
    </row>
    <row r="10691" spans="1:1">
      <c r="A10691" t="s">
        <v>2108</v>
      </c>
    </row>
    <row r="10692" spans="1:1">
      <c r="A10692" t="s">
        <v>1140</v>
      </c>
    </row>
    <row r="10693" spans="1:1">
      <c r="A10693" t="s">
        <v>6400</v>
      </c>
    </row>
    <row r="10694" spans="1:1">
      <c r="A10694" t="s">
        <v>6293</v>
      </c>
    </row>
    <row r="10695" spans="1:1">
      <c r="A10695" t="s">
        <v>6373</v>
      </c>
    </row>
    <row r="10696" spans="1:1">
      <c r="A10696" t="s">
        <v>6400</v>
      </c>
    </row>
    <row r="10697" spans="1:1">
      <c r="A10697" t="s">
        <v>6396</v>
      </c>
    </row>
    <row r="10698" spans="1:1">
      <c r="A10698" t="s">
        <v>6070</v>
      </c>
    </row>
    <row r="10699" spans="1:1">
      <c r="A10699" t="s">
        <v>6293</v>
      </c>
    </row>
    <row r="10700" spans="1:1">
      <c r="A10700" t="s">
        <v>6373</v>
      </c>
    </row>
    <row r="10701" spans="1:1">
      <c r="A10701" t="s">
        <v>6070</v>
      </c>
    </row>
    <row r="10702" spans="1:1">
      <c r="A10702" t="s">
        <v>6070</v>
      </c>
    </row>
    <row r="10703" spans="1:1">
      <c r="A10703" t="s">
        <v>6398</v>
      </c>
    </row>
    <row r="10704" spans="1:1">
      <c r="A10704" t="s">
        <v>6293</v>
      </c>
    </row>
    <row r="10705" spans="1:1">
      <c r="A10705" t="s">
        <v>6070</v>
      </c>
    </row>
    <row r="10706" spans="1:1">
      <c r="A10706" t="s">
        <v>6373</v>
      </c>
    </row>
    <row r="10707" spans="1:1">
      <c r="A10707" t="s">
        <v>6070</v>
      </c>
    </row>
    <row r="10708" spans="1:1">
      <c r="A10708" t="s">
        <v>6070</v>
      </c>
    </row>
    <row r="10709" spans="1:1">
      <c r="A10709" t="s">
        <v>1140</v>
      </c>
    </row>
    <row r="10710" spans="1:1">
      <c r="A10710" t="s">
        <v>1140</v>
      </c>
    </row>
    <row r="10711" spans="1:1">
      <c r="A10711" t="s">
        <v>6391</v>
      </c>
    </row>
    <row r="10712" spans="1:1">
      <c r="A10712" t="s">
        <v>6293</v>
      </c>
    </row>
    <row r="10713" spans="1:1">
      <c r="A10713" t="s">
        <v>6397</v>
      </c>
    </row>
    <row r="10714" spans="1:1">
      <c r="A10714" t="s">
        <v>6400</v>
      </c>
    </row>
    <row r="10715" spans="1:1">
      <c r="A10715" t="s">
        <v>6373</v>
      </c>
    </row>
    <row r="10716" spans="1:1">
      <c r="A10716" t="s">
        <v>6070</v>
      </c>
    </row>
    <row r="10717" spans="1:1">
      <c r="A10717" t="s">
        <v>6070</v>
      </c>
    </row>
    <row r="10718" spans="1:1">
      <c r="A10718" t="s">
        <v>6396</v>
      </c>
    </row>
    <row r="10719" spans="1:1">
      <c r="A10719" t="s">
        <v>6070</v>
      </c>
    </row>
    <row r="10720" spans="1:1">
      <c r="A10720" t="s">
        <v>6070</v>
      </c>
    </row>
    <row r="10721" spans="1:1">
      <c r="A10721" t="s">
        <v>6070</v>
      </c>
    </row>
    <row r="10722" spans="1:1">
      <c r="A10722" t="s">
        <v>6293</v>
      </c>
    </row>
    <row r="10723" spans="1:1">
      <c r="A10723" t="s">
        <v>6373</v>
      </c>
    </row>
    <row r="10724" spans="1:1">
      <c r="A10724" t="s">
        <v>6400</v>
      </c>
    </row>
    <row r="10725" spans="1:1">
      <c r="A10725" t="s">
        <v>6373</v>
      </c>
    </row>
    <row r="10726" spans="1:1">
      <c r="A10726" t="s">
        <v>6397</v>
      </c>
    </row>
    <row r="10727" spans="1:1">
      <c r="A10727" t="s">
        <v>1140</v>
      </c>
    </row>
    <row r="10728" spans="1:1">
      <c r="A10728" t="s">
        <v>6293</v>
      </c>
    </row>
    <row r="10729" spans="1:1">
      <c r="A10729" t="s">
        <v>6399</v>
      </c>
    </row>
    <row r="10730" spans="1:1">
      <c r="A10730" t="s">
        <v>669</v>
      </c>
    </row>
    <row r="10731" spans="1:1">
      <c r="A10731" t="s">
        <v>6070</v>
      </c>
    </row>
    <row r="10732" spans="1:1">
      <c r="A10732" t="s">
        <v>2108</v>
      </c>
    </row>
    <row r="10733" spans="1:1">
      <c r="A10733" t="s">
        <v>6400</v>
      </c>
    </row>
    <row r="10734" spans="1:1">
      <c r="A10734" t="s">
        <v>6373</v>
      </c>
    </row>
    <row r="10735" spans="1:1">
      <c r="A10735" t="s">
        <v>6396</v>
      </c>
    </row>
    <row r="10736" spans="1:1">
      <c r="A10736" t="s">
        <v>6391</v>
      </c>
    </row>
    <row r="10737" spans="1:1">
      <c r="A10737" t="s">
        <v>6070</v>
      </c>
    </row>
    <row r="10738" spans="1:1">
      <c r="A10738" t="s">
        <v>6394</v>
      </c>
    </row>
    <row r="10739" spans="1:1">
      <c r="A10739" t="s">
        <v>2108</v>
      </c>
    </row>
    <row r="10740" spans="1:1">
      <c r="A10740" t="s">
        <v>6070</v>
      </c>
    </row>
    <row r="10741" spans="1:1">
      <c r="A10741" t="s">
        <v>6373</v>
      </c>
    </row>
    <row r="10742" spans="1:1">
      <c r="A10742" t="s">
        <v>6394</v>
      </c>
    </row>
    <row r="10743" spans="1:1">
      <c r="A10743" t="s">
        <v>6394</v>
      </c>
    </row>
    <row r="10744" spans="1:1">
      <c r="A10744" t="s">
        <v>6070</v>
      </c>
    </row>
    <row r="10745" spans="1:1">
      <c r="A10745" t="s">
        <v>6394</v>
      </c>
    </row>
    <row r="10746" spans="1:1">
      <c r="A10746" t="s">
        <v>6400</v>
      </c>
    </row>
    <row r="10747" spans="1:1">
      <c r="A10747" t="s">
        <v>6394</v>
      </c>
    </row>
    <row r="10748" spans="1:1">
      <c r="A10748" t="s">
        <v>6070</v>
      </c>
    </row>
    <row r="10749" spans="1:1">
      <c r="A10749" t="s">
        <v>6070</v>
      </c>
    </row>
    <row r="10750" spans="1:1">
      <c r="A10750" t="s">
        <v>6394</v>
      </c>
    </row>
    <row r="10751" spans="1:1">
      <c r="A10751" t="s">
        <v>6395</v>
      </c>
    </row>
    <row r="10752" spans="1:1">
      <c r="A10752" t="s">
        <v>6070</v>
      </c>
    </row>
    <row r="10753" spans="1:1">
      <c r="A10753" t="s">
        <v>6395</v>
      </c>
    </row>
    <row r="10754" spans="1:1">
      <c r="A10754" t="s">
        <v>6373</v>
      </c>
    </row>
    <row r="10755" spans="1:1">
      <c r="A10755" t="s">
        <v>6394</v>
      </c>
    </row>
    <row r="10756" spans="1:1">
      <c r="A10756" t="s">
        <v>6293</v>
      </c>
    </row>
    <row r="10757" spans="1:1">
      <c r="A10757" t="s">
        <v>1140</v>
      </c>
    </row>
    <row r="10758" spans="1:1">
      <c r="A10758" t="s">
        <v>6293</v>
      </c>
    </row>
    <row r="10759" spans="1:1">
      <c r="A10759" t="s">
        <v>6394</v>
      </c>
    </row>
    <row r="10760" spans="1:1">
      <c r="A10760" t="s">
        <v>6399</v>
      </c>
    </row>
    <row r="10761" spans="1:1">
      <c r="A10761" t="s">
        <v>6397</v>
      </c>
    </row>
    <row r="10762" spans="1:1">
      <c r="A10762" t="s">
        <v>6395</v>
      </c>
    </row>
    <row r="10763" spans="1:1">
      <c r="A10763" t="s">
        <v>6070</v>
      </c>
    </row>
    <row r="10764" spans="1:1">
      <c r="A10764" t="s">
        <v>6394</v>
      </c>
    </row>
    <row r="10765" spans="1:1">
      <c r="A10765" t="s">
        <v>6395</v>
      </c>
    </row>
    <row r="10766" spans="1:1">
      <c r="A10766" t="s">
        <v>6395</v>
      </c>
    </row>
    <row r="10767" spans="1:1">
      <c r="A10767" t="s">
        <v>6395</v>
      </c>
    </row>
    <row r="10768" spans="1:1">
      <c r="A10768" t="s">
        <v>6395</v>
      </c>
    </row>
    <row r="10769" spans="1:1">
      <c r="A10769" t="s">
        <v>6293</v>
      </c>
    </row>
    <row r="10770" spans="1:1">
      <c r="A10770" t="s">
        <v>6394</v>
      </c>
    </row>
    <row r="10771" spans="1:1">
      <c r="A10771" t="s">
        <v>6395</v>
      </c>
    </row>
    <row r="10772" spans="1:1">
      <c r="A10772" t="s">
        <v>6395</v>
      </c>
    </row>
    <row r="10773" spans="1:1">
      <c r="A10773" t="s">
        <v>6373</v>
      </c>
    </row>
    <row r="10774" spans="1:1">
      <c r="A10774" t="s">
        <v>6399</v>
      </c>
    </row>
    <row r="10775" spans="1:1">
      <c r="A10775" t="s">
        <v>6400</v>
      </c>
    </row>
    <row r="10776" spans="1:1">
      <c r="A10776" t="s">
        <v>5098</v>
      </c>
    </row>
    <row r="10777" spans="1:1">
      <c r="A10777" t="s">
        <v>6395</v>
      </c>
    </row>
    <row r="10778" spans="1:1">
      <c r="A10778" t="s">
        <v>6394</v>
      </c>
    </row>
    <row r="10779" spans="1:1">
      <c r="A10779" t="s">
        <v>6395</v>
      </c>
    </row>
    <row r="10780" spans="1:1">
      <c r="A10780" t="s">
        <v>6293</v>
      </c>
    </row>
    <row r="10781" spans="1:1">
      <c r="A10781" t="s">
        <v>6396</v>
      </c>
    </row>
    <row r="10782" spans="1:1">
      <c r="A10782" t="s">
        <v>6070</v>
      </c>
    </row>
    <row r="10783" spans="1:1">
      <c r="A10783" t="s">
        <v>6070</v>
      </c>
    </row>
    <row r="10784" spans="1:1">
      <c r="A10784" t="s">
        <v>6394</v>
      </c>
    </row>
    <row r="10785" spans="1:1">
      <c r="A10785" t="s">
        <v>6394</v>
      </c>
    </row>
    <row r="10786" spans="1:1">
      <c r="A10786" t="s">
        <v>6394</v>
      </c>
    </row>
    <row r="10787" spans="1:1">
      <c r="A10787" t="s">
        <v>6394</v>
      </c>
    </row>
    <row r="10788" spans="1:1">
      <c r="A10788" t="s">
        <v>6070</v>
      </c>
    </row>
    <row r="10789" spans="1:1">
      <c r="A10789" t="s">
        <v>6070</v>
      </c>
    </row>
    <row r="10790" spans="1:1">
      <c r="A10790" t="s">
        <v>6394</v>
      </c>
    </row>
    <row r="10791" spans="1:1">
      <c r="A10791" t="s">
        <v>5098</v>
      </c>
    </row>
    <row r="10792" spans="1:1">
      <c r="A10792" t="s">
        <v>6070</v>
      </c>
    </row>
    <row r="10793" spans="1:1">
      <c r="A10793" t="s">
        <v>6394</v>
      </c>
    </row>
    <row r="10794" spans="1:1">
      <c r="A10794" t="s">
        <v>6399</v>
      </c>
    </row>
    <row r="10795" spans="1:1">
      <c r="A10795" t="s">
        <v>6373</v>
      </c>
    </row>
    <row r="10796" spans="1:1">
      <c r="A10796" t="s">
        <v>6070</v>
      </c>
    </row>
    <row r="10797" spans="1:1">
      <c r="A10797" t="s">
        <v>6373</v>
      </c>
    </row>
    <row r="10798" spans="1:1">
      <c r="A10798" t="s">
        <v>6373</v>
      </c>
    </row>
    <row r="10799" spans="1:1">
      <c r="A10799" t="s">
        <v>6394</v>
      </c>
    </row>
    <row r="10800" spans="1:1">
      <c r="A10800" t="s">
        <v>6391</v>
      </c>
    </row>
    <row r="10801" spans="1:1">
      <c r="A10801" t="s">
        <v>6394</v>
      </c>
    </row>
    <row r="10802" spans="1:1">
      <c r="A10802" t="s">
        <v>6070</v>
      </c>
    </row>
    <row r="10803" spans="1:1">
      <c r="A10803" t="s">
        <v>6397</v>
      </c>
    </row>
    <row r="10804" spans="1:1">
      <c r="A10804" t="s">
        <v>6373</v>
      </c>
    </row>
    <row r="10805" spans="1:1">
      <c r="A10805" t="s">
        <v>6070</v>
      </c>
    </row>
    <row r="10806" spans="1:1">
      <c r="A10806" t="s">
        <v>6293</v>
      </c>
    </row>
    <row r="10807" spans="1:1">
      <c r="A10807" t="s">
        <v>6394</v>
      </c>
    </row>
    <row r="10808" spans="1:1">
      <c r="A10808" t="s">
        <v>6070</v>
      </c>
    </row>
    <row r="10809" spans="1:1">
      <c r="A10809" t="s">
        <v>6395</v>
      </c>
    </row>
    <row r="10810" spans="1:1">
      <c r="A10810" t="s">
        <v>6373</v>
      </c>
    </row>
    <row r="10811" spans="1:1">
      <c r="A10811" t="s">
        <v>6070</v>
      </c>
    </row>
    <row r="10812" spans="1:1">
      <c r="A10812" t="s">
        <v>6396</v>
      </c>
    </row>
    <row r="10813" spans="1:1">
      <c r="A10813" t="s">
        <v>6070</v>
      </c>
    </row>
    <row r="10814" spans="1:1">
      <c r="A10814" t="s">
        <v>6394</v>
      </c>
    </row>
    <row r="10815" spans="1:1">
      <c r="A10815" t="s">
        <v>6394</v>
      </c>
    </row>
    <row r="10816" spans="1:1">
      <c r="A10816" t="s">
        <v>6391</v>
      </c>
    </row>
    <row r="10817" spans="1:1">
      <c r="A10817" t="s">
        <v>6391</v>
      </c>
    </row>
    <row r="10818" spans="1:1">
      <c r="A10818" t="s">
        <v>6070</v>
      </c>
    </row>
    <row r="10819" spans="1:1">
      <c r="A10819" t="s">
        <v>6396</v>
      </c>
    </row>
    <row r="10820" spans="1:1">
      <c r="A10820" t="s">
        <v>6373</v>
      </c>
    </row>
    <row r="10821" spans="1:1">
      <c r="A10821" t="s">
        <v>6396</v>
      </c>
    </row>
    <row r="10822" spans="1:1">
      <c r="A10822" t="s">
        <v>6070</v>
      </c>
    </row>
    <row r="10823" spans="1:1">
      <c r="A10823" t="s">
        <v>6394</v>
      </c>
    </row>
    <row r="10824" spans="1:1">
      <c r="A10824" t="s">
        <v>6394</v>
      </c>
    </row>
    <row r="10825" spans="1:1">
      <c r="A10825" t="s">
        <v>6293</v>
      </c>
    </row>
    <row r="10826" spans="1:1">
      <c r="A10826" t="s">
        <v>6070</v>
      </c>
    </row>
    <row r="10827" spans="1:1">
      <c r="A10827" t="s">
        <v>6395</v>
      </c>
    </row>
    <row r="10828" spans="1:1">
      <c r="A10828" t="s">
        <v>6070</v>
      </c>
    </row>
    <row r="10829" spans="1:1">
      <c r="A10829" t="s">
        <v>6394</v>
      </c>
    </row>
    <row r="10830" spans="1:1">
      <c r="A10830" t="s">
        <v>6293</v>
      </c>
    </row>
    <row r="10831" spans="1:1">
      <c r="A10831" t="s">
        <v>6399</v>
      </c>
    </row>
    <row r="10832" spans="1:1">
      <c r="A10832" t="s">
        <v>6394</v>
      </c>
    </row>
    <row r="10833" spans="1:1">
      <c r="A10833" t="s">
        <v>6391</v>
      </c>
    </row>
    <row r="10834" spans="1:1">
      <c r="A10834" t="s">
        <v>6070</v>
      </c>
    </row>
    <row r="10835" spans="1:1">
      <c r="A10835" t="s">
        <v>6070</v>
      </c>
    </row>
    <row r="10836" spans="1:1">
      <c r="A10836" t="s">
        <v>6070</v>
      </c>
    </row>
    <row r="10837" spans="1:1">
      <c r="A10837" t="s">
        <v>6070</v>
      </c>
    </row>
    <row r="10838" spans="1:1">
      <c r="A10838" t="s">
        <v>6394</v>
      </c>
    </row>
    <row r="10839" spans="1:1">
      <c r="A10839" t="s">
        <v>6394</v>
      </c>
    </row>
    <row r="10840" spans="1:1">
      <c r="A10840" t="s">
        <v>6070</v>
      </c>
    </row>
    <row r="10841" spans="1:1">
      <c r="A10841" t="s">
        <v>6373</v>
      </c>
    </row>
    <row r="10842" spans="1:1">
      <c r="A10842" t="s">
        <v>6396</v>
      </c>
    </row>
    <row r="10843" spans="1:1">
      <c r="A10843" t="s">
        <v>6394</v>
      </c>
    </row>
    <row r="10844" spans="1:1">
      <c r="A10844" t="s">
        <v>6293</v>
      </c>
    </row>
    <row r="10845" spans="1:1">
      <c r="A10845" t="s">
        <v>6394</v>
      </c>
    </row>
    <row r="10846" spans="1:1">
      <c r="A10846" t="s">
        <v>6394</v>
      </c>
    </row>
    <row r="10847" spans="1:1">
      <c r="A10847" t="s">
        <v>6395</v>
      </c>
    </row>
    <row r="10848" spans="1:1">
      <c r="A10848" t="s">
        <v>6396</v>
      </c>
    </row>
    <row r="10849" spans="1:1">
      <c r="A10849" t="s">
        <v>6293</v>
      </c>
    </row>
    <row r="10850" spans="1:1">
      <c r="A10850" t="s">
        <v>6391</v>
      </c>
    </row>
    <row r="10851" spans="1:1">
      <c r="A10851" t="s">
        <v>6070</v>
      </c>
    </row>
    <row r="10852" spans="1:1">
      <c r="A10852" t="s">
        <v>6293</v>
      </c>
    </row>
    <row r="10853" spans="1:1">
      <c r="A10853" t="s">
        <v>6293</v>
      </c>
    </row>
    <row r="10854" spans="1:1">
      <c r="A10854" t="s">
        <v>6070</v>
      </c>
    </row>
    <row r="10855" spans="1:1">
      <c r="A10855" t="s">
        <v>6394</v>
      </c>
    </row>
    <row r="10856" spans="1:1">
      <c r="A10856" t="s">
        <v>6400</v>
      </c>
    </row>
    <row r="10857" spans="1:1">
      <c r="A10857" t="s">
        <v>6394</v>
      </c>
    </row>
    <row r="10858" spans="1:1">
      <c r="A10858" t="s">
        <v>6070</v>
      </c>
    </row>
    <row r="10859" spans="1:1">
      <c r="A10859" t="s">
        <v>6398</v>
      </c>
    </row>
    <row r="10860" spans="1:1">
      <c r="A10860" t="s">
        <v>6399</v>
      </c>
    </row>
    <row r="10861" spans="1:1">
      <c r="A10861" t="s">
        <v>6399</v>
      </c>
    </row>
    <row r="10862" spans="1:1">
      <c r="A10862" t="s">
        <v>6392</v>
      </c>
    </row>
    <row r="10863" spans="1:1">
      <c r="A10863" t="s">
        <v>6396</v>
      </c>
    </row>
    <row r="10864" spans="1:1">
      <c r="A10864" t="s">
        <v>6070</v>
      </c>
    </row>
    <row r="10865" spans="1:1">
      <c r="A10865" t="s">
        <v>6070</v>
      </c>
    </row>
    <row r="10866" spans="1:1">
      <c r="A10866" t="s">
        <v>6070</v>
      </c>
    </row>
    <row r="10867" spans="1:1">
      <c r="A10867" t="s">
        <v>6070</v>
      </c>
    </row>
    <row r="10868" spans="1:1">
      <c r="A10868" t="s">
        <v>6070</v>
      </c>
    </row>
    <row r="10869" spans="1:1">
      <c r="A10869" t="s">
        <v>6293</v>
      </c>
    </row>
    <row r="10870" spans="1:1">
      <c r="A10870" t="s">
        <v>6070</v>
      </c>
    </row>
    <row r="10871" spans="1:1">
      <c r="A10871" t="s">
        <v>6394</v>
      </c>
    </row>
    <row r="10872" spans="1:1">
      <c r="A10872" t="s">
        <v>6400</v>
      </c>
    </row>
    <row r="10873" spans="1:1">
      <c r="A10873" t="s">
        <v>6293</v>
      </c>
    </row>
    <row r="10874" spans="1:1">
      <c r="A10874" t="s">
        <v>5098</v>
      </c>
    </row>
    <row r="10875" spans="1:1">
      <c r="A10875" t="s">
        <v>5098</v>
      </c>
    </row>
    <row r="10876" spans="1:1">
      <c r="A10876" t="s">
        <v>6394</v>
      </c>
    </row>
    <row r="10877" spans="1:1">
      <c r="A10877" t="s">
        <v>6293</v>
      </c>
    </row>
    <row r="10878" spans="1:1">
      <c r="A10878" t="s">
        <v>6395</v>
      </c>
    </row>
    <row r="10879" spans="1:1">
      <c r="A10879" t="s">
        <v>6070</v>
      </c>
    </row>
    <row r="10880" spans="1:1">
      <c r="A10880" t="s">
        <v>6394</v>
      </c>
    </row>
    <row r="10881" spans="1:1">
      <c r="A10881" t="s">
        <v>6394</v>
      </c>
    </row>
    <row r="10882" spans="1:1">
      <c r="A10882" t="s">
        <v>6070</v>
      </c>
    </row>
    <row r="10883" spans="1:1">
      <c r="A10883" t="s">
        <v>6394</v>
      </c>
    </row>
    <row r="10884" spans="1:1">
      <c r="A10884" t="s">
        <v>6395</v>
      </c>
    </row>
    <row r="10885" spans="1:1">
      <c r="A10885" t="s">
        <v>6070</v>
      </c>
    </row>
    <row r="10886" spans="1:1">
      <c r="A10886" t="s">
        <v>6293</v>
      </c>
    </row>
    <row r="10887" spans="1:1">
      <c r="A10887" t="s">
        <v>6070</v>
      </c>
    </row>
    <row r="10888" spans="1:1">
      <c r="A10888" t="s">
        <v>6070</v>
      </c>
    </row>
    <row r="10889" spans="1:1">
      <c r="A10889" t="s">
        <v>6395</v>
      </c>
    </row>
    <row r="10890" spans="1:1">
      <c r="A10890" t="s">
        <v>6070</v>
      </c>
    </row>
    <row r="10891" spans="1:1">
      <c r="A10891" t="s">
        <v>6373</v>
      </c>
    </row>
    <row r="10892" spans="1:1">
      <c r="A10892" t="s">
        <v>6293</v>
      </c>
    </row>
    <row r="10893" spans="1:1">
      <c r="A10893" t="s">
        <v>6293</v>
      </c>
    </row>
    <row r="10894" spans="1:1">
      <c r="A10894" t="s">
        <v>6070</v>
      </c>
    </row>
    <row r="10895" spans="1:1">
      <c r="A10895" t="s">
        <v>2108</v>
      </c>
    </row>
    <row r="10896" spans="1:1">
      <c r="A10896" t="s">
        <v>6399</v>
      </c>
    </row>
    <row r="10897" spans="1:1">
      <c r="A10897" t="s">
        <v>6070</v>
      </c>
    </row>
    <row r="10898" spans="1:1">
      <c r="A10898" t="s">
        <v>6398</v>
      </c>
    </row>
    <row r="10899" spans="1:1">
      <c r="A10899" t="s">
        <v>6397</v>
      </c>
    </row>
    <row r="10900" spans="1:1">
      <c r="A10900" t="s">
        <v>6293</v>
      </c>
    </row>
    <row r="10901" spans="1:1">
      <c r="A10901" t="s">
        <v>6373</v>
      </c>
    </row>
    <row r="10902" spans="1:1">
      <c r="A10902" t="s">
        <v>6396</v>
      </c>
    </row>
    <row r="10903" spans="1:1">
      <c r="A10903" t="s">
        <v>6293</v>
      </c>
    </row>
    <row r="10904" spans="1:1">
      <c r="A10904" t="s">
        <v>6394</v>
      </c>
    </row>
    <row r="10905" spans="1:1">
      <c r="A10905" t="s">
        <v>6394</v>
      </c>
    </row>
    <row r="10906" spans="1:1">
      <c r="A10906" t="s">
        <v>6396</v>
      </c>
    </row>
    <row r="10907" spans="1:1">
      <c r="A10907" t="s">
        <v>6293</v>
      </c>
    </row>
    <row r="10908" spans="1:1">
      <c r="A10908" t="s">
        <v>6373</v>
      </c>
    </row>
    <row r="10909" spans="1:1">
      <c r="A10909" t="s">
        <v>6394</v>
      </c>
    </row>
    <row r="10910" spans="1:1">
      <c r="A10910" t="s">
        <v>6070</v>
      </c>
    </row>
    <row r="10911" spans="1:1">
      <c r="A10911" t="s">
        <v>6070</v>
      </c>
    </row>
    <row r="10912" spans="1:1">
      <c r="A10912" t="s">
        <v>6070</v>
      </c>
    </row>
    <row r="10913" spans="1:1">
      <c r="A10913" t="s">
        <v>6070</v>
      </c>
    </row>
    <row r="10914" spans="1:1">
      <c r="A10914" t="s">
        <v>6070</v>
      </c>
    </row>
    <row r="10915" spans="1:1">
      <c r="A10915" t="s">
        <v>1140</v>
      </c>
    </row>
    <row r="10916" spans="1:1">
      <c r="A10916" t="s">
        <v>6399</v>
      </c>
    </row>
    <row r="10917" spans="1:1">
      <c r="A10917" t="s">
        <v>6399</v>
      </c>
    </row>
    <row r="10918" spans="1:1">
      <c r="A10918" t="s">
        <v>6395</v>
      </c>
    </row>
    <row r="10919" spans="1:1">
      <c r="A10919" t="s">
        <v>6070</v>
      </c>
    </row>
    <row r="10920" spans="1:1">
      <c r="A10920" t="s">
        <v>6070</v>
      </c>
    </row>
    <row r="10921" spans="1:1">
      <c r="A10921" t="s">
        <v>6398</v>
      </c>
    </row>
    <row r="10922" spans="1:1">
      <c r="A10922" t="s">
        <v>6070</v>
      </c>
    </row>
    <row r="10923" spans="1:1">
      <c r="A10923" t="s">
        <v>6399</v>
      </c>
    </row>
    <row r="10924" spans="1:1">
      <c r="A10924" t="s">
        <v>6373</v>
      </c>
    </row>
    <row r="10925" spans="1:1">
      <c r="A10925" t="s">
        <v>6394</v>
      </c>
    </row>
    <row r="10926" spans="1:1">
      <c r="A10926" t="s">
        <v>6070</v>
      </c>
    </row>
    <row r="10927" spans="1:1">
      <c r="A10927" t="s">
        <v>5098</v>
      </c>
    </row>
    <row r="10928" spans="1:1">
      <c r="A10928" t="s">
        <v>6399</v>
      </c>
    </row>
    <row r="10929" spans="1:1">
      <c r="A10929" t="s">
        <v>6293</v>
      </c>
    </row>
    <row r="10930" spans="1:1">
      <c r="A10930" t="s">
        <v>6394</v>
      </c>
    </row>
    <row r="10931" spans="1:1">
      <c r="A10931" t="s">
        <v>6070</v>
      </c>
    </row>
    <row r="10932" spans="1:1">
      <c r="A10932" t="s">
        <v>6394</v>
      </c>
    </row>
    <row r="10933" spans="1:1">
      <c r="A10933" t="s">
        <v>6070</v>
      </c>
    </row>
    <row r="10934" spans="1:1">
      <c r="A10934" t="s">
        <v>6293</v>
      </c>
    </row>
    <row r="10935" spans="1:1">
      <c r="A10935" t="s">
        <v>6399</v>
      </c>
    </row>
    <row r="10936" spans="1:1">
      <c r="A10936" t="s">
        <v>6391</v>
      </c>
    </row>
    <row r="10937" spans="1:1">
      <c r="A10937" t="s">
        <v>6070</v>
      </c>
    </row>
    <row r="10938" spans="1:1">
      <c r="A10938" t="s">
        <v>6395</v>
      </c>
    </row>
    <row r="10939" spans="1:1">
      <c r="A10939" t="s">
        <v>6293</v>
      </c>
    </row>
    <row r="10940" spans="1:1">
      <c r="A10940" t="s">
        <v>6070</v>
      </c>
    </row>
    <row r="10941" spans="1:1">
      <c r="A10941" t="s">
        <v>6293</v>
      </c>
    </row>
    <row r="10942" spans="1:1">
      <c r="A10942" t="s">
        <v>6399</v>
      </c>
    </row>
    <row r="10943" spans="1:1">
      <c r="A10943" t="s">
        <v>6399</v>
      </c>
    </row>
    <row r="10944" spans="1:1">
      <c r="A10944" t="s">
        <v>6373</v>
      </c>
    </row>
    <row r="10945" spans="1:1">
      <c r="A10945" t="s">
        <v>6293</v>
      </c>
    </row>
    <row r="10946" spans="1:1">
      <c r="A10946" t="s">
        <v>6070</v>
      </c>
    </row>
    <row r="10947" spans="1:1">
      <c r="A10947" t="s">
        <v>6293</v>
      </c>
    </row>
    <row r="10948" spans="1:1">
      <c r="A10948" t="s">
        <v>6391</v>
      </c>
    </row>
    <row r="10949" spans="1:1">
      <c r="A10949" t="s">
        <v>6395</v>
      </c>
    </row>
    <row r="10950" spans="1:1">
      <c r="A10950" t="s">
        <v>6070</v>
      </c>
    </row>
    <row r="10951" spans="1:1">
      <c r="A10951" t="s">
        <v>6395</v>
      </c>
    </row>
    <row r="10952" spans="1:1">
      <c r="A10952" t="s">
        <v>6070</v>
      </c>
    </row>
    <row r="10953" spans="1:1">
      <c r="A10953" t="s">
        <v>6373</v>
      </c>
    </row>
    <row r="10954" spans="1:1">
      <c r="A10954" t="s">
        <v>6070</v>
      </c>
    </row>
    <row r="10955" spans="1:1">
      <c r="A10955" t="s">
        <v>6070</v>
      </c>
    </row>
    <row r="10956" spans="1:1">
      <c r="A10956" t="s">
        <v>6399</v>
      </c>
    </row>
    <row r="10957" spans="1:1">
      <c r="A10957" t="s">
        <v>6399</v>
      </c>
    </row>
    <row r="10958" spans="1:1">
      <c r="A10958" t="s">
        <v>6293</v>
      </c>
    </row>
    <row r="10959" spans="1:1">
      <c r="A10959" t="s">
        <v>6399</v>
      </c>
    </row>
    <row r="10960" spans="1:1">
      <c r="A10960" t="s">
        <v>6293</v>
      </c>
    </row>
    <row r="10961" spans="1:1">
      <c r="A10961" t="s">
        <v>6070</v>
      </c>
    </row>
    <row r="10962" spans="1:1">
      <c r="A10962" t="s">
        <v>5098</v>
      </c>
    </row>
    <row r="10963" spans="1:1">
      <c r="A10963" t="s">
        <v>6070</v>
      </c>
    </row>
    <row r="10964" spans="1:1">
      <c r="A10964" t="s">
        <v>6395</v>
      </c>
    </row>
    <row r="10965" spans="1:1">
      <c r="A10965" t="s">
        <v>6293</v>
      </c>
    </row>
    <row r="10966" spans="1:1">
      <c r="A10966" t="s">
        <v>6293</v>
      </c>
    </row>
    <row r="10967" spans="1:1">
      <c r="A10967" t="s">
        <v>6400</v>
      </c>
    </row>
    <row r="10968" spans="1:1">
      <c r="A10968" t="s">
        <v>6395</v>
      </c>
    </row>
    <row r="10969" spans="1:1">
      <c r="A10969" t="s">
        <v>6398</v>
      </c>
    </row>
    <row r="10970" spans="1:1">
      <c r="A10970" t="s">
        <v>6070</v>
      </c>
    </row>
    <row r="10971" spans="1:1">
      <c r="A10971" t="s">
        <v>6070</v>
      </c>
    </row>
    <row r="10972" spans="1:1">
      <c r="A10972" t="s">
        <v>6399</v>
      </c>
    </row>
    <row r="10973" spans="1:1">
      <c r="A10973" t="s">
        <v>6070</v>
      </c>
    </row>
    <row r="10974" spans="1:1">
      <c r="A10974" t="s">
        <v>6070</v>
      </c>
    </row>
    <row r="10975" spans="1:1">
      <c r="A10975" t="s">
        <v>6394</v>
      </c>
    </row>
    <row r="10976" spans="1:1">
      <c r="A10976" t="s">
        <v>6070</v>
      </c>
    </row>
    <row r="10977" spans="1:1">
      <c r="A10977" t="s">
        <v>6070</v>
      </c>
    </row>
    <row r="10978" spans="1:1">
      <c r="A10978" t="s">
        <v>6070</v>
      </c>
    </row>
    <row r="10979" spans="1:1">
      <c r="A10979" t="s">
        <v>6396</v>
      </c>
    </row>
    <row r="10980" spans="1:1">
      <c r="A10980" t="s">
        <v>6293</v>
      </c>
    </row>
    <row r="10981" spans="1:1">
      <c r="A10981" t="s">
        <v>6070</v>
      </c>
    </row>
    <row r="10982" spans="1:1">
      <c r="A10982" t="s">
        <v>6394</v>
      </c>
    </row>
    <row r="10983" spans="1:1">
      <c r="A10983" t="s">
        <v>6394</v>
      </c>
    </row>
    <row r="10984" spans="1:1">
      <c r="A10984" t="s">
        <v>6373</v>
      </c>
    </row>
    <row r="10985" spans="1:1">
      <c r="A10985" t="s">
        <v>6373</v>
      </c>
    </row>
    <row r="10986" spans="1:1">
      <c r="A10986" t="s">
        <v>6070</v>
      </c>
    </row>
    <row r="10987" spans="1:1">
      <c r="A10987" t="s">
        <v>6070</v>
      </c>
    </row>
    <row r="10988" spans="1:1">
      <c r="A10988" t="s">
        <v>6293</v>
      </c>
    </row>
    <row r="10989" spans="1:1">
      <c r="A10989" t="s">
        <v>6396</v>
      </c>
    </row>
    <row r="10990" spans="1:1">
      <c r="A10990" t="s">
        <v>6070</v>
      </c>
    </row>
    <row r="10991" spans="1:1">
      <c r="A10991" t="s">
        <v>6070</v>
      </c>
    </row>
    <row r="10992" spans="1:1">
      <c r="A10992" t="s">
        <v>6391</v>
      </c>
    </row>
    <row r="10993" spans="1:1">
      <c r="A10993" t="s">
        <v>6396</v>
      </c>
    </row>
    <row r="10994" spans="1:1">
      <c r="A10994" t="s">
        <v>6373</v>
      </c>
    </row>
    <row r="10995" spans="1:1">
      <c r="A10995" t="s">
        <v>6293</v>
      </c>
    </row>
    <row r="10996" spans="1:1">
      <c r="A10996" t="s">
        <v>6070</v>
      </c>
    </row>
    <row r="10997" spans="1:1">
      <c r="A10997" t="s">
        <v>6070</v>
      </c>
    </row>
    <row r="10998" spans="1:1">
      <c r="A10998" t="s">
        <v>5098</v>
      </c>
    </row>
    <row r="10999" spans="1:1">
      <c r="A10999" t="s">
        <v>6399</v>
      </c>
    </row>
    <row r="11000" spans="1:1">
      <c r="A11000" t="s">
        <v>6394</v>
      </c>
    </row>
    <row r="11001" spans="1:1">
      <c r="A11001" t="s">
        <v>6398</v>
      </c>
    </row>
    <row r="11002" spans="1:1">
      <c r="A11002" t="s">
        <v>6395</v>
      </c>
    </row>
    <row r="11003" spans="1:1">
      <c r="A11003" t="s">
        <v>6293</v>
      </c>
    </row>
    <row r="11004" spans="1:1">
      <c r="A11004" t="s">
        <v>5098</v>
      </c>
    </row>
    <row r="11005" spans="1:1">
      <c r="A11005" t="s">
        <v>6293</v>
      </c>
    </row>
    <row r="11006" spans="1:1">
      <c r="A11006" t="s">
        <v>6373</v>
      </c>
    </row>
    <row r="11007" spans="1:1">
      <c r="A11007" t="s">
        <v>6070</v>
      </c>
    </row>
    <row r="11008" spans="1:1">
      <c r="A11008" t="s">
        <v>6373</v>
      </c>
    </row>
    <row r="11009" spans="1:1">
      <c r="A11009" t="s">
        <v>2108</v>
      </c>
    </row>
    <row r="11010" spans="1:1">
      <c r="A11010" t="s">
        <v>6395</v>
      </c>
    </row>
    <row r="11011" spans="1:1">
      <c r="A11011" t="s">
        <v>6293</v>
      </c>
    </row>
    <row r="11012" spans="1:1">
      <c r="A11012" t="s">
        <v>6373</v>
      </c>
    </row>
    <row r="11013" spans="1:1">
      <c r="A11013" t="s">
        <v>6395</v>
      </c>
    </row>
    <row r="11014" spans="1:1">
      <c r="A11014" t="s">
        <v>6394</v>
      </c>
    </row>
    <row r="11015" spans="1:1">
      <c r="A11015" t="s">
        <v>6394</v>
      </c>
    </row>
    <row r="11016" spans="1:1">
      <c r="A11016" t="s">
        <v>6070</v>
      </c>
    </row>
    <row r="11017" spans="1:1">
      <c r="A11017" t="s">
        <v>6070</v>
      </c>
    </row>
    <row r="11018" spans="1:1">
      <c r="A11018" t="s">
        <v>6070</v>
      </c>
    </row>
    <row r="11019" spans="1:1">
      <c r="A11019" t="s">
        <v>6070</v>
      </c>
    </row>
    <row r="11020" spans="1:1">
      <c r="A11020" t="s">
        <v>6070</v>
      </c>
    </row>
    <row r="11021" spans="1:1">
      <c r="A11021" t="s">
        <v>6398</v>
      </c>
    </row>
    <row r="11022" spans="1:1">
      <c r="A11022" t="s">
        <v>6396</v>
      </c>
    </row>
    <row r="11023" spans="1:1">
      <c r="A11023" t="s">
        <v>6394</v>
      </c>
    </row>
    <row r="11024" spans="1:1">
      <c r="A11024" t="s">
        <v>6070</v>
      </c>
    </row>
    <row r="11025" spans="1:1">
      <c r="A11025" t="s">
        <v>6400</v>
      </c>
    </row>
    <row r="11026" spans="1:1">
      <c r="A11026" t="s">
        <v>5098</v>
      </c>
    </row>
    <row r="11027" spans="1:1">
      <c r="A11027" t="s">
        <v>6070</v>
      </c>
    </row>
    <row r="11028" spans="1:1">
      <c r="A11028" t="s">
        <v>6070</v>
      </c>
    </row>
    <row r="11029" spans="1:1">
      <c r="A11029" t="s">
        <v>6399</v>
      </c>
    </row>
    <row r="11030" spans="1:1">
      <c r="A11030" t="s">
        <v>6399</v>
      </c>
    </row>
    <row r="11031" spans="1:1">
      <c r="A11031" t="s">
        <v>6394</v>
      </c>
    </row>
    <row r="11032" spans="1:1">
      <c r="A11032" t="s">
        <v>6373</v>
      </c>
    </row>
    <row r="11033" spans="1:1">
      <c r="A11033" t="s">
        <v>6070</v>
      </c>
    </row>
    <row r="11034" spans="1:1">
      <c r="A11034" t="s">
        <v>6391</v>
      </c>
    </row>
    <row r="11035" spans="1:1">
      <c r="A11035" t="s">
        <v>6396</v>
      </c>
    </row>
    <row r="11036" spans="1:1">
      <c r="A11036" t="s">
        <v>6293</v>
      </c>
    </row>
    <row r="11037" spans="1:1">
      <c r="A11037" t="s">
        <v>6373</v>
      </c>
    </row>
    <row r="11038" spans="1:1">
      <c r="A11038" t="s">
        <v>5098</v>
      </c>
    </row>
    <row r="11039" spans="1:1">
      <c r="A11039" t="s">
        <v>6373</v>
      </c>
    </row>
    <row r="11040" spans="1:1">
      <c r="A11040" t="s">
        <v>6070</v>
      </c>
    </row>
    <row r="11041" spans="1:1">
      <c r="A11041" t="s">
        <v>6070</v>
      </c>
    </row>
    <row r="11042" spans="1:1">
      <c r="A11042" t="s">
        <v>6399</v>
      </c>
    </row>
    <row r="11043" spans="1:1">
      <c r="A11043" t="s">
        <v>6373</v>
      </c>
    </row>
    <row r="11044" spans="1:1">
      <c r="A11044" t="s">
        <v>6394</v>
      </c>
    </row>
    <row r="11045" spans="1:1">
      <c r="A11045" t="s">
        <v>6398</v>
      </c>
    </row>
    <row r="11046" spans="1:1">
      <c r="A11046" t="s">
        <v>6070</v>
      </c>
    </row>
    <row r="11047" spans="1:1">
      <c r="A11047" t="s">
        <v>6373</v>
      </c>
    </row>
    <row r="11048" spans="1:1">
      <c r="A11048" t="s">
        <v>6070</v>
      </c>
    </row>
    <row r="11049" spans="1:1">
      <c r="A11049" t="s">
        <v>6293</v>
      </c>
    </row>
    <row r="11050" spans="1:1">
      <c r="A11050" t="s">
        <v>6373</v>
      </c>
    </row>
    <row r="11051" spans="1:1">
      <c r="A11051" t="s">
        <v>2108</v>
      </c>
    </row>
    <row r="11052" spans="1:1">
      <c r="A11052" t="s">
        <v>6394</v>
      </c>
    </row>
    <row r="11053" spans="1:1">
      <c r="A11053" t="s">
        <v>6373</v>
      </c>
    </row>
    <row r="11054" spans="1:1">
      <c r="A11054" t="s">
        <v>6373</v>
      </c>
    </row>
    <row r="11055" spans="1:1">
      <c r="A11055" t="s">
        <v>6070</v>
      </c>
    </row>
    <row r="11056" spans="1:1">
      <c r="A11056" t="s">
        <v>6399</v>
      </c>
    </row>
    <row r="11057" spans="1:1">
      <c r="A11057" t="s">
        <v>6070</v>
      </c>
    </row>
    <row r="11058" spans="1:1">
      <c r="A11058" t="s">
        <v>6399</v>
      </c>
    </row>
    <row r="11059" spans="1:1">
      <c r="A11059" t="s">
        <v>6395</v>
      </c>
    </row>
    <row r="11060" spans="1:1">
      <c r="A11060" t="s">
        <v>6293</v>
      </c>
    </row>
    <row r="11061" spans="1:1">
      <c r="A11061" t="s">
        <v>6396</v>
      </c>
    </row>
    <row r="11062" spans="1:1">
      <c r="A11062" t="s">
        <v>6070</v>
      </c>
    </row>
    <row r="11063" spans="1:1">
      <c r="A11063" t="s">
        <v>6070</v>
      </c>
    </row>
    <row r="11064" spans="1:1">
      <c r="A11064" t="s">
        <v>6373</v>
      </c>
    </row>
    <row r="11065" spans="1:1">
      <c r="A11065" t="s">
        <v>6399</v>
      </c>
    </row>
    <row r="11066" spans="1:1">
      <c r="A11066" t="s">
        <v>6070</v>
      </c>
    </row>
    <row r="11067" spans="1:1">
      <c r="A11067" t="s">
        <v>6070</v>
      </c>
    </row>
    <row r="11068" spans="1:1">
      <c r="A11068" t="s">
        <v>6070</v>
      </c>
    </row>
    <row r="11069" spans="1:1">
      <c r="A11069" t="s">
        <v>6399</v>
      </c>
    </row>
    <row r="11070" spans="1:1">
      <c r="A11070" t="s">
        <v>5098</v>
      </c>
    </row>
    <row r="11071" spans="1:1">
      <c r="A11071" t="s">
        <v>6399</v>
      </c>
    </row>
    <row r="11072" spans="1:1">
      <c r="A11072" t="s">
        <v>6373</v>
      </c>
    </row>
    <row r="11073" spans="1:1">
      <c r="A11073" t="s">
        <v>6395</v>
      </c>
    </row>
    <row r="11074" spans="1:1">
      <c r="A11074" t="s">
        <v>5098</v>
      </c>
    </row>
    <row r="11075" spans="1:1">
      <c r="A11075" t="s">
        <v>6373</v>
      </c>
    </row>
    <row r="11076" spans="1:1">
      <c r="A11076" t="s">
        <v>6070</v>
      </c>
    </row>
    <row r="11077" spans="1:1">
      <c r="A11077" t="s">
        <v>6395</v>
      </c>
    </row>
    <row r="11078" spans="1:1">
      <c r="A11078" t="s">
        <v>6391</v>
      </c>
    </row>
    <row r="11079" spans="1:1">
      <c r="A11079" t="s">
        <v>6399</v>
      </c>
    </row>
    <row r="11080" spans="1:1">
      <c r="A11080" t="s">
        <v>6396</v>
      </c>
    </row>
    <row r="11081" spans="1:1">
      <c r="A11081" t="s">
        <v>6396</v>
      </c>
    </row>
    <row r="11082" spans="1:1">
      <c r="A11082" t="s">
        <v>6293</v>
      </c>
    </row>
    <row r="11083" spans="1:1">
      <c r="A11083" t="s">
        <v>6070</v>
      </c>
    </row>
    <row r="11084" spans="1:1">
      <c r="A11084" t="s">
        <v>6293</v>
      </c>
    </row>
    <row r="11085" spans="1:1">
      <c r="A11085" t="s">
        <v>6396</v>
      </c>
    </row>
    <row r="11086" spans="1:1">
      <c r="A11086" t="s">
        <v>6070</v>
      </c>
    </row>
    <row r="11087" spans="1:1">
      <c r="A11087" t="s">
        <v>6373</v>
      </c>
    </row>
    <row r="11088" spans="1:1">
      <c r="A11088" t="s">
        <v>6399</v>
      </c>
    </row>
    <row r="11089" spans="1:1">
      <c r="A11089" t="s">
        <v>6373</v>
      </c>
    </row>
    <row r="11090" spans="1:1">
      <c r="A11090" t="s">
        <v>6070</v>
      </c>
    </row>
    <row r="11091" spans="1:1">
      <c r="A11091" t="s">
        <v>6070</v>
      </c>
    </row>
    <row r="11092" spans="1:1">
      <c r="A11092" t="s">
        <v>6070</v>
      </c>
    </row>
    <row r="11093" spans="1:1">
      <c r="A11093" t="s">
        <v>6070</v>
      </c>
    </row>
    <row r="11094" spans="1:1">
      <c r="A11094" t="s">
        <v>6070</v>
      </c>
    </row>
    <row r="11095" spans="1:1">
      <c r="A11095" t="s">
        <v>6070</v>
      </c>
    </row>
    <row r="11096" spans="1:1">
      <c r="A11096" t="s">
        <v>6070</v>
      </c>
    </row>
    <row r="11097" spans="1:1">
      <c r="A11097" t="s">
        <v>5098</v>
      </c>
    </row>
    <row r="11098" spans="1:1">
      <c r="A11098" t="s">
        <v>6293</v>
      </c>
    </row>
    <row r="11099" spans="1:1">
      <c r="A11099" t="s">
        <v>6373</v>
      </c>
    </row>
    <row r="11100" spans="1:1">
      <c r="A11100" t="s">
        <v>6070</v>
      </c>
    </row>
    <row r="11101" spans="1:1">
      <c r="A11101" t="s">
        <v>6070</v>
      </c>
    </row>
    <row r="11102" spans="1:1">
      <c r="A11102" t="s">
        <v>6070</v>
      </c>
    </row>
    <row r="11103" spans="1:1">
      <c r="A11103" t="s">
        <v>5098</v>
      </c>
    </row>
    <row r="11104" spans="1:1">
      <c r="A11104" t="s">
        <v>6395</v>
      </c>
    </row>
    <row r="11105" spans="1:1">
      <c r="A11105" t="s">
        <v>6070</v>
      </c>
    </row>
    <row r="11106" spans="1:1">
      <c r="A11106" t="s">
        <v>6401</v>
      </c>
    </row>
    <row r="11107" spans="1:1">
      <c r="A11107" t="s">
        <v>6397</v>
      </c>
    </row>
    <row r="11108" spans="1:1">
      <c r="A11108" t="s">
        <v>6398</v>
      </c>
    </row>
    <row r="11109" spans="1:1">
      <c r="A11109" t="s">
        <v>6070</v>
      </c>
    </row>
    <row r="11110" spans="1:1">
      <c r="A11110" t="s">
        <v>6070</v>
      </c>
    </row>
    <row r="11111" spans="1:1">
      <c r="A11111" t="s">
        <v>6070</v>
      </c>
    </row>
    <row r="11112" spans="1:1">
      <c r="A11112" t="s">
        <v>6394</v>
      </c>
    </row>
    <row r="11113" spans="1:1">
      <c r="A11113" t="s">
        <v>6070</v>
      </c>
    </row>
    <row r="11114" spans="1:1">
      <c r="A11114" t="s">
        <v>6070</v>
      </c>
    </row>
    <row r="11115" spans="1:1">
      <c r="A11115" t="s">
        <v>6293</v>
      </c>
    </row>
    <row r="11116" spans="1:1">
      <c r="A11116" t="s">
        <v>6070</v>
      </c>
    </row>
    <row r="11117" spans="1:1">
      <c r="A11117" t="s">
        <v>6070</v>
      </c>
    </row>
    <row r="11118" spans="1:1">
      <c r="A11118" t="s">
        <v>6396</v>
      </c>
    </row>
    <row r="11119" spans="1:1">
      <c r="A11119" t="s">
        <v>6293</v>
      </c>
    </row>
    <row r="11120" spans="1:1">
      <c r="A11120" t="s">
        <v>6293</v>
      </c>
    </row>
    <row r="11121" spans="1:1">
      <c r="A11121" t="s">
        <v>6394</v>
      </c>
    </row>
    <row r="11122" spans="1:1">
      <c r="A11122" t="s">
        <v>6395</v>
      </c>
    </row>
    <row r="11123" spans="1:1">
      <c r="A11123" t="s">
        <v>6373</v>
      </c>
    </row>
    <row r="11124" spans="1:1">
      <c r="A11124" t="s">
        <v>6396</v>
      </c>
    </row>
    <row r="11125" spans="1:1">
      <c r="A11125" t="s">
        <v>6394</v>
      </c>
    </row>
    <row r="11126" spans="1:1">
      <c r="A11126" t="s">
        <v>6293</v>
      </c>
    </row>
    <row r="11127" spans="1:1">
      <c r="A11127" t="s">
        <v>6391</v>
      </c>
    </row>
    <row r="11128" spans="1:1">
      <c r="A11128" t="s">
        <v>6394</v>
      </c>
    </row>
    <row r="11129" spans="1:1">
      <c r="A11129" t="s">
        <v>6293</v>
      </c>
    </row>
    <row r="11130" spans="1:1">
      <c r="A11130" t="s">
        <v>6293</v>
      </c>
    </row>
    <row r="11131" spans="1:1">
      <c r="A11131" t="s">
        <v>6394</v>
      </c>
    </row>
    <row r="11132" spans="1:1">
      <c r="A11132" t="s">
        <v>6070</v>
      </c>
    </row>
    <row r="11133" spans="1:1">
      <c r="A11133" t="s">
        <v>6399</v>
      </c>
    </row>
    <row r="11134" spans="1:1">
      <c r="A11134" t="s">
        <v>6293</v>
      </c>
    </row>
    <row r="11135" spans="1:1">
      <c r="A11135" t="s">
        <v>6398</v>
      </c>
    </row>
    <row r="11136" spans="1:1">
      <c r="A11136" t="s">
        <v>6070</v>
      </c>
    </row>
    <row r="11137" spans="1:1">
      <c r="A11137" t="s">
        <v>6373</v>
      </c>
    </row>
    <row r="11138" spans="1:1">
      <c r="A11138" t="s">
        <v>6394</v>
      </c>
    </row>
    <row r="11139" spans="1:1">
      <c r="A11139" t="s">
        <v>6398</v>
      </c>
    </row>
    <row r="11140" spans="1:1">
      <c r="A11140" t="s">
        <v>6293</v>
      </c>
    </row>
    <row r="11141" spans="1:1">
      <c r="A11141" t="s">
        <v>6293</v>
      </c>
    </row>
    <row r="11142" spans="1:1">
      <c r="A11142" t="s">
        <v>6293</v>
      </c>
    </row>
    <row r="11143" spans="1:1">
      <c r="A11143" t="s">
        <v>6394</v>
      </c>
    </row>
    <row r="11144" spans="1:1">
      <c r="A11144" t="s">
        <v>6373</v>
      </c>
    </row>
    <row r="11145" spans="1:1">
      <c r="A11145" t="s">
        <v>6373</v>
      </c>
    </row>
    <row r="11146" spans="1:1">
      <c r="A11146" t="s">
        <v>6395</v>
      </c>
    </row>
    <row r="11147" spans="1:1">
      <c r="A11147" t="s">
        <v>5098</v>
      </c>
    </row>
    <row r="11148" spans="1:1">
      <c r="A11148" t="s">
        <v>6070</v>
      </c>
    </row>
    <row r="11149" spans="1:1">
      <c r="A11149" t="s">
        <v>6293</v>
      </c>
    </row>
    <row r="11150" spans="1:1">
      <c r="A11150" t="s">
        <v>6070</v>
      </c>
    </row>
    <row r="11151" spans="1:1">
      <c r="A11151" t="s">
        <v>6394</v>
      </c>
    </row>
    <row r="11152" spans="1:1">
      <c r="A11152" t="s">
        <v>6394</v>
      </c>
    </row>
    <row r="11153" spans="1:1">
      <c r="A11153" t="s">
        <v>6394</v>
      </c>
    </row>
    <row r="11154" spans="1:1">
      <c r="A11154" t="s">
        <v>6399</v>
      </c>
    </row>
    <row r="11155" spans="1:1">
      <c r="A11155" t="s">
        <v>6399</v>
      </c>
    </row>
    <row r="11156" spans="1:1">
      <c r="A11156" t="s">
        <v>6396</v>
      </c>
    </row>
    <row r="11157" spans="1:1">
      <c r="A11157" t="s">
        <v>6396</v>
      </c>
    </row>
    <row r="11158" spans="1:1">
      <c r="A11158" t="s">
        <v>6070</v>
      </c>
    </row>
    <row r="11159" spans="1:1">
      <c r="A11159" t="s">
        <v>6400</v>
      </c>
    </row>
    <row r="11160" spans="1:1">
      <c r="A11160" t="s">
        <v>6373</v>
      </c>
    </row>
    <row r="11161" spans="1:1">
      <c r="A11161" t="s">
        <v>6395</v>
      </c>
    </row>
    <row r="11162" spans="1:1">
      <c r="A11162" t="s">
        <v>6391</v>
      </c>
    </row>
    <row r="11163" spans="1:1">
      <c r="A11163" t="s">
        <v>6070</v>
      </c>
    </row>
    <row r="11164" spans="1:1">
      <c r="A11164" t="s">
        <v>6070</v>
      </c>
    </row>
    <row r="11165" spans="1:1">
      <c r="A11165" t="s">
        <v>6070</v>
      </c>
    </row>
    <row r="11166" spans="1:1">
      <c r="A11166" t="s">
        <v>6394</v>
      </c>
    </row>
    <row r="11167" spans="1:1">
      <c r="A11167" t="s">
        <v>6399</v>
      </c>
    </row>
    <row r="11168" spans="1:1">
      <c r="A11168" t="s">
        <v>6394</v>
      </c>
    </row>
    <row r="11169" spans="1:1">
      <c r="A11169" t="s">
        <v>6394</v>
      </c>
    </row>
    <row r="11170" spans="1:1">
      <c r="A11170" t="s">
        <v>6070</v>
      </c>
    </row>
    <row r="11171" spans="1:1">
      <c r="A11171" t="s">
        <v>6373</v>
      </c>
    </row>
    <row r="11172" spans="1:1">
      <c r="A11172" t="s">
        <v>6293</v>
      </c>
    </row>
    <row r="11173" spans="1:1">
      <c r="A11173" t="s">
        <v>6396</v>
      </c>
    </row>
    <row r="11174" spans="1:1">
      <c r="A11174" t="s">
        <v>6396</v>
      </c>
    </row>
    <row r="11175" spans="1:1">
      <c r="A11175" t="s">
        <v>6070</v>
      </c>
    </row>
    <row r="11176" spans="1:1">
      <c r="A11176" t="s">
        <v>6293</v>
      </c>
    </row>
    <row r="11177" spans="1:1">
      <c r="A11177" t="s">
        <v>6391</v>
      </c>
    </row>
    <row r="11178" spans="1:1">
      <c r="A11178" t="s">
        <v>6293</v>
      </c>
    </row>
    <row r="11179" spans="1:1">
      <c r="A11179" t="s">
        <v>5098</v>
      </c>
    </row>
    <row r="11180" spans="1:1">
      <c r="A11180" t="s">
        <v>6373</v>
      </c>
    </row>
    <row r="11181" spans="1:1">
      <c r="A11181" t="s">
        <v>6396</v>
      </c>
    </row>
    <row r="11182" spans="1:1">
      <c r="A11182" t="s">
        <v>6293</v>
      </c>
    </row>
    <row r="11183" spans="1:1">
      <c r="A11183" t="s">
        <v>6293</v>
      </c>
    </row>
    <row r="11184" spans="1:1">
      <c r="A11184" t="s">
        <v>6070</v>
      </c>
    </row>
    <row r="11185" spans="1:1">
      <c r="A11185" t="s">
        <v>6396</v>
      </c>
    </row>
    <row r="11186" spans="1:1">
      <c r="A11186" t="s">
        <v>6399</v>
      </c>
    </row>
    <row r="11187" spans="1:1">
      <c r="A11187" t="s">
        <v>6070</v>
      </c>
    </row>
    <row r="11188" spans="1:1">
      <c r="A11188" t="s">
        <v>6391</v>
      </c>
    </row>
    <row r="11189" spans="1:1">
      <c r="A11189" t="s">
        <v>5098</v>
      </c>
    </row>
    <row r="11190" spans="1:1">
      <c r="A11190" t="s">
        <v>6396</v>
      </c>
    </row>
    <row r="11191" spans="1:1">
      <c r="A11191" t="s">
        <v>6373</v>
      </c>
    </row>
    <row r="11192" spans="1:1">
      <c r="A11192" t="s">
        <v>6399</v>
      </c>
    </row>
    <row r="11193" spans="1:1">
      <c r="A11193" t="s">
        <v>6394</v>
      </c>
    </row>
    <row r="11194" spans="1:1">
      <c r="A11194" t="s">
        <v>6399</v>
      </c>
    </row>
    <row r="11195" spans="1:1">
      <c r="A11195" t="s">
        <v>6293</v>
      </c>
    </row>
    <row r="11196" spans="1:1">
      <c r="A11196" t="s">
        <v>6293</v>
      </c>
    </row>
    <row r="11197" spans="1:1">
      <c r="A11197" t="s">
        <v>6373</v>
      </c>
    </row>
    <row r="11198" spans="1:1">
      <c r="A11198" t="s">
        <v>6293</v>
      </c>
    </row>
    <row r="11199" spans="1:1">
      <c r="A11199" t="s">
        <v>6399</v>
      </c>
    </row>
    <row r="11200" spans="1:1">
      <c r="A11200" t="s">
        <v>6293</v>
      </c>
    </row>
    <row r="11201" spans="1:1">
      <c r="A11201" t="s">
        <v>6293</v>
      </c>
    </row>
    <row r="11202" spans="1:1">
      <c r="A11202" t="s">
        <v>6293</v>
      </c>
    </row>
    <row r="11203" spans="1:1">
      <c r="A11203" t="s">
        <v>6400</v>
      </c>
    </row>
    <row r="11204" spans="1:1">
      <c r="A11204" t="s">
        <v>6394</v>
      </c>
    </row>
    <row r="11205" spans="1:1">
      <c r="A11205" t="s">
        <v>6396</v>
      </c>
    </row>
    <row r="11206" spans="1:1">
      <c r="A11206" t="s">
        <v>6373</v>
      </c>
    </row>
    <row r="11207" spans="1:1">
      <c r="A11207" t="s">
        <v>6373</v>
      </c>
    </row>
    <row r="11208" spans="1:1">
      <c r="A11208" t="s">
        <v>6391</v>
      </c>
    </row>
    <row r="11209" spans="1:1">
      <c r="A11209" t="s">
        <v>6293</v>
      </c>
    </row>
    <row r="11210" spans="1:1">
      <c r="A11210" t="s">
        <v>6396</v>
      </c>
    </row>
    <row r="11211" spans="1:1">
      <c r="A11211" t="s">
        <v>6373</v>
      </c>
    </row>
    <row r="11212" spans="1:1">
      <c r="A11212" t="s">
        <v>6293</v>
      </c>
    </row>
    <row r="11213" spans="1:1">
      <c r="A11213" t="s">
        <v>6070</v>
      </c>
    </row>
    <row r="11214" spans="1:1">
      <c r="A11214" t="s">
        <v>6373</v>
      </c>
    </row>
    <row r="11215" spans="1:1">
      <c r="A11215" t="s">
        <v>6070</v>
      </c>
    </row>
    <row r="11216" spans="1:1">
      <c r="A11216" t="s">
        <v>6293</v>
      </c>
    </row>
    <row r="11217" spans="1:1">
      <c r="A11217" t="s">
        <v>6373</v>
      </c>
    </row>
    <row r="11218" spans="1:1">
      <c r="A11218" t="s">
        <v>6070</v>
      </c>
    </row>
    <row r="11219" spans="1:1">
      <c r="A11219" t="s">
        <v>6070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4"/>
  <sheetViews>
    <sheetView workbookViewId="0">
      <selection activeCell="F12" sqref="F12"/>
    </sheetView>
  </sheetViews>
  <sheetFormatPr defaultRowHeight="14.45"/>
  <cols>
    <col min="1" max="1" width="10.42578125" customWidth="1"/>
    <col min="2" max="2" width="13.7109375" bestFit="1" customWidth="1"/>
    <col min="3" max="3" width="16.140625" customWidth="1"/>
    <col min="4" max="4" width="11" customWidth="1"/>
    <col min="5" max="5" width="10.42578125" customWidth="1"/>
    <col min="7" max="7" width="17" customWidth="1"/>
  </cols>
  <sheetData>
    <row r="1" spans="1:21" ht="15">
      <c r="A1" s="1" t="s">
        <v>6403</v>
      </c>
      <c r="B1" s="1" t="s">
        <v>6404</v>
      </c>
      <c r="C1" s="1" t="s">
        <v>6405</v>
      </c>
      <c r="D1" s="1" t="s">
        <v>6406</v>
      </c>
      <c r="E1" s="1" t="s">
        <v>6407</v>
      </c>
      <c r="F1" s="1" t="s">
        <v>6408</v>
      </c>
      <c r="G1" s="1" t="s">
        <v>6409</v>
      </c>
      <c r="H1" s="1" t="s">
        <v>6410</v>
      </c>
    </row>
    <row r="2" spans="1:21" ht="15.75" customHeight="1">
      <c r="A2" s="1" t="s">
        <v>443</v>
      </c>
      <c r="B2" s="1">
        <f>COUNTIF(sheet1!A:A,Table9[[#This Row],[Genres]])</f>
        <v>935</v>
      </c>
      <c r="C2" s="34">
        <f>AVERAGEIF(Table1[genres], "*"&amp;Table9[[#This Row],[Genres]]&amp;"*", Table1[imdb_score])</f>
        <v>6.2859893048128423</v>
      </c>
      <c r="D2" s="34" cm="1">
        <f t="array" ref="D2">MEDIAN(IF(ISNUMBER(SEARCH("*"&amp;Table9[[#This Row],[Genres]]&amp;"*", Table1[genres])), Table1[imdb_score]))</f>
        <v>6.3</v>
      </c>
      <c r="E2" s="34" cm="1">
        <f t="array" ref="E2">_xlfn.IFNA(MODE(IF(ISNUMBER(SEARCH("*"&amp;Table9[[#This Row],[Genres]]&amp;"*", Table1[genres])), Table1[imdb_score])),"")</f>
        <v>6.6</v>
      </c>
      <c r="F2" s="1" cm="1">
        <f t="array" ref="F2">MAX(IF(ISNUMBER(SEARCH("*"&amp;Table9[[#This Row],[Genres]]&amp;"*", Table1[genres])), Table1[imdb_score])) -MIN(IF(ISNUMBER(SEARCH("*"&amp;Table9[[#This Row],[Genres]]&amp;"*", Table1[genres])), Table1[imdb_score]))</f>
        <v>6.9</v>
      </c>
      <c r="G2" s="34" cm="1">
        <f t="array" ref="G2">IFERROR(VAR(IF(ISNUMBER(SEARCH("*"&amp;Table9[[#This Row],[Genres]]&amp;"*", Table1[genres])), Table1[imdb_score])),"")</f>
        <v>1.0781867878938882</v>
      </c>
      <c r="H2" s="1" cm="1">
        <f t="array" ref="H2">IFERROR(STDEV(IF(ISNUMBER(SEARCH("*"&amp;Table9[[#This Row],[Genres]]&amp;"*", Table1[genres])), Table1[imdb_score])),"")</f>
        <v>1.0383577359917382</v>
      </c>
    </row>
    <row r="3" spans="1:21" ht="15">
      <c r="A3" s="1" t="s">
        <v>316</v>
      </c>
      <c r="B3" s="1">
        <f>COUNTIF(sheet1!A:A,Table9[[#This Row],[Genres]])</f>
        <v>766</v>
      </c>
      <c r="C3" s="1">
        <f>AVERAGEIF(Table1[genres], "*"&amp;Table9[[#This Row],[Genres]]&amp;"*", Table1[imdb_score])</f>
        <v>6.4549608355091435</v>
      </c>
      <c r="D3" s="1" cm="1">
        <f t="array" ref="D3">MEDIAN(IF(ISNUMBER(SEARCH("*"&amp;Table9[[#This Row],[Genres]]&amp;"*", Table1[genres])), Table1[imdb_score]))</f>
        <v>6.6</v>
      </c>
      <c r="E3" s="34" cm="1">
        <f t="array" ref="E3">_xlfn.IFNA(MODE(IF(ISNUMBER(SEARCH("*"&amp;Table9[[#This Row],[Genres]]&amp;"*", Table1[genres])), Table1[imdb_score])),"")</f>
        <v>6.6</v>
      </c>
      <c r="F3" s="1" cm="1">
        <f t="array" ref="F3">MAX(IF(ISNUMBER(SEARCH("*"&amp;Table9[[#This Row],[Genres]]&amp;"*", Table1[genres])), Table1[imdb_score])) -MIN(IF(ISNUMBER(SEARCH("*"&amp;Table9[[#This Row],[Genres]]&amp;"*", Table1[genres])), Table1[imdb_score]))</f>
        <v>6.6000000000000005</v>
      </c>
      <c r="G3" s="1" cm="1">
        <f t="array" ref="G3">IFERROR(VAR(IF(ISNUMBER(SEARCH("*"&amp;Table9[[#This Row],[Genres]]&amp;"*", Table1[genres])), Table1[imdb_score])),"")</f>
        <v>1.2475243775490741</v>
      </c>
      <c r="H3" s="1" cm="1">
        <f t="array" ref="H3">IFERROR(STDEV(IF(ISNUMBER(SEARCH("*"&amp;Table9[[#This Row],[Genres]]&amp;"*", Table1[genres])), Table1[imdb_score])),"")</f>
        <v>1.1169263080208442</v>
      </c>
    </row>
    <row r="4" spans="1:21" ht="15">
      <c r="A4" s="1" t="s">
        <v>6390</v>
      </c>
      <c r="B4" s="1">
        <f>COUNTIF(sheet1!A:A,Table9[[#This Row],[Genres]])</f>
        <v>197</v>
      </c>
      <c r="C4" s="1">
        <f>AVERAGEIF(Table1[genres], "*"&amp;Table9[[#This Row],[Genres]]&amp;"*", Table1[imdb_score])</f>
        <v>6.7005076142131994</v>
      </c>
      <c r="D4" s="1" cm="1">
        <f t="array" ref="D4">MEDIAN(IF(ISNUMBER(SEARCH("*"&amp;Table9[[#This Row],[Genres]]&amp;"*", Table1[genres])), Table1[imdb_score]))</f>
        <v>6.8</v>
      </c>
      <c r="E4" s="34" cm="1">
        <f t="array" ref="E4">_xlfn.IFNA(MODE(IF(ISNUMBER(SEARCH("*"&amp;Table9[[#This Row],[Genres]]&amp;"*", Table1[genres])), Table1[imdb_score])),"")</f>
        <v>7.3</v>
      </c>
      <c r="F4" s="1" cm="1">
        <f t="array" ref="F4">MAX(IF(ISNUMBER(SEARCH("*"&amp;Table9[[#This Row],[Genres]]&amp;"*", Table1[genres])), Table1[imdb_score])) -MIN(IF(ISNUMBER(SEARCH("*"&amp;Table9[[#This Row],[Genres]]&amp;"*", Table1[genres])), Table1[imdb_score]))</f>
        <v>5.8</v>
      </c>
      <c r="G4" s="1" cm="1">
        <f t="array" ref="G4">IFERROR(VAR(IF(ISNUMBER(SEARCH("*"&amp;Table9[[#This Row],[Genres]]&amp;"*", Table1[genres])), Table1[imdb_score])),"")</f>
        <v>0.9872956593804999</v>
      </c>
      <c r="H4" s="1" cm="1">
        <f t="array" ref="H4">IFERROR(STDEV(IF(ISNUMBER(SEARCH("*"&amp;Table9[[#This Row],[Genres]]&amp;"*", Table1[genres])), Table1[imdb_score])),"")</f>
        <v>0.99362752547446065</v>
      </c>
      <c r="T4" s="32" t="s">
        <v>6411</v>
      </c>
    </row>
    <row r="5" spans="1:21" ht="15">
      <c r="A5" s="1" t="s">
        <v>6393</v>
      </c>
      <c r="B5" s="1">
        <f>COUNTIF(sheet1!A:A,Table9[[#This Row],[Genres]])</f>
        <v>242</v>
      </c>
      <c r="C5" s="1">
        <f>AVERAGEIF(Table1[genres], "*"&amp;Table9[[#This Row],[Genres]]&amp;"*", Table1[imdb_score])</f>
        <v>7.1400826446280972</v>
      </c>
      <c r="D5" s="1" cm="1">
        <f t="array" ref="D5">MEDIAN(IF(ISNUMBER(SEARCH("*"&amp;Table9[[#This Row],[Genres]]&amp;"*", Table1[genres])), Table1[imdb_score]))</f>
        <v>7.2</v>
      </c>
      <c r="E5" s="34" cm="1">
        <f t="array" ref="E5">_xlfn.IFNA(MODE(IF(ISNUMBER(SEARCH("*"&amp;Table9[[#This Row],[Genres]]&amp;"*", Table1[genres])), Table1[imdb_score])),"")</f>
        <v>7</v>
      </c>
      <c r="F5" s="1" cm="1">
        <f t="array" ref="F5">MAX(IF(ISNUMBER(SEARCH("*"&amp;Table9[[#This Row],[Genres]]&amp;"*", Table1[genres])), Table1[imdb_score])) -MIN(IF(ISNUMBER(SEARCH("*"&amp;Table9[[#This Row],[Genres]]&amp;"*", Table1[genres])), Table1[imdb_score]))</f>
        <v>4.4000000000000004</v>
      </c>
      <c r="G5" s="1" cm="1">
        <f t="array" ref="G5">IFERROR(VAR(IF(ISNUMBER(SEARCH("*"&amp;Table9[[#This Row],[Genres]]&amp;"*", Table1[genres])), Table1[imdb_score])),"")</f>
        <v>0.50423733753986566</v>
      </c>
      <c r="H5" s="1" cm="1">
        <f t="array" ref="H5">IFERROR(STDEV(IF(ISNUMBER(SEARCH("*"&amp;Table9[[#This Row],[Genres]]&amp;"*", Table1[genres])), Table1[imdb_score])),"")</f>
        <v>0.7100967099908756</v>
      </c>
    </row>
    <row r="6" spans="1:21" ht="15">
      <c r="A6" s="1" t="s">
        <v>669</v>
      </c>
      <c r="B6" s="1">
        <f>COUNTIF(sheet1!A:A,Table9[[#This Row],[Genres]])</f>
        <v>1491</v>
      </c>
      <c r="C6" s="1">
        <f>AVERAGEIF(Table1[genres], "*"&amp;Table9[[#This Row],[Genres]]&amp;"*", Table1[imdb_score])</f>
        <v>6.1827632461435389</v>
      </c>
      <c r="D6" s="1" cm="1">
        <f t="array" ref="D6">MEDIAN(IF(ISNUMBER(SEARCH("*"&amp;Table9[[#This Row],[Genres]]&amp;"*", Table1[genres])), Table1[imdb_score]))</f>
        <v>6.3</v>
      </c>
      <c r="E6" s="34" cm="1">
        <f t="array" ref="E6">_xlfn.IFNA(MODE(IF(ISNUMBER(SEARCH("*"&amp;Table9[[#This Row],[Genres]]&amp;"*", Table1[genres])), Table1[imdb_score])),"")</f>
        <v>6.3</v>
      </c>
      <c r="F6" s="1" cm="1">
        <f t="array" ref="F6">MAX(IF(ISNUMBER(SEARCH("*"&amp;Table9[[#This Row],[Genres]]&amp;"*", Table1[genres])), Table1[imdb_score])) -MIN(IF(ISNUMBER(SEARCH("*"&amp;Table9[[#This Row],[Genres]]&amp;"*", Table1[genres])), Table1[imdb_score]))</f>
        <v>6.9</v>
      </c>
      <c r="G6" s="1" cm="1">
        <f t="array" ref="G6">IFERROR(VAR(IF(ISNUMBER(SEARCH("*"&amp;Table9[[#This Row],[Genres]]&amp;"*", Table1[genres])), Table1[imdb_score])),"")</f>
        <v>1.0817094063259456</v>
      </c>
      <c r="H6" s="1" cm="1">
        <f t="array" ref="H6">IFERROR(STDEV(IF(ISNUMBER(SEARCH("*"&amp;Table9[[#This Row],[Genres]]&amp;"*", Table1[genres])), Table1[imdb_score])),"")</f>
        <v>1.040052597865101</v>
      </c>
      <c r="T6" t="s">
        <v>6412</v>
      </c>
      <c r="U6" t="s">
        <v>6413</v>
      </c>
    </row>
    <row r="7" spans="1:21" ht="15">
      <c r="A7" s="1" t="s">
        <v>6392</v>
      </c>
      <c r="B7" s="1">
        <f>COUNTIF(sheet1!A:A,Table9[[#This Row],[Genres]])</f>
        <v>702</v>
      </c>
      <c r="C7" s="1">
        <f>AVERAGEIF(Table1[genres], "*"&amp;Table9[[#This Row],[Genres]]&amp;"*", Table1[imdb_score])</f>
        <v>6.5481481481481483</v>
      </c>
      <c r="D7" s="1" cm="1">
        <f t="array" ref="D7">MEDIAN(IF(ISNUMBER(SEARCH("*"&amp;Table9[[#This Row],[Genres]]&amp;"*", Table1[genres])), Table1[imdb_score]))</f>
        <v>6.6</v>
      </c>
      <c r="E7" s="34" cm="1">
        <f t="array" ref="E7">_xlfn.IFNA(MODE(IF(ISNUMBER(SEARCH("*"&amp;Table9[[#This Row],[Genres]]&amp;"*", Table1[genres])), Table1[imdb_score])),"")</f>
        <v>6.6</v>
      </c>
      <c r="F7" s="1" cm="1">
        <f t="array" ref="F7">MAX(IF(ISNUMBER(SEARCH("*"&amp;Table9[[#This Row],[Genres]]&amp;"*", Table1[genres])), Table1[imdb_score])) -MIN(IF(ISNUMBER(SEARCH("*"&amp;Table9[[#This Row],[Genres]]&amp;"*", Table1[genres])), Table1[imdb_score]))</f>
        <v>6.9</v>
      </c>
      <c r="G7" s="1" cm="1">
        <f t="array" ref="G7">IFERROR(VAR(IF(ISNUMBER(SEARCH("*"&amp;Table9[[#This Row],[Genres]]&amp;"*", Table1[genres])), Table1[imdb_score])),"")</f>
        <v>0.96846304221480684</v>
      </c>
      <c r="H7" s="1" cm="1">
        <f t="array" ref="H7">IFERROR(STDEV(IF(ISNUMBER(SEARCH("*"&amp;Table9[[#This Row],[Genres]]&amp;"*", Table1[genres])), Table1[imdb_score])),"")</f>
        <v>0.98410519875407976</v>
      </c>
      <c r="T7" t="s">
        <v>6414</v>
      </c>
      <c r="U7">
        <f>AVERAGE(Table9[movie count])</f>
        <v>487.73913043478262</v>
      </c>
    </row>
    <row r="8" spans="1:21" ht="15">
      <c r="A8" s="1" t="s">
        <v>2903</v>
      </c>
      <c r="B8" s="1">
        <f>COUNTIF(sheet1!A:A,Table9[[#This Row],[Genres]])</f>
        <v>67</v>
      </c>
      <c r="C8" s="1">
        <f>AVERAGEIF(Table1[genres], "*"&amp;Table9[[#This Row],[Genres]]&amp;"*", Table1[imdb_score])</f>
        <v>7.0119402985074641</v>
      </c>
      <c r="D8" s="1" cm="1">
        <f t="array" ref="D8">MEDIAN(IF(ISNUMBER(SEARCH("*"&amp;Table9[[#This Row],[Genres]]&amp;"*", Table1[genres])), Table1[imdb_score]))</f>
        <v>7.2</v>
      </c>
      <c r="E8" s="34" cm="1">
        <f t="array" ref="E8">_xlfn.IFNA(MODE(IF(ISNUMBER(SEARCH("*"&amp;Table9[[#This Row],[Genres]]&amp;"*", Table1[genres])), Table1[imdb_score])),"")</f>
        <v>6.6</v>
      </c>
      <c r="F8" s="1" cm="1">
        <f t="array" ref="F8">MAX(IF(ISNUMBER(SEARCH("*"&amp;Table9[[#This Row],[Genres]]&amp;"*", Table1[genres])), Table1[imdb_score])) -MIN(IF(ISNUMBER(SEARCH("*"&amp;Table9[[#This Row],[Genres]]&amp;"*", Table1[genres])), Table1[imdb_score]))</f>
        <v>6.9</v>
      </c>
      <c r="G8" s="1" cm="1">
        <f t="array" ref="G8">IFERROR(VAR(IF(ISNUMBER(SEARCH("*"&amp;Table9[[#This Row],[Genres]]&amp;"*", Table1[genres])), Table1[imdb_score])),"")</f>
        <v>1.4398552691089785</v>
      </c>
      <c r="H8" s="1" cm="1">
        <f t="array" ref="H8">IFERROR(STDEV(IF(ISNUMBER(SEARCH("*"&amp;Table9[[#This Row],[Genres]]&amp;"*", Table1[genres])), Table1[imdb_score])),"")</f>
        <v>1.1999396939467326</v>
      </c>
      <c r="T8" t="s">
        <v>6415</v>
      </c>
      <c r="U8">
        <f>MEDIAN(Table9[movie count])</f>
        <v>377</v>
      </c>
    </row>
    <row r="9" spans="1:21" ht="15">
      <c r="A9" s="1" t="s">
        <v>1140</v>
      </c>
      <c r="B9" s="1">
        <f>COUNTIF(sheet1!A:A,Table9[[#This Row],[Genres]])</f>
        <v>1910</v>
      </c>
      <c r="C9" s="1">
        <f>AVERAGEIF(Table1[genres], "*"&amp;Table9[[#This Row],[Genres]]&amp;"*", Table1[imdb_score])</f>
        <v>6.7890052356021089</v>
      </c>
      <c r="D9" s="1" cm="1">
        <f t="array" ref="D9">MEDIAN(IF(ISNUMBER(SEARCH("*"&amp;Table9[[#This Row],[Genres]]&amp;"*", Table1[genres])), Table1[imdb_score]))</f>
        <v>6.9</v>
      </c>
      <c r="E9" s="34" cm="1">
        <f t="array" ref="E9">_xlfn.IFNA(MODE(IF(ISNUMBER(SEARCH("*"&amp;Table9[[#This Row],[Genres]]&amp;"*", Table1[genres])), Table1[imdb_score])),"")</f>
        <v>6.7</v>
      </c>
      <c r="F9" s="1" cm="1">
        <f t="array" ref="F9">MAX(IF(ISNUMBER(SEARCH("*"&amp;Table9[[#This Row],[Genres]]&amp;"*", Table1[genres])), Table1[imdb_score])) -MIN(IF(ISNUMBER(SEARCH("*"&amp;Table9[[#This Row],[Genres]]&amp;"*", Table1[genres])), Table1[imdb_score]))</f>
        <v>7.2000000000000011</v>
      </c>
      <c r="G9" s="1" cm="1">
        <f t="array" ref="G9">IFERROR(VAR(IF(ISNUMBER(SEARCH("*"&amp;Table9[[#This Row],[Genres]]&amp;"*", Table1[genres])), Table1[imdb_score])),"")</f>
        <v>0.79438926660401765</v>
      </c>
      <c r="H9" s="1" cm="1">
        <f t="array" ref="H9">IFERROR(STDEV(IF(ISNUMBER(SEARCH("*"&amp;Table9[[#This Row],[Genres]]&amp;"*", Table1[genres])), Table1[imdb_score])),"")</f>
        <v>0.89128517692375975</v>
      </c>
      <c r="T9" t="s">
        <v>6416</v>
      </c>
      <c r="U9">
        <f>MODE(Table9[movie count])</f>
        <v>159</v>
      </c>
    </row>
    <row r="10" spans="1:21" ht="15">
      <c r="A10" s="1" t="s">
        <v>6395</v>
      </c>
      <c r="B10" s="1">
        <f>COUNTIF(sheet1!A:A,Table9[[#This Row],[Genres]])</f>
        <v>441</v>
      </c>
      <c r="C10" s="1">
        <f>AVERAGEIF(Table1[genres], "*"&amp;Table9[[#This Row],[Genres]]&amp;"*", Table1[imdb_score])</f>
        <v>6.2000000000000037</v>
      </c>
      <c r="D10" s="1" cm="1">
        <f t="array" ref="D10">MEDIAN(IF(ISNUMBER(SEARCH("*"&amp;Table9[[#This Row],[Genres]]&amp;"*", Table1[genres])), Table1[imdb_score]))</f>
        <v>6.3</v>
      </c>
      <c r="E10" s="34" cm="1">
        <f t="array" ref="E10">_xlfn.IFNA(MODE(IF(ISNUMBER(SEARCH("*"&amp;Table9[[#This Row],[Genres]]&amp;"*", Table1[genres])), Table1[imdb_score])),"")</f>
        <v>5.4</v>
      </c>
      <c r="F10" s="1" cm="1">
        <f t="array" ref="F10">MAX(IF(ISNUMBER(SEARCH("*"&amp;Table9[[#This Row],[Genres]]&amp;"*", Table1[genres])), Table1[imdb_score])) -MIN(IF(ISNUMBER(SEARCH("*"&amp;Table9[[#This Row],[Genres]]&amp;"*", Table1[genres])), Table1[imdb_score]))</f>
        <v>6.6999999999999993</v>
      </c>
      <c r="G10" s="1" cm="1">
        <f t="array" ref="G10">IFERROR(VAR(IF(ISNUMBER(SEARCH("*"&amp;Table9[[#This Row],[Genres]]&amp;"*", Table1[genres])), Table1[imdb_score])),"")</f>
        <v>1.3679090909090024</v>
      </c>
      <c r="H10" s="1" cm="1">
        <f t="array" ref="H10">IFERROR(STDEV(IF(ISNUMBER(SEARCH("*"&amp;Table9[[#This Row],[Genres]]&amp;"*", Table1[genres])), Table1[imdb_score])),"")</f>
        <v>1.1695764579150019</v>
      </c>
      <c r="T10" t="s">
        <v>6417</v>
      </c>
      <c r="U10">
        <f>MAX(Table9[movie count])</f>
        <v>1910</v>
      </c>
    </row>
    <row r="11" spans="1:21" ht="15">
      <c r="A11" s="1" t="s">
        <v>6394</v>
      </c>
      <c r="B11" s="1">
        <f>COUNTIF(sheet1!A:A,Table9[[#This Row],[Genres]])</f>
        <v>496</v>
      </c>
      <c r="C11" s="1">
        <f>AVERAGEIF(Table1[genres], "*"&amp;Table9[[#This Row],[Genres]]&amp;"*", Table1[imdb_score])</f>
        <v>6.2850806451612904</v>
      </c>
      <c r="D11" s="1" cm="1">
        <f t="array" ref="D11">MEDIAN(IF(ISNUMBER(SEARCH("*"&amp;Table9[[#This Row],[Genres]]&amp;"*", Table1[genres])), Table1[imdb_score]))</f>
        <v>6.4</v>
      </c>
      <c r="E11" s="34" cm="1">
        <f t="array" ref="E11">_xlfn.IFNA(MODE(IF(ISNUMBER(SEARCH("*"&amp;Table9[[#This Row],[Genres]]&amp;"*", Table1[genres])), Table1[imdb_score])),"")</f>
        <v>6.7</v>
      </c>
      <c r="F11" s="1" cm="1">
        <f t="array" ref="F11">MAX(IF(ISNUMBER(SEARCH("*"&amp;Table9[[#This Row],[Genres]]&amp;"*", Table1[genres])), Table1[imdb_score])) -MIN(IF(ISNUMBER(SEARCH("*"&amp;Table9[[#This Row],[Genres]]&amp;"*", Table1[genres])), Table1[imdb_score]))</f>
        <v>6.7</v>
      </c>
      <c r="G11" s="1" cm="1">
        <f t="array" ref="G11">IFERROR(VAR(IF(ISNUMBER(SEARCH("*"&amp;Table9[[#This Row],[Genres]]&amp;"*", Table1[genres])), Table1[imdb_score])),"")</f>
        <v>1.3005446399478644</v>
      </c>
      <c r="H11" s="1" cm="1">
        <f t="array" ref="H11">IFERROR(STDEV(IF(ISNUMBER(SEARCH("*"&amp;Table9[[#This Row],[Genres]]&amp;"*", Table1[genres])), Table1[imdb_score])),"")</f>
        <v>1.1404142405055562</v>
      </c>
      <c r="T11" t="s">
        <v>6418</v>
      </c>
      <c r="U11">
        <f>MIN(Table9[movie count])</f>
        <v>1</v>
      </c>
    </row>
    <row r="12" spans="1:21" ht="15">
      <c r="A12" s="1" t="s">
        <v>6402</v>
      </c>
      <c r="B12" s="1">
        <f>COUNTIF(sheet1!A:A,Table9[[#This Row],[Genres]])</f>
        <v>1</v>
      </c>
      <c r="C12" s="1">
        <f>AVERAGEIF(Table1[genres], "*"&amp;Table9[[#This Row],[Genres]]&amp;"*", Table1[imdb_score])</f>
        <v>7.7</v>
      </c>
      <c r="D12" s="1" cm="1">
        <f t="array" ref="D12">MEDIAN(IF(ISNUMBER(SEARCH("*"&amp;Table9[[#This Row],[Genres]]&amp;"*", Table1[genres])), Table1[imdb_score]))</f>
        <v>7.7</v>
      </c>
      <c r="E12" s="34" t="str" cm="1">
        <f t="array" ref="E12">_xlfn.IFNA(MODE(IF(ISNUMBER(SEARCH("*"&amp;Table9[[#This Row],[Genres]]&amp;"*", Table1[genres])), Table1[imdb_score])),"")</f>
        <v/>
      </c>
      <c r="F12" s="1" cm="1">
        <f t="array" ref="F12">MAX(IF(ISNUMBER(SEARCH("*"&amp;Table9[[#This Row],[Genres]]&amp;"*", Table1[genres])), Table1[imdb_score])) -MIN(IF(ISNUMBER(SEARCH("*"&amp;Table9[[#This Row],[Genres]]&amp;"*", Table1[genres])), Table1[imdb_score]))</f>
        <v>0</v>
      </c>
      <c r="G12" s="1" t="str" cm="1">
        <f t="array" ref="G12">IFERROR(VAR(IF(ISNUMBER(SEARCH("*"&amp;Table9[[#This Row],[Genres]]&amp;"*", Table1[genres])), Table1[imdb_score])),"")</f>
        <v/>
      </c>
      <c r="H12" s="1" t="str" cm="1">
        <f t="array" ref="H12">IFERROR(STDEV(IF(ISNUMBER(SEARCH("*"&amp;Table9[[#This Row],[Genres]]&amp;"*", Table1[genres])), Table1[imdb_score])),"")</f>
        <v/>
      </c>
      <c r="T12" t="s">
        <v>6419</v>
      </c>
      <c r="U12">
        <f>VAR(Table9[movie count])</f>
        <v>247942.83794466403</v>
      </c>
    </row>
    <row r="13" spans="1:21" ht="15">
      <c r="A13" s="1" t="s">
        <v>6397</v>
      </c>
      <c r="B13" s="1">
        <f>COUNTIF(sheet1!A:A,Table9[[#This Row],[Genres]])</f>
        <v>152</v>
      </c>
      <c r="C13" s="1">
        <f>AVERAGEIF(Table1[genres], "*"&amp;Table9[[#This Row],[Genres]]&amp;"*", Table1[imdb_score])</f>
        <v>7.1315789473684195</v>
      </c>
      <c r="D13" s="1" cm="1">
        <f t="array" ref="D13">MEDIAN(IF(ISNUMBER(SEARCH("*"&amp;Table9[[#This Row],[Genres]]&amp;"*", Table1[genres])), Table1[imdb_score]))</f>
        <v>7.2</v>
      </c>
      <c r="E13" s="34" cm="1">
        <f t="array" ref="E13">_xlfn.IFNA(MODE(IF(ISNUMBER(SEARCH("*"&amp;Table9[[#This Row],[Genres]]&amp;"*", Table1[genres])), Table1[imdb_score])),"")</f>
        <v>7.7</v>
      </c>
      <c r="F13" s="1" cm="1">
        <f t="array" ref="F13">MAX(IF(ISNUMBER(SEARCH("*"&amp;Table9[[#This Row],[Genres]]&amp;"*", Table1[genres])), Table1[imdb_score])) -MIN(IF(ISNUMBER(SEARCH("*"&amp;Table9[[#This Row],[Genres]]&amp;"*", Table1[genres])), Table1[imdb_score]))</f>
        <v>3.4000000000000004</v>
      </c>
      <c r="G13" s="1" cm="1">
        <f t="array" ref="G13">IFERROR(VAR(IF(ISNUMBER(SEARCH("*"&amp;Table9[[#This Row],[Genres]]&amp;"*", Table1[genres])), Table1[imdb_score])),"")</f>
        <v>0.45157894736842091</v>
      </c>
      <c r="H13" s="1" cm="1">
        <f t="array" ref="H13">IFERROR(STDEV(IF(ISNUMBER(SEARCH("*"&amp;Table9[[#This Row],[Genres]]&amp;"*", Table1[genres])), Table1[imdb_score])),"")</f>
        <v>0.67199624059098795</v>
      </c>
      <c r="T13" t="s">
        <v>6420</v>
      </c>
      <c r="U13">
        <f>_xlfn.STDEV.P(Table9[movie count])</f>
        <v>486.99354672907691</v>
      </c>
    </row>
    <row r="14" spans="1:21" ht="15">
      <c r="A14" s="1" t="s">
        <v>2108</v>
      </c>
      <c r="B14" s="1">
        <f>COUNTIF(sheet1!A:A,Table9[[#This Row],[Genres]])</f>
        <v>378</v>
      </c>
      <c r="C14" s="1">
        <f>AVERAGEIF(Table1[genres], "*"&amp;Table9[[#This Row],[Genres]]&amp;"*", Table1[imdb_score])</f>
        <v>5.9010582010581976</v>
      </c>
      <c r="D14" s="1" cm="1">
        <f t="array" ref="D14">MEDIAN(IF(ISNUMBER(SEARCH("*"&amp;Table9[[#This Row],[Genres]]&amp;"*", Table1[genres])), Table1[imdb_score]))</f>
        <v>5.9</v>
      </c>
      <c r="E14" s="34" cm="1">
        <f t="array" ref="E14">_xlfn.IFNA(MODE(IF(ISNUMBER(SEARCH("*"&amp;Table9[[#This Row],[Genres]]&amp;"*", Table1[genres])), Table1[imdb_score])),"")</f>
        <v>6.2</v>
      </c>
      <c r="F14" s="1" cm="1">
        <f t="array" ref="F14">MAX(IF(ISNUMBER(SEARCH("*"&amp;Table9[[#This Row],[Genres]]&amp;"*", Table1[genres])), Table1[imdb_score])) -MIN(IF(ISNUMBER(SEARCH("*"&amp;Table9[[#This Row],[Genres]]&amp;"*", Table1[genres])), Table1[imdb_score]))</f>
        <v>6.3</v>
      </c>
      <c r="G14" s="1" cm="1">
        <f t="array" ref="G14">IFERROR(VAR(IF(ISNUMBER(SEARCH("*"&amp;Table9[[#This Row],[Genres]]&amp;"*", Table1[genres])), Table1[imdb_score])),"")</f>
        <v>0.98153733877874749</v>
      </c>
      <c r="H14" s="1" cm="1">
        <f t="array" ref="H14">IFERROR(STDEV(IF(ISNUMBER(SEARCH("*"&amp;Table9[[#This Row],[Genres]]&amp;"*", Table1[genres])), Table1[imdb_score])),"")</f>
        <v>0.99072566272341378</v>
      </c>
    </row>
    <row r="15" spans="1:21" ht="15">
      <c r="A15" s="1" t="s">
        <v>6398</v>
      </c>
      <c r="B15" s="1">
        <f>COUNTIF(sheet1!A:A,Table9[[#This Row],[Genres]])</f>
        <v>159</v>
      </c>
      <c r="C15" s="1">
        <f>AVERAGEIF(Table1[genres], "*"&amp;Table9[[#This Row],[Genres]]&amp;"*", Table1[imdb_score])</f>
        <v>6.456680161943317</v>
      </c>
      <c r="D15" s="1" cm="1">
        <f t="array" ref="D15">MEDIAN(IF(ISNUMBER(SEARCH("*"&amp;Table9[[#This Row],[Genres]]&amp;"*", Table1[genres])), Table1[imdb_score]))</f>
        <v>6.7</v>
      </c>
      <c r="E15" s="34" cm="1">
        <f t="array" ref="E15">_xlfn.IFNA(MODE(IF(ISNUMBER(SEARCH("*"&amp;Table9[[#This Row],[Genres]]&amp;"*", Table1[genres])), Table1[imdb_score])),"")</f>
        <v>6.2</v>
      </c>
      <c r="F15" s="1" cm="1">
        <f t="array" ref="F15">MAX(IF(ISNUMBER(SEARCH("*"&amp;Table9[[#This Row],[Genres]]&amp;"*", Table1[genres])), Table1[imdb_score])) -MIN(IF(ISNUMBER(SEARCH("*"&amp;Table9[[#This Row],[Genres]]&amp;"*", Table1[genres])), Table1[imdb_score]))</f>
        <v>6.9</v>
      </c>
      <c r="G15" s="1" cm="1">
        <f t="array" ref="G15">IFERROR(VAR(IF(ISNUMBER(SEARCH("*"&amp;Table9[[#This Row],[Genres]]&amp;"*", Table1[genres])), Table1[imdb_score])),"")</f>
        <v>1.4133596655805214</v>
      </c>
      <c r="H15" s="1" cm="1">
        <f t="array" ref="H15">IFERROR(STDEV(IF(ISNUMBER(SEARCH("*"&amp;Table9[[#This Row],[Genres]]&amp;"*", Table1[genres])), Table1[imdb_score])),"")</f>
        <v>1.1888480414167832</v>
      </c>
    </row>
    <row r="16" spans="1:21" ht="15">
      <c r="A16" s="1" t="s">
        <v>6396</v>
      </c>
      <c r="B16" s="1">
        <f>COUNTIF(sheet1!A:A,Table9[[#This Row],[Genres]])</f>
        <v>102</v>
      </c>
      <c r="C16" s="1">
        <f>AVERAGEIF(Table1[genres], "*"&amp;Table9[[#This Row],[Genres]]&amp;"*", Table1[imdb_score])</f>
        <v>6.5509803921568643</v>
      </c>
      <c r="D16" s="1" cm="1">
        <f t="array" ref="D16">MEDIAN(IF(ISNUMBER(SEARCH("*"&amp;Table9[[#This Row],[Genres]]&amp;"*", Table1[genres])), Table1[imdb_score]))</f>
        <v>6.7</v>
      </c>
      <c r="E16" s="34" cm="1">
        <f t="array" ref="E16">_xlfn.IFNA(MODE(IF(ISNUMBER(SEARCH("*"&amp;Table9[[#This Row],[Genres]]&amp;"*", Table1[genres])), Table1[imdb_score])),"")</f>
        <v>7.1</v>
      </c>
      <c r="F16" s="1" cm="1">
        <f t="array" ref="F16">MAX(IF(ISNUMBER(SEARCH("*"&amp;Table9[[#This Row],[Genres]]&amp;"*", Table1[genres])), Table1[imdb_score])) -MIN(IF(ISNUMBER(SEARCH("*"&amp;Table9[[#This Row],[Genres]]&amp;"*", Table1[genres])), Table1[imdb_score]))</f>
        <v>6.4</v>
      </c>
      <c r="G16" s="1" cm="1">
        <f t="array" ref="G16">IFERROR(VAR(IF(ISNUMBER(SEARCH("*"&amp;Table9[[#This Row],[Genres]]&amp;"*", Table1[genres])), Table1[imdb_score])),"")</f>
        <v>1.3076722966413967</v>
      </c>
      <c r="H16" s="1" cm="1">
        <f t="array" ref="H16">IFERROR(STDEV(IF(ISNUMBER(SEARCH("*"&amp;Table9[[#This Row],[Genres]]&amp;"*", Table1[genres])), Table1[imdb_score])),"")</f>
        <v>1.1435350001820657</v>
      </c>
    </row>
    <row r="17" spans="1:8" ht="15">
      <c r="A17" s="1" t="s">
        <v>6391</v>
      </c>
      <c r="B17" s="1">
        <f>COUNTIF(sheet1!A:A,Table9[[#This Row],[Genres]])</f>
        <v>377</v>
      </c>
      <c r="C17" s="1">
        <f>AVERAGEIF(Table1[genres], "*"&amp;Table9[[#This Row],[Genres]]&amp;"*", Table1[imdb_score])</f>
        <v>6.469496021220154</v>
      </c>
      <c r="D17" s="1" cm="1">
        <f t="array" ref="D17">MEDIAN(IF(ISNUMBER(SEARCH("*"&amp;Table9[[#This Row],[Genres]]&amp;"*", Table1[genres])), Table1[imdb_score]))</f>
        <v>6.5</v>
      </c>
      <c r="E17" s="34" cm="1">
        <f t="array" ref="E17">_xlfn.IFNA(MODE(IF(ISNUMBER(SEARCH("*"&amp;Table9[[#This Row],[Genres]]&amp;"*", Table1[genres])), Table1[imdb_score])),"")</f>
        <v>6.6</v>
      </c>
      <c r="F17" s="1" cm="1">
        <f t="array" ref="F17">MAX(IF(ISNUMBER(SEARCH("*"&amp;Table9[[#This Row],[Genres]]&amp;"*", Table1[genres])), Table1[imdb_score])) -MIN(IF(ISNUMBER(SEARCH("*"&amp;Table9[[#This Row],[Genres]]&amp;"*", Table1[genres])), Table1[imdb_score]))</f>
        <v>5.5</v>
      </c>
      <c r="G17" s="1" cm="1">
        <f t="array" ref="G17">IFERROR(VAR(IF(ISNUMBER(SEARCH("*"&amp;Table9[[#This Row],[Genres]]&amp;"*", Table1[genres])), Table1[imdb_score])),"")</f>
        <v>1.0148383091596924</v>
      </c>
      <c r="H17" s="1" cm="1">
        <f t="array" ref="H17">IFERROR(STDEV(IF(ISNUMBER(SEARCH("*"&amp;Table9[[#This Row],[Genres]]&amp;"*", Table1[genres])), Table1[imdb_score])),"")</f>
        <v>1.0073918349677511</v>
      </c>
    </row>
    <row r="18" spans="1:8" ht="15">
      <c r="A18" s="1" t="s">
        <v>6373</v>
      </c>
      <c r="B18" s="1">
        <f>COUNTIF(sheet1!A:A,Table9[[#This Row],[Genres]])</f>
        <v>866</v>
      </c>
      <c r="C18" s="1">
        <f>AVERAGEIF(Table1[genres], "*"&amp;Table9[[#This Row],[Genres]]&amp;"*", Table1[imdb_score])</f>
        <v>6.4262124711316391</v>
      </c>
      <c r="D18" s="1" cm="1">
        <f t="array" ref="D18">MEDIAN(IF(ISNUMBER(SEARCH("*"&amp;Table9[[#This Row],[Genres]]&amp;"*", Table1[genres])), Table1[imdb_score]))</f>
        <v>6.5</v>
      </c>
      <c r="E18" s="34" cm="1">
        <f t="array" ref="E18">_xlfn.IFNA(MODE(IF(ISNUMBER(SEARCH("*"&amp;Table9[[#This Row],[Genres]]&amp;"*", Table1[genres])), Table1[imdb_score])),"")</f>
        <v>6.5</v>
      </c>
      <c r="F18" s="1" cm="1">
        <f t="array" ref="F18">MAX(IF(ISNUMBER(SEARCH("*"&amp;Table9[[#This Row],[Genres]]&amp;"*", Table1[genres])), Table1[imdb_score])) -MIN(IF(ISNUMBER(SEARCH("*"&amp;Table9[[#This Row],[Genres]]&amp;"*", Table1[genres])), Table1[imdb_score]))</f>
        <v>6.4</v>
      </c>
      <c r="G18" s="1" cm="1">
        <f t="array" ref="G18">IFERROR(VAR(IF(ISNUMBER(SEARCH("*"&amp;Table9[[#This Row],[Genres]]&amp;"*", Table1[genres])), Table1[imdb_score])),"")</f>
        <v>0.93895373052634457</v>
      </c>
      <c r="H18" s="1" cm="1">
        <f t="array" ref="H18">IFERROR(STDEV(IF(ISNUMBER(SEARCH("*"&amp;Table9[[#This Row],[Genres]]&amp;"*", Table1[genres])), Table1[imdb_score])),"")</f>
        <v>0.96899624897434178</v>
      </c>
    </row>
    <row r="19" spans="1:8" ht="15">
      <c r="A19" s="1" t="s">
        <v>6293</v>
      </c>
      <c r="B19" s="1">
        <f>COUNTIF(sheet1!A:A,Table9[[#This Row],[Genres]])</f>
        <v>483</v>
      </c>
      <c r="C19" s="1">
        <f>AVERAGEIF(Table1[genres], "*"&amp;Table9[[#This Row],[Genres]]&amp;"*", Table1[imdb_score])</f>
        <v>6.3258799171842606</v>
      </c>
      <c r="D19" s="1" cm="1">
        <f t="array" ref="D19">MEDIAN(IF(ISNUMBER(SEARCH("*"&amp;Table9[[#This Row],[Genres]]&amp;"*", Table1[genres])), Table1[imdb_score]))</f>
        <v>6.4</v>
      </c>
      <c r="E19" s="34" cm="1">
        <f t="array" ref="E19">_xlfn.IFNA(MODE(IF(ISNUMBER(SEARCH("*"&amp;Table9[[#This Row],[Genres]]&amp;"*", Table1[genres])), Table1[imdb_score])),"")</f>
        <v>7</v>
      </c>
      <c r="F19" s="1" cm="1">
        <f t="array" ref="F19">MAX(IF(ISNUMBER(SEARCH("*"&amp;Table9[[#This Row],[Genres]]&amp;"*", Table1[genres])), Table1[imdb_score])) -MIN(IF(ISNUMBER(SEARCH("*"&amp;Table9[[#This Row],[Genres]]&amp;"*", Table1[genres])), Table1[imdb_score]))</f>
        <v>6.9</v>
      </c>
      <c r="G19" s="1" cm="1">
        <f t="array" ref="G19">IFERROR(VAR(IF(ISNUMBER(SEARCH("*"&amp;Table9[[#This Row],[Genres]]&amp;"*", Table1[genres])), Table1[imdb_score])),"")</f>
        <v>1.3642043589942323</v>
      </c>
      <c r="H19" s="1" cm="1">
        <f t="array" ref="H19">IFERROR(STDEV(IF(ISNUMBER(SEARCH("*"&amp;Table9[[#This Row],[Genres]]&amp;"*", Table1[genres])), Table1[imdb_score])),"")</f>
        <v>1.1679915920049393</v>
      </c>
    </row>
    <row r="20" spans="1:8" ht="15">
      <c r="A20" s="1" t="s">
        <v>6401</v>
      </c>
      <c r="B20" s="1">
        <f>COUNTIF(sheet1!A:A,Table9[[#This Row],[Genres]])</f>
        <v>2</v>
      </c>
      <c r="C20" s="1">
        <f>AVERAGEIF(Table1[genres], "*"&amp;Table9[[#This Row],[Genres]]&amp;"*", Table1[imdb_score])</f>
        <v>6.8</v>
      </c>
      <c r="D20" s="1" cm="1">
        <f t="array" ref="D20">MEDIAN(IF(ISNUMBER(SEARCH("*"&amp;Table9[[#This Row],[Genres]]&amp;"*", Table1[genres])), Table1[imdb_score]))</f>
        <v>6.8</v>
      </c>
      <c r="E20" s="34" t="str" cm="1">
        <f t="array" ref="E20">_xlfn.IFNA(MODE(IF(ISNUMBER(SEARCH("*"&amp;Table9[[#This Row],[Genres]]&amp;"*", Table1[genres])), Table1[imdb_score])),"")</f>
        <v/>
      </c>
      <c r="F20" s="1" cm="1">
        <f t="array" ref="F20">MAX(IF(ISNUMBER(SEARCH("*"&amp;Table9[[#This Row],[Genres]]&amp;"*", Table1[genres])), Table1[imdb_score])) -MIN(IF(ISNUMBER(SEARCH("*"&amp;Table9[[#This Row],[Genres]]&amp;"*", Table1[genres])), Table1[imdb_score]))</f>
        <v>0.59999999999999964</v>
      </c>
      <c r="G20" s="1" cm="1">
        <f t="array" ref="G20">IFERROR(VAR(IF(ISNUMBER(SEARCH("*"&amp;Table9[[#This Row],[Genres]]&amp;"*", Table1[genres])), Table1[imdb_score])),"")</f>
        <v>0.1799999999999998</v>
      </c>
      <c r="H20" s="1" cm="1">
        <f t="array" ref="H20">IFERROR(STDEV(IF(ISNUMBER(SEARCH("*"&amp;Table9[[#This Row],[Genres]]&amp;"*", Table1[genres])), Table1[imdb_score])),"")</f>
        <v>0.42426406871192829</v>
      </c>
    </row>
    <row r="21" spans="1:8" ht="15">
      <c r="A21" s="1" t="s">
        <v>6400</v>
      </c>
      <c r="B21" s="1">
        <f>COUNTIF(sheet1!A:A,Table9[[#This Row],[Genres]])</f>
        <v>147</v>
      </c>
      <c r="C21" s="1">
        <f>AVERAGEIF(Table1[genres], "*"&amp;Table9[[#This Row],[Genres]]&amp;"*", Table1[imdb_score])</f>
        <v>6.6013605442176866</v>
      </c>
      <c r="D21" s="1" cm="1">
        <f t="array" ref="D21">MEDIAN(IF(ISNUMBER(SEARCH("*"&amp;Table9[[#This Row],[Genres]]&amp;"*", Table1[genres])), Table1[imdb_score]))</f>
        <v>6.8</v>
      </c>
      <c r="E21" s="34" cm="1">
        <f t="array" ref="E21">_xlfn.IFNA(MODE(IF(ISNUMBER(SEARCH("*"&amp;Table9[[#This Row],[Genres]]&amp;"*", Table1[genres])), Table1[imdb_score])),"")</f>
        <v>7.2</v>
      </c>
      <c r="F21" s="1" cm="1">
        <f t="array" ref="F21">MAX(IF(ISNUMBER(SEARCH("*"&amp;Table9[[#This Row],[Genres]]&amp;"*", Table1[genres])), Table1[imdb_score])) -MIN(IF(ISNUMBER(SEARCH("*"&amp;Table9[[#This Row],[Genres]]&amp;"*", Table1[genres])), Table1[imdb_score]))</f>
        <v>6.4</v>
      </c>
      <c r="G21" s="1" cm="1">
        <f t="array" ref="G21">IFERROR(VAR(IF(ISNUMBER(SEARCH("*"&amp;Table9[[#This Row],[Genres]]&amp;"*", Table1[genres])), Table1[imdb_score])),"")</f>
        <v>1.0987652595284911</v>
      </c>
      <c r="H21" s="1" cm="1">
        <f t="array" ref="H21">IFERROR(STDEV(IF(ISNUMBER(SEARCH("*"&amp;Table9[[#This Row],[Genres]]&amp;"*", Table1[genres])), Table1[imdb_score])),"")</f>
        <v>1.0482200434682076</v>
      </c>
    </row>
    <row r="22" spans="1:8" ht="15">
      <c r="A22" s="1" t="s">
        <v>6070</v>
      </c>
      <c r="B22" s="1">
        <f>COUNTIF(sheet1!A:A,Table9[[#This Row],[Genres]])</f>
        <v>1087</v>
      </c>
      <c r="C22" s="1">
        <f>AVERAGEIF(Table1[genres], "*"&amp;Table9[[#This Row],[Genres]]&amp;"*", Table1[imdb_score])</f>
        <v>6.3723091076357079</v>
      </c>
      <c r="D22" s="1" cm="1">
        <f t="array" ref="D22">MEDIAN(IF(ISNUMBER(SEARCH("*"&amp;Table9[[#This Row],[Genres]]&amp;"*", Table1[genres])), Table1[imdb_score]))</f>
        <v>6.4</v>
      </c>
      <c r="E22" s="34" cm="1">
        <f t="array" ref="E22">_xlfn.IFNA(MODE(IF(ISNUMBER(SEARCH("*"&amp;Table9[[#This Row],[Genres]]&amp;"*", Table1[genres])), Table1[imdb_score])),"")</f>
        <v>6.5</v>
      </c>
      <c r="F22" s="1" cm="1">
        <f t="array" ref="F22">MAX(IF(ISNUMBER(SEARCH("*"&amp;Table9[[#This Row],[Genres]]&amp;"*", Table1[genres])), Table1[imdb_score])) -MIN(IF(ISNUMBER(SEARCH("*"&amp;Table9[[#This Row],[Genres]]&amp;"*", Table1[genres])), Table1[imdb_score]))</f>
        <v>6.3</v>
      </c>
      <c r="G22" s="1" cm="1">
        <f t="array" ref="G22">IFERROR(VAR(IF(ISNUMBER(SEARCH("*"&amp;Table9[[#This Row],[Genres]]&amp;"*", Table1[genres])), Table1[imdb_score])),"")</f>
        <v>0.93911280307514144</v>
      </c>
      <c r="H22" s="1" cm="1">
        <f t="array" ref="H22">IFERROR(STDEV(IF(ISNUMBER(SEARCH("*"&amp;Table9[[#This Row],[Genres]]&amp;"*", Table1[genres])), Table1[imdb_score])),"")</f>
        <v>0.96907832659447168</v>
      </c>
    </row>
    <row r="23" spans="1:8" ht="15">
      <c r="A23" s="1" t="s">
        <v>6399</v>
      </c>
      <c r="B23" s="1">
        <f>COUNTIF(sheet1!A:A,Table9[[#This Row],[Genres]])</f>
        <v>159</v>
      </c>
      <c r="C23" s="1">
        <f>AVERAGEIF(Table1[genres], "*"&amp;Table9[[#This Row],[Genres]]&amp;"*", Table1[imdb_score])</f>
        <v>7.0484276729559765</v>
      </c>
      <c r="D23" s="1" cm="1">
        <f t="array" ref="D23">MEDIAN(IF(ISNUMBER(SEARCH("*"&amp;Table9[[#This Row],[Genres]]&amp;"*", Table1[genres])), Table1[imdb_score]))</f>
        <v>7.1</v>
      </c>
      <c r="E23" s="34" cm="1">
        <f t="array" ref="E23">_xlfn.IFNA(MODE(IF(ISNUMBER(SEARCH("*"&amp;Table9[[#This Row],[Genres]]&amp;"*", Table1[genres])), Table1[imdb_score])),"")</f>
        <v>7.1</v>
      </c>
      <c r="F23" s="1" cm="1">
        <f t="array" ref="F23">MAX(IF(ISNUMBER(SEARCH("*"&amp;Table9[[#This Row],[Genres]]&amp;"*", Table1[genres])), Table1[imdb_score])) -MIN(IF(ISNUMBER(SEARCH("*"&amp;Table9[[#This Row],[Genres]]&amp;"*", Table1[genres])), Table1[imdb_score]))</f>
        <v>4.3</v>
      </c>
      <c r="G23" s="1" cm="1">
        <f t="array" ref="G23">IFERROR(VAR(IF(ISNUMBER(SEARCH("*"&amp;Table9[[#This Row],[Genres]]&amp;"*", Table1[genres])), Table1[imdb_score])),"")</f>
        <v>0.6523867526470376</v>
      </c>
      <c r="H23" s="1" cm="1">
        <f t="array" ref="H23">IFERROR(STDEV(IF(ISNUMBER(SEARCH("*"&amp;Table9[[#This Row],[Genres]]&amp;"*", Table1[genres])), Table1[imdb_score])),"")</f>
        <v>0.80770461967667218</v>
      </c>
    </row>
    <row r="24" spans="1:8" ht="15">
      <c r="A24" s="1" t="s">
        <v>5098</v>
      </c>
      <c r="B24" s="1">
        <f>COUNTIF(sheet1!A:A,Table9[[#This Row],[Genres]])</f>
        <v>58</v>
      </c>
      <c r="C24" s="1">
        <f>AVERAGEIF(Table1[genres], "*"&amp;Table9[[#This Row],[Genres]]&amp;"*", Table1[imdb_score])</f>
        <v>6.7655172413793121</v>
      </c>
      <c r="D24" s="1" cm="1">
        <f t="array" ref="D24">MEDIAN(IF(ISNUMBER(SEARCH("*"&amp;Table9[[#This Row],[Genres]]&amp;"*", Table1[genres])), Table1[imdb_score]))</f>
        <v>6.8</v>
      </c>
      <c r="E24" s="34" cm="1">
        <f t="array" ref="E24">_xlfn.IFNA(MODE(IF(ISNUMBER(SEARCH("*"&amp;Table9[[#This Row],[Genres]]&amp;"*", Table1[genres])), Table1[imdb_score])),"")</f>
        <v>6.8</v>
      </c>
      <c r="F24" s="1" cm="1">
        <f t="array" ref="F24">MAX(IF(ISNUMBER(SEARCH("*"&amp;Table9[[#This Row],[Genres]]&amp;"*", Table1[genres])), Table1[imdb_score])) -MIN(IF(ISNUMBER(SEARCH("*"&amp;Table9[[#This Row],[Genres]]&amp;"*", Table1[genres])), Table1[imdb_score]))</f>
        <v>4.8000000000000007</v>
      </c>
      <c r="G24" s="1" cm="1">
        <f t="array" ref="G24">IFERROR(VAR(IF(ISNUMBER(SEARCH("*"&amp;Table9[[#This Row],[Genres]]&amp;"*", Table1[genres])), Table1[imdb_score])),"")</f>
        <v>0.99703569267996117</v>
      </c>
      <c r="H24" s="1" cm="1">
        <f t="array" ref="H24">IFERROR(STDEV(IF(ISNUMBER(SEARCH("*"&amp;Table9[[#This Row],[Genres]]&amp;"*", Table1[genres])), Table1[imdb_score])),"")</f>
        <v>0.99851674631923981</v>
      </c>
    </row>
    <row r="25" spans="1:8" ht="15">
      <c r="A25" s="1" t="s">
        <v>6421</v>
      </c>
      <c r="B25" s="2">
        <f>SUM(Table9[movie count])</f>
        <v>11218</v>
      </c>
    </row>
    <row r="27" spans="1:8">
      <c r="A27" t="s">
        <v>6422</v>
      </c>
    </row>
    <row r="29" spans="1:8">
      <c r="A29" s="4" t="s">
        <v>6423</v>
      </c>
      <c r="B29" t="s">
        <v>6424</v>
      </c>
    </row>
    <row r="30" spans="1:8">
      <c r="A30" s="4" t="s">
        <v>6425</v>
      </c>
      <c r="B30">
        <v>1910</v>
      </c>
    </row>
    <row r="31" spans="1:8">
      <c r="A31" s="4" t="s">
        <v>6426</v>
      </c>
      <c r="B31">
        <v>1491</v>
      </c>
    </row>
    <row r="32" spans="1:8">
      <c r="A32" s="4" t="s">
        <v>6070</v>
      </c>
      <c r="B32">
        <v>1087</v>
      </c>
    </row>
    <row r="33" spans="1:2">
      <c r="A33" s="4" t="s">
        <v>6427</v>
      </c>
      <c r="B33">
        <v>935</v>
      </c>
    </row>
    <row r="34" spans="1:2">
      <c r="A34" s="4" t="s">
        <v>6428</v>
      </c>
      <c r="B34">
        <v>866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786"/>
  <sheetViews>
    <sheetView topLeftCell="N3" workbookViewId="0">
      <selection activeCell="N3" sqref="N3"/>
    </sheetView>
  </sheetViews>
  <sheetFormatPr defaultRowHeight="14.45"/>
  <cols>
    <col min="1" max="1" width="43.42578125" customWidth="1"/>
    <col min="2" max="2" width="10.140625" customWidth="1"/>
    <col min="3" max="3" width="12.7109375" customWidth="1"/>
    <col min="5" max="5" width="10.42578125" bestFit="1" customWidth="1"/>
  </cols>
  <sheetData>
    <row r="1" spans="1:8">
      <c r="A1" t="s">
        <v>4</v>
      </c>
      <c r="B1" t="s">
        <v>1</v>
      </c>
      <c r="C1" t="s">
        <v>8</v>
      </c>
    </row>
    <row r="2" spans="1:8">
      <c r="A2" t="s">
        <v>11</v>
      </c>
      <c r="B2">
        <v>178</v>
      </c>
      <c r="C2">
        <v>7.9</v>
      </c>
      <c r="E2" s="5"/>
      <c r="F2" s="5" t="s">
        <v>6429</v>
      </c>
      <c r="G2" s="5" t="s">
        <v>6430</v>
      </c>
      <c r="H2" s="5" t="s">
        <v>6410</v>
      </c>
    </row>
    <row r="3" spans="1:8">
      <c r="A3" t="s">
        <v>16</v>
      </c>
      <c r="B3">
        <v>169</v>
      </c>
      <c r="C3">
        <v>7.1</v>
      </c>
      <c r="E3" s="5" t="s">
        <v>6431</v>
      </c>
      <c r="F3" s="6">
        <f>ROUND(AVERAGE(B2:B3786),2)</f>
        <v>109.81</v>
      </c>
      <c r="G3" s="6">
        <f>ROUND(MEDIAN(B2:B3786),2)</f>
        <v>105</v>
      </c>
      <c r="H3" s="6">
        <f>ROUND(_xlfn.STDEV.P(B2:B3786),2)</f>
        <v>22.76</v>
      </c>
    </row>
    <row r="4" spans="1:8">
      <c r="A4" t="s">
        <v>19</v>
      </c>
      <c r="B4">
        <v>148</v>
      </c>
      <c r="C4">
        <v>6.8</v>
      </c>
      <c r="E4" s="5" t="s">
        <v>8</v>
      </c>
      <c r="F4" s="6">
        <f>ROUND(AVERAGE(C2:C3786),2)</f>
        <v>6.46</v>
      </c>
      <c r="G4" s="6">
        <f>ROUND(MEDIAN(C2:C3786),2)</f>
        <v>6.6</v>
      </c>
      <c r="H4" s="6">
        <f>ROUND(_xlfn.STDEV.P(C2:C3786),2)</f>
        <v>1.06</v>
      </c>
    </row>
    <row r="5" spans="1:8">
      <c r="A5" t="s">
        <v>23</v>
      </c>
      <c r="B5">
        <v>164</v>
      </c>
      <c r="C5">
        <v>8.5</v>
      </c>
    </row>
    <row r="6" spans="1:8">
      <c r="A6" t="s">
        <v>26</v>
      </c>
      <c r="B6">
        <v>132</v>
      </c>
      <c r="C6">
        <v>6.6</v>
      </c>
    </row>
    <row r="7" spans="1:8">
      <c r="A7" t="s">
        <v>29</v>
      </c>
      <c r="B7">
        <v>156</v>
      </c>
      <c r="C7">
        <v>6.2</v>
      </c>
    </row>
    <row r="8" spans="1:8">
      <c r="A8" t="s">
        <v>32</v>
      </c>
      <c r="B8">
        <v>100</v>
      </c>
      <c r="C8">
        <v>7.8</v>
      </c>
    </row>
    <row r="9" spans="1:8">
      <c r="A9" t="s">
        <v>34</v>
      </c>
      <c r="B9">
        <v>141</v>
      </c>
      <c r="C9">
        <v>7.5</v>
      </c>
    </row>
    <row r="10" spans="1:8">
      <c r="A10" t="s">
        <v>37</v>
      </c>
      <c r="B10">
        <v>153</v>
      </c>
      <c r="C10">
        <v>7.5</v>
      </c>
    </row>
    <row r="11" spans="1:8">
      <c r="A11" t="s">
        <v>39</v>
      </c>
      <c r="B11">
        <v>183</v>
      </c>
      <c r="C11">
        <v>6.9</v>
      </c>
    </row>
    <row r="12" spans="1:8">
      <c r="A12" t="s">
        <v>41</v>
      </c>
      <c r="B12">
        <v>169</v>
      </c>
      <c r="C12">
        <v>6.1</v>
      </c>
    </row>
    <row r="13" spans="1:8">
      <c r="A13" t="s">
        <v>44</v>
      </c>
      <c r="B13">
        <v>106</v>
      </c>
      <c r="C13">
        <v>6.7</v>
      </c>
    </row>
    <row r="14" spans="1:8">
      <c r="A14" t="s">
        <v>45</v>
      </c>
      <c r="B14">
        <v>151</v>
      </c>
      <c r="C14">
        <v>7.3</v>
      </c>
    </row>
    <row r="15" spans="1:8">
      <c r="A15" t="s">
        <v>47</v>
      </c>
      <c r="B15">
        <v>150</v>
      </c>
      <c r="C15">
        <v>6.5</v>
      </c>
    </row>
    <row r="16" spans="1:8">
      <c r="A16" t="s">
        <v>48</v>
      </c>
      <c r="B16">
        <v>143</v>
      </c>
      <c r="C16">
        <v>7.2</v>
      </c>
    </row>
    <row r="17" spans="1:3">
      <c r="A17" t="s">
        <v>51</v>
      </c>
      <c r="B17">
        <v>150</v>
      </c>
      <c r="C17">
        <v>6.6</v>
      </c>
    </row>
    <row r="18" spans="1:3">
      <c r="A18" t="s">
        <v>52</v>
      </c>
      <c r="B18">
        <v>173</v>
      </c>
      <c r="C18">
        <v>8.1</v>
      </c>
    </row>
    <row r="19" spans="1:3">
      <c r="A19" t="s">
        <v>54</v>
      </c>
      <c r="B19">
        <v>136</v>
      </c>
      <c r="C19">
        <v>6.7</v>
      </c>
    </row>
    <row r="20" spans="1:3">
      <c r="A20" t="s">
        <v>57</v>
      </c>
      <c r="B20">
        <v>106</v>
      </c>
      <c r="C20">
        <v>6.8</v>
      </c>
    </row>
    <row r="21" spans="1:3">
      <c r="A21" t="s">
        <v>60</v>
      </c>
      <c r="B21">
        <v>164</v>
      </c>
      <c r="C21">
        <v>7.5</v>
      </c>
    </row>
    <row r="22" spans="1:3">
      <c r="A22" t="s">
        <v>63</v>
      </c>
      <c r="B22">
        <v>153</v>
      </c>
      <c r="C22">
        <v>7</v>
      </c>
    </row>
    <row r="23" spans="1:3">
      <c r="A23" t="s">
        <v>66</v>
      </c>
      <c r="B23">
        <v>156</v>
      </c>
      <c r="C23">
        <v>6.7</v>
      </c>
    </row>
    <row r="24" spans="1:3">
      <c r="A24" t="s">
        <v>67</v>
      </c>
      <c r="B24">
        <v>186</v>
      </c>
      <c r="C24">
        <v>7.9</v>
      </c>
    </row>
    <row r="25" spans="1:3">
      <c r="A25" t="s">
        <v>70</v>
      </c>
      <c r="B25">
        <v>113</v>
      </c>
      <c r="C25">
        <v>6.1</v>
      </c>
    </row>
    <row r="26" spans="1:3">
      <c r="A26" t="s">
        <v>72</v>
      </c>
      <c r="B26">
        <v>201</v>
      </c>
      <c r="C26">
        <v>7.2</v>
      </c>
    </row>
    <row r="27" spans="1:3">
      <c r="A27" t="s">
        <v>74</v>
      </c>
      <c r="B27">
        <v>194</v>
      </c>
      <c r="C27">
        <v>7.7</v>
      </c>
    </row>
    <row r="28" spans="1:3">
      <c r="A28" t="s">
        <v>76</v>
      </c>
      <c r="B28">
        <v>147</v>
      </c>
      <c r="C28">
        <v>8.1999999999999993</v>
      </c>
    </row>
    <row r="29" spans="1:3">
      <c r="A29" t="s">
        <v>79</v>
      </c>
      <c r="B29">
        <v>131</v>
      </c>
      <c r="C29">
        <v>5.9</v>
      </c>
    </row>
    <row r="30" spans="1:3">
      <c r="A30" t="s">
        <v>81</v>
      </c>
      <c r="B30">
        <v>124</v>
      </c>
      <c r="C30">
        <v>7</v>
      </c>
    </row>
    <row r="31" spans="1:3">
      <c r="A31" t="s">
        <v>82</v>
      </c>
      <c r="B31">
        <v>143</v>
      </c>
      <c r="C31">
        <v>7.8</v>
      </c>
    </row>
    <row r="32" spans="1:3">
      <c r="A32" t="s">
        <v>84</v>
      </c>
      <c r="B32">
        <v>135</v>
      </c>
      <c r="C32">
        <v>7.3</v>
      </c>
    </row>
    <row r="33" spans="1:3">
      <c r="A33" t="s">
        <v>86</v>
      </c>
      <c r="B33">
        <v>195</v>
      </c>
      <c r="C33">
        <v>7.2</v>
      </c>
    </row>
    <row r="34" spans="1:3">
      <c r="A34" t="s">
        <v>88</v>
      </c>
      <c r="B34">
        <v>108</v>
      </c>
      <c r="C34">
        <v>6.5</v>
      </c>
    </row>
    <row r="35" spans="1:3">
      <c r="A35" t="s">
        <v>91</v>
      </c>
      <c r="B35">
        <v>104</v>
      </c>
      <c r="C35">
        <v>6.8</v>
      </c>
    </row>
    <row r="36" spans="1:3">
      <c r="A36" t="s">
        <v>95</v>
      </c>
      <c r="B36">
        <v>104</v>
      </c>
      <c r="C36">
        <v>7.3</v>
      </c>
    </row>
    <row r="37" spans="1:3">
      <c r="A37" t="s">
        <v>97</v>
      </c>
      <c r="B37">
        <v>150</v>
      </c>
      <c r="C37">
        <v>6</v>
      </c>
    </row>
    <row r="38" spans="1:3">
      <c r="A38" t="s">
        <v>98</v>
      </c>
      <c r="B38">
        <v>165</v>
      </c>
      <c r="C38">
        <v>5.7</v>
      </c>
    </row>
    <row r="39" spans="1:3">
      <c r="A39" t="s">
        <v>99</v>
      </c>
      <c r="B39">
        <v>130</v>
      </c>
      <c r="C39">
        <v>6.4</v>
      </c>
    </row>
    <row r="40" spans="1:3">
      <c r="A40" t="s">
        <v>100</v>
      </c>
      <c r="B40">
        <v>142</v>
      </c>
      <c r="C40">
        <v>6.7</v>
      </c>
    </row>
    <row r="41" spans="1:3">
      <c r="A41" t="s">
        <v>102</v>
      </c>
      <c r="B41">
        <v>125</v>
      </c>
      <c r="C41">
        <v>6.8</v>
      </c>
    </row>
    <row r="42" spans="1:3">
      <c r="A42" t="s">
        <v>105</v>
      </c>
      <c r="B42">
        <v>106</v>
      </c>
      <c r="C42">
        <v>6.3</v>
      </c>
    </row>
    <row r="43" spans="1:3">
      <c r="A43" t="s">
        <v>107</v>
      </c>
      <c r="B43">
        <v>123</v>
      </c>
      <c r="C43">
        <v>5.6</v>
      </c>
    </row>
    <row r="44" spans="1:3">
      <c r="A44" t="s">
        <v>109</v>
      </c>
      <c r="B44">
        <v>103</v>
      </c>
      <c r="C44">
        <v>8.3000000000000007</v>
      </c>
    </row>
    <row r="45" spans="1:3">
      <c r="A45" t="s">
        <v>111</v>
      </c>
      <c r="B45">
        <v>118</v>
      </c>
      <c r="C45">
        <v>6.6</v>
      </c>
    </row>
    <row r="46" spans="1:3">
      <c r="A46" t="s">
        <v>114</v>
      </c>
      <c r="B46">
        <v>140</v>
      </c>
      <c r="C46">
        <v>7.2</v>
      </c>
    </row>
    <row r="47" spans="1:3">
      <c r="A47" t="s">
        <v>116</v>
      </c>
      <c r="B47">
        <v>123</v>
      </c>
      <c r="C47">
        <v>7</v>
      </c>
    </row>
    <row r="48" spans="1:3">
      <c r="A48" t="s">
        <v>117</v>
      </c>
      <c r="B48">
        <v>149</v>
      </c>
      <c r="C48">
        <v>8</v>
      </c>
    </row>
    <row r="49" spans="1:3">
      <c r="A49" t="s">
        <v>119</v>
      </c>
      <c r="B49">
        <v>132</v>
      </c>
      <c r="C49">
        <v>7.8</v>
      </c>
    </row>
    <row r="50" spans="1:3">
      <c r="A50" t="s">
        <v>120</v>
      </c>
      <c r="B50">
        <v>114</v>
      </c>
      <c r="C50">
        <v>6.3</v>
      </c>
    </row>
    <row r="51" spans="1:3">
      <c r="A51" t="s">
        <v>122</v>
      </c>
      <c r="B51">
        <v>143</v>
      </c>
      <c r="C51">
        <v>7.3</v>
      </c>
    </row>
    <row r="52" spans="1:3">
      <c r="A52" t="s">
        <v>125</v>
      </c>
      <c r="B52">
        <v>116</v>
      </c>
      <c r="C52">
        <v>6.6</v>
      </c>
    </row>
    <row r="53" spans="1:3">
      <c r="A53" t="s">
        <v>127</v>
      </c>
      <c r="B53">
        <v>131</v>
      </c>
      <c r="C53">
        <v>7</v>
      </c>
    </row>
    <row r="54" spans="1:3">
      <c r="A54" t="s">
        <v>128</v>
      </c>
      <c r="B54">
        <v>154</v>
      </c>
      <c r="C54">
        <v>6.3</v>
      </c>
    </row>
    <row r="55" spans="1:3">
      <c r="A55" t="s">
        <v>130</v>
      </c>
      <c r="B55">
        <v>122</v>
      </c>
      <c r="C55">
        <v>6.2</v>
      </c>
    </row>
    <row r="56" spans="1:3">
      <c r="A56" t="s">
        <v>132</v>
      </c>
      <c r="B56">
        <v>93</v>
      </c>
      <c r="C56">
        <v>7.2</v>
      </c>
    </row>
    <row r="57" spans="1:3">
      <c r="A57" t="s">
        <v>134</v>
      </c>
      <c r="B57">
        <v>122</v>
      </c>
      <c r="C57">
        <v>7.5</v>
      </c>
    </row>
    <row r="58" spans="1:3">
      <c r="A58" t="s">
        <v>136</v>
      </c>
      <c r="B58">
        <v>98</v>
      </c>
      <c r="C58">
        <v>8.4</v>
      </c>
    </row>
    <row r="59" spans="1:3">
      <c r="A59" t="s">
        <v>138</v>
      </c>
      <c r="B59">
        <v>91</v>
      </c>
      <c r="C59">
        <v>6.2</v>
      </c>
    </row>
    <row r="60" spans="1:3">
      <c r="A60" t="s">
        <v>140</v>
      </c>
      <c r="B60">
        <v>158</v>
      </c>
      <c r="C60">
        <v>5.8</v>
      </c>
    </row>
    <row r="61" spans="1:3">
      <c r="A61" t="s">
        <v>143</v>
      </c>
      <c r="B61">
        <v>96</v>
      </c>
      <c r="C61">
        <v>6.8</v>
      </c>
    </row>
    <row r="62" spans="1:3">
      <c r="A62" t="s">
        <v>145</v>
      </c>
      <c r="B62">
        <v>127</v>
      </c>
      <c r="C62">
        <v>5.4</v>
      </c>
    </row>
    <row r="63" spans="1:3">
      <c r="A63" t="s">
        <v>146</v>
      </c>
      <c r="B63">
        <v>110</v>
      </c>
      <c r="C63">
        <v>6.6</v>
      </c>
    </row>
    <row r="64" spans="1:3">
      <c r="A64" t="s">
        <v>147</v>
      </c>
      <c r="B64">
        <v>150</v>
      </c>
      <c r="C64">
        <v>6.9</v>
      </c>
    </row>
    <row r="65" spans="1:3">
      <c r="A65" t="s">
        <v>148</v>
      </c>
      <c r="B65">
        <v>144</v>
      </c>
      <c r="C65">
        <v>7.3</v>
      </c>
    </row>
    <row r="66" spans="1:3">
      <c r="A66" t="s">
        <v>150</v>
      </c>
      <c r="B66">
        <v>152</v>
      </c>
      <c r="C66">
        <v>9</v>
      </c>
    </row>
    <row r="67" spans="1:3">
      <c r="A67" t="s">
        <v>153</v>
      </c>
      <c r="B67">
        <v>96</v>
      </c>
      <c r="C67">
        <v>8.3000000000000007</v>
      </c>
    </row>
    <row r="68" spans="1:3">
      <c r="A68" t="s">
        <v>156</v>
      </c>
      <c r="B68">
        <v>94</v>
      </c>
      <c r="C68">
        <v>6.5</v>
      </c>
    </row>
    <row r="69" spans="1:3">
      <c r="A69" t="s">
        <v>158</v>
      </c>
      <c r="B69">
        <v>126</v>
      </c>
      <c r="C69">
        <v>7.9</v>
      </c>
    </row>
    <row r="70" spans="1:3">
      <c r="A70" t="s">
        <v>161</v>
      </c>
      <c r="B70">
        <v>126</v>
      </c>
      <c r="C70">
        <v>7.5</v>
      </c>
    </row>
    <row r="71" spans="1:3">
      <c r="A71" t="s">
        <v>163</v>
      </c>
      <c r="B71">
        <v>106</v>
      </c>
      <c r="C71">
        <v>4.8</v>
      </c>
    </row>
    <row r="72" spans="1:3">
      <c r="A72" t="s">
        <v>166</v>
      </c>
      <c r="B72">
        <v>112</v>
      </c>
      <c r="C72">
        <v>5.2</v>
      </c>
    </row>
    <row r="73" spans="1:3">
      <c r="A73" t="s">
        <v>169</v>
      </c>
      <c r="B73">
        <v>123</v>
      </c>
      <c r="C73">
        <v>6.9</v>
      </c>
    </row>
    <row r="74" spans="1:3">
      <c r="A74" t="s">
        <v>172</v>
      </c>
      <c r="B74">
        <v>96</v>
      </c>
      <c r="C74">
        <v>5.4</v>
      </c>
    </row>
    <row r="75" spans="1:3">
      <c r="A75" t="s">
        <v>174</v>
      </c>
      <c r="B75">
        <v>113</v>
      </c>
      <c r="C75">
        <v>7.9</v>
      </c>
    </row>
    <row r="76" spans="1:3">
      <c r="A76" t="s">
        <v>176</v>
      </c>
      <c r="B76">
        <v>176</v>
      </c>
      <c r="C76">
        <v>6.1</v>
      </c>
    </row>
    <row r="77" spans="1:3">
      <c r="A77" t="s">
        <v>178</v>
      </c>
      <c r="B77">
        <v>118</v>
      </c>
      <c r="C77">
        <v>5.8</v>
      </c>
    </row>
    <row r="78" spans="1:3">
      <c r="A78" t="s">
        <v>180</v>
      </c>
      <c r="B78">
        <v>95</v>
      </c>
      <c r="C78">
        <v>8.3000000000000007</v>
      </c>
    </row>
    <row r="79" spans="1:3">
      <c r="A79" t="s">
        <v>182</v>
      </c>
      <c r="B79">
        <v>106</v>
      </c>
      <c r="C79">
        <v>7.8</v>
      </c>
    </row>
    <row r="80" spans="1:3">
      <c r="A80" t="s">
        <v>183</v>
      </c>
      <c r="B80">
        <v>124</v>
      </c>
      <c r="C80">
        <v>7</v>
      </c>
    </row>
    <row r="81" spans="1:3">
      <c r="A81" t="s">
        <v>186</v>
      </c>
      <c r="B81">
        <v>132</v>
      </c>
      <c r="C81">
        <v>6.1</v>
      </c>
    </row>
    <row r="82" spans="1:3">
      <c r="A82" t="s">
        <v>189</v>
      </c>
      <c r="B82">
        <v>97</v>
      </c>
      <c r="C82">
        <v>7</v>
      </c>
    </row>
    <row r="83" spans="1:3">
      <c r="A83" t="s">
        <v>192</v>
      </c>
      <c r="B83">
        <v>130</v>
      </c>
      <c r="C83">
        <v>7.6</v>
      </c>
    </row>
    <row r="84" spans="1:3">
      <c r="A84" t="s">
        <v>194</v>
      </c>
      <c r="B84">
        <v>128</v>
      </c>
      <c r="C84">
        <v>6.3</v>
      </c>
    </row>
    <row r="85" spans="1:3">
      <c r="A85" t="s">
        <v>195</v>
      </c>
      <c r="B85">
        <v>136</v>
      </c>
      <c r="C85">
        <v>7.8</v>
      </c>
    </row>
    <row r="86" spans="1:3">
      <c r="A86" t="s">
        <v>197</v>
      </c>
      <c r="B86">
        <v>93</v>
      </c>
      <c r="C86">
        <v>6.4</v>
      </c>
    </row>
    <row r="87" spans="1:3">
      <c r="A87" t="s">
        <v>200</v>
      </c>
      <c r="B87">
        <v>130</v>
      </c>
      <c r="C87">
        <v>6.5</v>
      </c>
    </row>
    <row r="88" spans="1:3">
      <c r="A88" t="s">
        <v>203</v>
      </c>
      <c r="B88">
        <v>102</v>
      </c>
      <c r="C88">
        <v>7.9</v>
      </c>
    </row>
    <row r="89" spans="1:3">
      <c r="A89" t="s">
        <v>206</v>
      </c>
      <c r="B89">
        <v>101</v>
      </c>
      <c r="C89">
        <v>7.8</v>
      </c>
    </row>
    <row r="90" spans="1:3">
      <c r="A90" t="s">
        <v>208</v>
      </c>
      <c r="B90">
        <v>100</v>
      </c>
      <c r="C90">
        <v>6.6</v>
      </c>
    </row>
    <row r="91" spans="1:3">
      <c r="A91" t="s">
        <v>209</v>
      </c>
      <c r="B91">
        <v>120</v>
      </c>
      <c r="C91">
        <v>5.5</v>
      </c>
    </row>
    <row r="92" spans="1:3">
      <c r="A92" t="s">
        <v>211</v>
      </c>
      <c r="B92">
        <v>98</v>
      </c>
      <c r="C92">
        <v>8.1999999999999993</v>
      </c>
    </row>
    <row r="93" spans="1:3">
      <c r="A93" t="s">
        <v>214</v>
      </c>
      <c r="B93">
        <v>109</v>
      </c>
      <c r="C93">
        <v>6.4</v>
      </c>
    </row>
    <row r="94" spans="1:3">
      <c r="A94" t="s">
        <v>216</v>
      </c>
      <c r="B94">
        <v>121</v>
      </c>
      <c r="C94">
        <v>8.1</v>
      </c>
    </row>
    <row r="95" spans="1:3">
      <c r="A95" t="s">
        <v>218</v>
      </c>
      <c r="B95">
        <v>169</v>
      </c>
      <c r="C95">
        <v>8.6</v>
      </c>
    </row>
    <row r="96" spans="1:3">
      <c r="A96" t="s">
        <v>219</v>
      </c>
      <c r="B96">
        <v>148</v>
      </c>
      <c r="C96">
        <v>8.8000000000000007</v>
      </c>
    </row>
    <row r="97" spans="1:3">
      <c r="A97" t="s">
        <v>220</v>
      </c>
      <c r="B97">
        <v>182</v>
      </c>
      <c r="C97">
        <v>7.9</v>
      </c>
    </row>
    <row r="98" spans="1:3">
      <c r="A98" t="s">
        <v>221</v>
      </c>
      <c r="B98">
        <v>106</v>
      </c>
      <c r="C98">
        <v>6.7</v>
      </c>
    </row>
    <row r="99" spans="1:3">
      <c r="A99" t="s">
        <v>224</v>
      </c>
      <c r="B99">
        <v>166</v>
      </c>
      <c r="C99">
        <v>7.8</v>
      </c>
    </row>
    <row r="100" spans="1:3">
      <c r="A100" t="s">
        <v>226</v>
      </c>
      <c r="B100">
        <v>132</v>
      </c>
      <c r="C100">
        <v>7.8</v>
      </c>
    </row>
    <row r="101" spans="1:3">
      <c r="A101" t="s">
        <v>229</v>
      </c>
      <c r="B101">
        <v>137</v>
      </c>
      <c r="C101">
        <v>6.6</v>
      </c>
    </row>
    <row r="102" spans="1:3">
      <c r="A102" t="s">
        <v>231</v>
      </c>
      <c r="B102">
        <v>109</v>
      </c>
      <c r="C102">
        <v>6.1</v>
      </c>
    </row>
    <row r="103" spans="1:3">
      <c r="A103" t="s">
        <v>234</v>
      </c>
      <c r="B103">
        <v>98</v>
      </c>
      <c r="C103">
        <v>5.6</v>
      </c>
    </row>
    <row r="104" spans="1:3">
      <c r="A104" t="s">
        <v>236</v>
      </c>
      <c r="B104">
        <v>113</v>
      </c>
      <c r="C104">
        <v>6.4</v>
      </c>
    </row>
    <row r="105" spans="1:3">
      <c r="A105" t="s">
        <v>238</v>
      </c>
      <c r="B105">
        <v>93</v>
      </c>
      <c r="C105">
        <v>6.1</v>
      </c>
    </row>
    <row r="106" spans="1:3">
      <c r="A106" t="s">
        <v>240</v>
      </c>
      <c r="B106">
        <v>123</v>
      </c>
      <c r="C106">
        <v>7.3</v>
      </c>
    </row>
    <row r="107" spans="1:3">
      <c r="A107" t="s">
        <v>242</v>
      </c>
      <c r="B107">
        <v>126</v>
      </c>
      <c r="C107">
        <v>6.6</v>
      </c>
    </row>
    <row r="108" spans="1:3">
      <c r="A108" t="s">
        <v>244</v>
      </c>
      <c r="B108">
        <v>113</v>
      </c>
      <c r="C108">
        <v>6.3</v>
      </c>
    </row>
    <row r="109" spans="1:3">
      <c r="A109" t="s">
        <v>246</v>
      </c>
      <c r="B109">
        <v>184</v>
      </c>
      <c r="C109">
        <v>6.1</v>
      </c>
    </row>
    <row r="110" spans="1:3">
      <c r="A110" t="s">
        <v>247</v>
      </c>
      <c r="B110">
        <v>144</v>
      </c>
      <c r="C110">
        <v>7.1</v>
      </c>
    </row>
    <row r="111" spans="1:3">
      <c r="A111" t="s">
        <v>250</v>
      </c>
      <c r="B111">
        <v>206</v>
      </c>
      <c r="C111">
        <v>5.5</v>
      </c>
    </row>
    <row r="112" spans="1:3">
      <c r="A112" t="s">
        <v>252</v>
      </c>
      <c r="B112">
        <v>138</v>
      </c>
      <c r="C112">
        <v>7.5</v>
      </c>
    </row>
    <row r="113" spans="1:3">
      <c r="A113" t="s">
        <v>253</v>
      </c>
      <c r="B113">
        <v>157</v>
      </c>
      <c r="C113">
        <v>7.6</v>
      </c>
    </row>
    <row r="114" spans="1:3">
      <c r="A114" t="s">
        <v>255</v>
      </c>
      <c r="B114">
        <v>102</v>
      </c>
      <c r="C114">
        <v>6.4</v>
      </c>
    </row>
    <row r="115" spans="1:3">
      <c r="A115" t="s">
        <v>257</v>
      </c>
      <c r="B115">
        <v>104</v>
      </c>
      <c r="C115">
        <v>7.2</v>
      </c>
    </row>
    <row r="116" spans="1:3">
      <c r="A116" t="s">
        <v>259</v>
      </c>
      <c r="B116">
        <v>115</v>
      </c>
      <c r="C116">
        <v>6.7</v>
      </c>
    </row>
    <row r="117" spans="1:3">
      <c r="A117" t="s">
        <v>261</v>
      </c>
      <c r="B117">
        <v>111</v>
      </c>
      <c r="C117">
        <v>8</v>
      </c>
    </row>
    <row r="118" spans="1:3">
      <c r="A118" t="s">
        <v>262</v>
      </c>
      <c r="B118">
        <v>128</v>
      </c>
      <c r="C118">
        <v>8.3000000000000007</v>
      </c>
    </row>
    <row r="119" spans="1:3">
      <c r="A119" t="s">
        <v>265</v>
      </c>
      <c r="B119">
        <v>89</v>
      </c>
      <c r="C119">
        <v>6.7</v>
      </c>
    </row>
    <row r="120" spans="1:3">
      <c r="A120" t="s">
        <v>267</v>
      </c>
      <c r="B120">
        <v>105</v>
      </c>
      <c r="C120">
        <v>5.9</v>
      </c>
    </row>
    <row r="121" spans="1:3">
      <c r="A121" t="s">
        <v>269</v>
      </c>
      <c r="B121">
        <v>119</v>
      </c>
      <c r="C121">
        <v>6.7</v>
      </c>
    </row>
    <row r="122" spans="1:3">
      <c r="A122" t="s">
        <v>270</v>
      </c>
      <c r="B122">
        <v>129</v>
      </c>
      <c r="C122">
        <v>6.7</v>
      </c>
    </row>
    <row r="123" spans="1:3">
      <c r="A123" t="s">
        <v>273</v>
      </c>
      <c r="B123">
        <v>102</v>
      </c>
      <c r="C123">
        <v>7.6</v>
      </c>
    </row>
    <row r="124" spans="1:3">
      <c r="A124" t="s">
        <v>274</v>
      </c>
      <c r="B124">
        <v>138</v>
      </c>
      <c r="C124">
        <v>7.2</v>
      </c>
    </row>
    <row r="125" spans="1:3">
      <c r="A125" t="s">
        <v>275</v>
      </c>
      <c r="B125">
        <v>112</v>
      </c>
      <c r="C125">
        <v>7.1</v>
      </c>
    </row>
    <row r="126" spans="1:3">
      <c r="A126" t="s">
        <v>277</v>
      </c>
      <c r="B126">
        <v>120</v>
      </c>
      <c r="C126">
        <v>8.1</v>
      </c>
    </row>
    <row r="127" spans="1:3">
      <c r="A127" t="s">
        <v>280</v>
      </c>
      <c r="B127">
        <v>146</v>
      </c>
      <c r="C127">
        <v>6.7</v>
      </c>
    </row>
    <row r="128" spans="1:3">
      <c r="A128" t="s">
        <v>282</v>
      </c>
      <c r="B128">
        <v>115</v>
      </c>
      <c r="C128">
        <v>7</v>
      </c>
    </row>
    <row r="129" spans="1:3">
      <c r="A129" t="s">
        <v>285</v>
      </c>
      <c r="B129">
        <v>96</v>
      </c>
      <c r="C129">
        <v>6.9</v>
      </c>
    </row>
    <row r="130" spans="1:3">
      <c r="A130" t="s">
        <v>288</v>
      </c>
      <c r="B130">
        <v>88</v>
      </c>
      <c r="C130">
        <v>5.0999999999999996</v>
      </c>
    </row>
    <row r="131" spans="1:3">
      <c r="A131" t="s">
        <v>290</v>
      </c>
      <c r="B131">
        <v>99</v>
      </c>
      <c r="C131">
        <v>5.8</v>
      </c>
    </row>
    <row r="132" spans="1:3">
      <c r="A132" t="s">
        <v>292</v>
      </c>
      <c r="B132">
        <v>113</v>
      </c>
      <c r="C132">
        <v>6.2</v>
      </c>
    </row>
    <row r="133" spans="1:3">
      <c r="A133" t="s">
        <v>294</v>
      </c>
      <c r="B133">
        <v>131</v>
      </c>
      <c r="C133">
        <v>7.4</v>
      </c>
    </row>
    <row r="134" spans="1:3">
      <c r="A134" t="s">
        <v>298</v>
      </c>
      <c r="B134">
        <v>119</v>
      </c>
      <c r="C134">
        <v>5.8</v>
      </c>
    </row>
    <row r="135" spans="1:3">
      <c r="A135" t="s">
        <v>300</v>
      </c>
      <c r="B135">
        <v>91</v>
      </c>
      <c r="C135">
        <v>6.2</v>
      </c>
    </row>
    <row r="136" spans="1:3">
      <c r="A136" t="s">
        <v>302</v>
      </c>
      <c r="B136">
        <v>90</v>
      </c>
      <c r="C136">
        <v>7.3</v>
      </c>
    </row>
    <row r="137" spans="1:3">
      <c r="A137" t="s">
        <v>304</v>
      </c>
      <c r="B137">
        <v>103</v>
      </c>
      <c r="C137">
        <v>4.2</v>
      </c>
    </row>
    <row r="138" spans="1:3">
      <c r="A138" t="s">
        <v>305</v>
      </c>
      <c r="B138">
        <v>124</v>
      </c>
      <c r="C138">
        <v>6.9</v>
      </c>
    </row>
    <row r="139" spans="1:3">
      <c r="A139" t="s">
        <v>307</v>
      </c>
      <c r="B139">
        <v>131</v>
      </c>
      <c r="C139">
        <v>6.4</v>
      </c>
    </row>
    <row r="140" spans="1:3">
      <c r="A140" t="s">
        <v>309</v>
      </c>
      <c r="B140">
        <v>88</v>
      </c>
      <c r="C140">
        <v>5.4</v>
      </c>
    </row>
    <row r="141" spans="1:3">
      <c r="A141" t="s">
        <v>311</v>
      </c>
      <c r="B141">
        <v>85</v>
      </c>
      <c r="C141">
        <v>6.7</v>
      </c>
    </row>
    <row r="142" spans="1:3">
      <c r="A142" t="s">
        <v>313</v>
      </c>
      <c r="B142">
        <v>111</v>
      </c>
      <c r="C142">
        <v>5.8</v>
      </c>
    </row>
    <row r="143" spans="1:3">
      <c r="A143" t="s">
        <v>315</v>
      </c>
      <c r="B143">
        <v>92</v>
      </c>
      <c r="C143">
        <v>6.9</v>
      </c>
    </row>
    <row r="144" spans="1:3">
      <c r="A144" t="s">
        <v>317</v>
      </c>
      <c r="B144">
        <v>196</v>
      </c>
      <c r="C144">
        <v>7.2</v>
      </c>
    </row>
    <row r="145" spans="1:3">
      <c r="A145" t="s">
        <v>318</v>
      </c>
      <c r="B145">
        <v>93</v>
      </c>
      <c r="C145">
        <v>6.9</v>
      </c>
    </row>
    <row r="146" spans="1:3">
      <c r="A146" t="s">
        <v>320</v>
      </c>
      <c r="B146">
        <v>133</v>
      </c>
      <c r="C146">
        <v>6.1</v>
      </c>
    </row>
    <row r="147" spans="1:3">
      <c r="A147" t="s">
        <v>323</v>
      </c>
      <c r="B147">
        <v>116</v>
      </c>
      <c r="C147">
        <v>5.5</v>
      </c>
    </row>
    <row r="148" spans="1:3">
      <c r="A148" t="s">
        <v>324</v>
      </c>
      <c r="B148">
        <v>153</v>
      </c>
      <c r="C148">
        <v>6.6</v>
      </c>
    </row>
    <row r="149" spans="1:3">
      <c r="A149" t="s">
        <v>326</v>
      </c>
      <c r="B149">
        <v>88</v>
      </c>
      <c r="C149">
        <v>6.1</v>
      </c>
    </row>
    <row r="150" spans="1:3">
      <c r="A150" t="s">
        <v>328</v>
      </c>
      <c r="B150">
        <v>115</v>
      </c>
      <c r="C150">
        <v>6.3</v>
      </c>
    </row>
    <row r="151" spans="1:3">
      <c r="A151" t="s">
        <v>330</v>
      </c>
      <c r="B151">
        <v>95</v>
      </c>
      <c r="C151">
        <v>7.2</v>
      </c>
    </row>
    <row r="152" spans="1:3">
      <c r="A152" t="s">
        <v>331</v>
      </c>
      <c r="B152">
        <v>133</v>
      </c>
      <c r="C152">
        <v>7.4</v>
      </c>
    </row>
    <row r="153" spans="1:3">
      <c r="A153" t="s">
        <v>333</v>
      </c>
      <c r="B153">
        <v>97</v>
      </c>
      <c r="C153">
        <v>7.3</v>
      </c>
    </row>
    <row r="154" spans="1:3">
      <c r="A154" t="s">
        <v>336</v>
      </c>
      <c r="B154">
        <v>90</v>
      </c>
      <c r="C154">
        <v>6.1</v>
      </c>
    </row>
    <row r="155" spans="1:3">
      <c r="A155" t="s">
        <v>339</v>
      </c>
      <c r="B155">
        <v>154</v>
      </c>
      <c r="C155">
        <v>7.7</v>
      </c>
    </row>
    <row r="156" spans="1:3">
      <c r="A156" t="s">
        <v>341</v>
      </c>
      <c r="B156">
        <v>150</v>
      </c>
      <c r="C156">
        <v>6.1</v>
      </c>
    </row>
    <row r="157" spans="1:3">
      <c r="A157" t="s">
        <v>342</v>
      </c>
      <c r="B157">
        <v>127</v>
      </c>
      <c r="C157">
        <v>8</v>
      </c>
    </row>
    <row r="158" spans="1:3">
      <c r="A158" t="s">
        <v>343</v>
      </c>
      <c r="B158">
        <v>121</v>
      </c>
      <c r="C158">
        <v>7.3</v>
      </c>
    </row>
    <row r="159" spans="1:3">
      <c r="A159" t="s">
        <v>345</v>
      </c>
      <c r="B159">
        <v>102</v>
      </c>
      <c r="C159">
        <v>7.9</v>
      </c>
    </row>
    <row r="160" spans="1:3">
      <c r="A160" t="s">
        <v>347</v>
      </c>
      <c r="B160">
        <v>126</v>
      </c>
      <c r="C160">
        <v>5.5</v>
      </c>
    </row>
    <row r="161" spans="1:3">
      <c r="A161" t="s">
        <v>348</v>
      </c>
      <c r="B161">
        <v>121</v>
      </c>
      <c r="C161">
        <v>5</v>
      </c>
    </row>
    <row r="162" spans="1:3">
      <c r="A162" t="s">
        <v>350</v>
      </c>
      <c r="B162">
        <v>215</v>
      </c>
      <c r="C162">
        <v>7.7</v>
      </c>
    </row>
    <row r="163" spans="1:3">
      <c r="A163" t="s">
        <v>352</v>
      </c>
      <c r="B163">
        <v>127</v>
      </c>
      <c r="C163">
        <v>6.6</v>
      </c>
    </row>
    <row r="164" spans="1:3">
      <c r="A164" t="s">
        <v>354</v>
      </c>
      <c r="B164">
        <v>138</v>
      </c>
      <c r="C164">
        <v>5.7</v>
      </c>
    </row>
    <row r="165" spans="1:3">
      <c r="A165" t="s">
        <v>356</v>
      </c>
      <c r="B165">
        <v>122</v>
      </c>
      <c r="C165">
        <v>5.8</v>
      </c>
    </row>
    <row r="166" spans="1:3">
      <c r="A166" t="s">
        <v>359</v>
      </c>
      <c r="B166">
        <v>124</v>
      </c>
      <c r="C166">
        <v>6</v>
      </c>
    </row>
    <row r="167" spans="1:3">
      <c r="A167" t="s">
        <v>362</v>
      </c>
      <c r="B167">
        <v>106</v>
      </c>
      <c r="C167">
        <v>6.4</v>
      </c>
    </row>
    <row r="168" spans="1:3">
      <c r="A168" t="s">
        <v>363</v>
      </c>
      <c r="B168">
        <v>124</v>
      </c>
      <c r="C168">
        <v>6.9</v>
      </c>
    </row>
    <row r="169" spans="1:3">
      <c r="A169" t="s">
        <v>364</v>
      </c>
      <c r="B169">
        <v>128</v>
      </c>
      <c r="C169">
        <v>6.4</v>
      </c>
    </row>
    <row r="170" spans="1:3">
      <c r="A170" t="s">
        <v>367</v>
      </c>
      <c r="B170">
        <v>138</v>
      </c>
      <c r="C170">
        <v>7.4</v>
      </c>
    </row>
    <row r="171" spans="1:3">
      <c r="A171" t="s">
        <v>370</v>
      </c>
      <c r="B171">
        <v>115</v>
      </c>
      <c r="C171">
        <v>5.5</v>
      </c>
    </row>
    <row r="172" spans="1:3">
      <c r="A172" t="s">
        <v>372</v>
      </c>
      <c r="B172">
        <v>100</v>
      </c>
      <c r="C172">
        <v>5.9</v>
      </c>
    </row>
    <row r="173" spans="1:3">
      <c r="A173" t="s">
        <v>374</v>
      </c>
      <c r="B173">
        <v>135</v>
      </c>
      <c r="C173">
        <v>6.8</v>
      </c>
    </row>
    <row r="174" spans="1:3">
      <c r="A174" t="s">
        <v>375</v>
      </c>
      <c r="B174">
        <v>117</v>
      </c>
      <c r="C174">
        <v>6.8</v>
      </c>
    </row>
    <row r="175" spans="1:3">
      <c r="A175" t="s">
        <v>378</v>
      </c>
      <c r="B175">
        <v>156</v>
      </c>
      <c r="C175">
        <v>8.1</v>
      </c>
    </row>
    <row r="176" spans="1:3">
      <c r="A176" t="s">
        <v>380</v>
      </c>
      <c r="B176">
        <v>96</v>
      </c>
      <c r="C176">
        <v>6.5</v>
      </c>
    </row>
    <row r="177" spans="1:3">
      <c r="A177" t="s">
        <v>382</v>
      </c>
      <c r="B177">
        <v>107</v>
      </c>
      <c r="C177">
        <v>7.2</v>
      </c>
    </row>
    <row r="178" spans="1:3">
      <c r="A178" t="s">
        <v>383</v>
      </c>
      <c r="B178">
        <v>92</v>
      </c>
      <c r="C178">
        <v>6.7</v>
      </c>
    </row>
    <row r="179" spans="1:3">
      <c r="A179" t="s">
        <v>386</v>
      </c>
      <c r="B179">
        <v>115</v>
      </c>
      <c r="C179">
        <v>8.1</v>
      </c>
    </row>
    <row r="180" spans="1:3">
      <c r="A180" t="s">
        <v>388</v>
      </c>
      <c r="B180">
        <v>92</v>
      </c>
      <c r="C180">
        <v>7.6</v>
      </c>
    </row>
    <row r="181" spans="1:3">
      <c r="A181" t="s">
        <v>390</v>
      </c>
      <c r="B181">
        <v>117</v>
      </c>
      <c r="C181">
        <v>7.4</v>
      </c>
    </row>
    <row r="182" spans="1:3">
      <c r="A182" t="s">
        <v>392</v>
      </c>
      <c r="B182">
        <v>146</v>
      </c>
      <c r="C182">
        <v>7.6</v>
      </c>
    </row>
    <row r="183" spans="1:3">
      <c r="A183" t="s">
        <v>395</v>
      </c>
      <c r="B183">
        <v>94</v>
      </c>
      <c r="C183">
        <v>6.7</v>
      </c>
    </row>
    <row r="184" spans="1:3">
      <c r="A184" t="s">
        <v>396</v>
      </c>
      <c r="B184">
        <v>116</v>
      </c>
      <c r="C184">
        <v>6.5</v>
      </c>
    </row>
    <row r="185" spans="1:3">
      <c r="A185" t="s">
        <v>397</v>
      </c>
      <c r="B185">
        <v>147</v>
      </c>
      <c r="C185">
        <v>6.6</v>
      </c>
    </row>
    <row r="186" spans="1:3">
      <c r="A186" t="s">
        <v>398</v>
      </c>
      <c r="B186">
        <v>90</v>
      </c>
      <c r="C186">
        <v>6.7</v>
      </c>
    </row>
    <row r="187" spans="1:3">
      <c r="A187" t="s">
        <v>401</v>
      </c>
      <c r="B187">
        <v>101</v>
      </c>
      <c r="C187">
        <v>6.4</v>
      </c>
    </row>
    <row r="188" spans="1:3">
      <c r="A188" t="s">
        <v>403</v>
      </c>
      <c r="B188">
        <v>138</v>
      </c>
      <c r="C188">
        <v>5.8</v>
      </c>
    </row>
    <row r="189" spans="1:3">
      <c r="A189" t="s">
        <v>405</v>
      </c>
      <c r="B189">
        <v>107</v>
      </c>
      <c r="C189">
        <v>7.4</v>
      </c>
    </row>
    <row r="190" spans="1:3">
      <c r="A190" t="s">
        <v>407</v>
      </c>
      <c r="B190">
        <v>142</v>
      </c>
      <c r="C190">
        <v>7.8</v>
      </c>
    </row>
    <row r="191" spans="1:3">
      <c r="A191" t="s">
        <v>409</v>
      </c>
      <c r="B191">
        <v>165</v>
      </c>
      <c r="C191">
        <v>6.6</v>
      </c>
    </row>
    <row r="192" spans="1:3">
      <c r="A192" t="s">
        <v>410</v>
      </c>
      <c r="B192">
        <v>100</v>
      </c>
      <c r="C192">
        <v>4.9000000000000004</v>
      </c>
    </row>
    <row r="193" spans="1:3">
      <c r="A193" t="s">
        <v>413</v>
      </c>
      <c r="B193">
        <v>82</v>
      </c>
      <c r="C193">
        <v>6.5</v>
      </c>
    </row>
    <row r="194" spans="1:3">
      <c r="A194" t="s">
        <v>414</v>
      </c>
      <c r="B194">
        <v>98</v>
      </c>
      <c r="C194">
        <v>6.2</v>
      </c>
    </row>
    <row r="195" spans="1:3">
      <c r="A195" t="s">
        <v>417</v>
      </c>
      <c r="B195">
        <v>95</v>
      </c>
      <c r="C195">
        <v>7.3</v>
      </c>
    </row>
    <row r="196" spans="1:3">
      <c r="A196" t="s">
        <v>419</v>
      </c>
      <c r="B196">
        <v>159</v>
      </c>
      <c r="C196">
        <v>7.5</v>
      </c>
    </row>
    <row r="197" spans="1:3">
      <c r="A197" t="s">
        <v>422</v>
      </c>
      <c r="B197">
        <v>96</v>
      </c>
      <c r="C197">
        <v>5.6</v>
      </c>
    </row>
    <row r="198" spans="1:3">
      <c r="A198" t="s">
        <v>423</v>
      </c>
      <c r="B198">
        <v>143</v>
      </c>
      <c r="C198">
        <v>8.1</v>
      </c>
    </row>
    <row r="199" spans="1:3">
      <c r="A199" t="s">
        <v>424</v>
      </c>
      <c r="B199">
        <v>123</v>
      </c>
      <c r="C199">
        <v>6.7</v>
      </c>
    </row>
    <row r="200" spans="1:3">
      <c r="A200" t="s">
        <v>425</v>
      </c>
      <c r="B200">
        <v>174</v>
      </c>
      <c r="C200">
        <v>6.6</v>
      </c>
    </row>
    <row r="201" spans="1:3">
      <c r="A201" t="s">
        <v>428</v>
      </c>
      <c r="B201">
        <v>101</v>
      </c>
      <c r="C201">
        <v>6.4</v>
      </c>
    </row>
    <row r="202" spans="1:3">
      <c r="A202" t="s">
        <v>429</v>
      </c>
      <c r="B202">
        <v>134</v>
      </c>
      <c r="C202">
        <v>7.5</v>
      </c>
    </row>
    <row r="203" spans="1:3">
      <c r="A203" t="s">
        <v>430</v>
      </c>
      <c r="B203">
        <v>132</v>
      </c>
      <c r="C203">
        <v>7.3</v>
      </c>
    </row>
    <row r="204" spans="1:3">
      <c r="A204" t="s">
        <v>433</v>
      </c>
      <c r="B204">
        <v>129</v>
      </c>
      <c r="C204">
        <v>7.5</v>
      </c>
    </row>
    <row r="205" spans="1:3">
      <c r="A205" t="s">
        <v>434</v>
      </c>
      <c r="B205">
        <v>106</v>
      </c>
      <c r="C205">
        <v>5.8</v>
      </c>
    </row>
    <row r="206" spans="1:3">
      <c r="A206" t="s">
        <v>436</v>
      </c>
      <c r="B206">
        <v>113</v>
      </c>
      <c r="C206">
        <v>7.5</v>
      </c>
    </row>
    <row r="207" spans="1:3">
      <c r="A207" t="s">
        <v>439</v>
      </c>
      <c r="B207">
        <v>102</v>
      </c>
      <c r="C207">
        <v>6.6</v>
      </c>
    </row>
    <row r="208" spans="1:3">
      <c r="A208" t="s">
        <v>441</v>
      </c>
      <c r="B208">
        <v>135</v>
      </c>
      <c r="C208">
        <v>6.7</v>
      </c>
    </row>
    <row r="209" spans="1:3">
      <c r="A209" t="s">
        <v>444</v>
      </c>
      <c r="B209">
        <v>125</v>
      </c>
      <c r="C209">
        <v>3.7</v>
      </c>
    </row>
    <row r="210" spans="1:3">
      <c r="A210" t="s">
        <v>445</v>
      </c>
      <c r="B210">
        <v>110</v>
      </c>
      <c r="C210">
        <v>6</v>
      </c>
    </row>
    <row r="211" spans="1:3">
      <c r="A211" t="s">
        <v>446</v>
      </c>
      <c r="B211">
        <v>124</v>
      </c>
      <c r="C211">
        <v>6.4</v>
      </c>
    </row>
    <row r="212" spans="1:3">
      <c r="A212" t="s">
        <v>448</v>
      </c>
      <c r="B212">
        <v>123</v>
      </c>
      <c r="C212">
        <v>6.1</v>
      </c>
    </row>
    <row r="213" spans="1:3">
      <c r="A213" t="s">
        <v>449</v>
      </c>
      <c r="B213">
        <v>130</v>
      </c>
      <c r="C213">
        <v>6.4</v>
      </c>
    </row>
    <row r="214" spans="1:3">
      <c r="A214" t="s">
        <v>451</v>
      </c>
      <c r="B214">
        <v>92</v>
      </c>
      <c r="C214">
        <v>5.6</v>
      </c>
    </row>
    <row r="215" spans="1:3">
      <c r="A215" t="s">
        <v>453</v>
      </c>
      <c r="B215">
        <v>127</v>
      </c>
      <c r="C215">
        <v>8</v>
      </c>
    </row>
    <row r="216" spans="1:3">
      <c r="A216" t="s">
        <v>456</v>
      </c>
      <c r="B216">
        <v>123</v>
      </c>
      <c r="C216">
        <v>5.2</v>
      </c>
    </row>
    <row r="217" spans="1:3">
      <c r="A217" t="s">
        <v>457</v>
      </c>
      <c r="B217">
        <v>123</v>
      </c>
      <c r="C217">
        <v>7.1</v>
      </c>
    </row>
    <row r="218" spans="1:3">
      <c r="A218" t="s">
        <v>459</v>
      </c>
      <c r="B218">
        <v>107</v>
      </c>
      <c r="C218">
        <v>4.8</v>
      </c>
    </row>
    <row r="219" spans="1:3">
      <c r="A219" t="s">
        <v>461</v>
      </c>
      <c r="B219">
        <v>124</v>
      </c>
      <c r="C219">
        <v>7</v>
      </c>
    </row>
    <row r="220" spans="1:3">
      <c r="A220" t="s">
        <v>462</v>
      </c>
      <c r="B220">
        <v>77</v>
      </c>
      <c r="C220">
        <v>5.4</v>
      </c>
    </row>
    <row r="221" spans="1:3">
      <c r="A221" t="s">
        <v>465</v>
      </c>
      <c r="B221">
        <v>109</v>
      </c>
      <c r="C221">
        <v>6.6</v>
      </c>
    </row>
    <row r="222" spans="1:3">
      <c r="A222" t="s">
        <v>467</v>
      </c>
      <c r="B222">
        <v>134</v>
      </c>
      <c r="C222">
        <v>6.7</v>
      </c>
    </row>
    <row r="223" spans="1:3">
      <c r="A223" t="s">
        <v>470</v>
      </c>
      <c r="B223">
        <v>117</v>
      </c>
      <c r="C223">
        <v>6.2</v>
      </c>
    </row>
    <row r="224" spans="1:3">
      <c r="A224" t="s">
        <v>472</v>
      </c>
      <c r="B224">
        <v>135</v>
      </c>
      <c r="C224">
        <v>6.1</v>
      </c>
    </row>
    <row r="225" spans="1:3">
      <c r="A225" t="s">
        <v>475</v>
      </c>
      <c r="B225">
        <v>121</v>
      </c>
      <c r="C225">
        <v>5.3</v>
      </c>
    </row>
    <row r="226" spans="1:3">
      <c r="A226" t="s">
        <v>478</v>
      </c>
      <c r="B226">
        <v>117</v>
      </c>
      <c r="C226">
        <v>6.3</v>
      </c>
    </row>
    <row r="227" spans="1:3">
      <c r="A227" t="s">
        <v>480</v>
      </c>
      <c r="B227">
        <v>124</v>
      </c>
      <c r="C227">
        <v>7</v>
      </c>
    </row>
    <row r="228" spans="1:3">
      <c r="A228" t="s">
        <v>482</v>
      </c>
      <c r="B228">
        <v>140</v>
      </c>
      <c r="C228">
        <v>7.6</v>
      </c>
    </row>
    <row r="229" spans="1:3">
      <c r="A229" t="s">
        <v>483</v>
      </c>
      <c r="B229">
        <v>142</v>
      </c>
      <c r="C229">
        <v>6.7</v>
      </c>
    </row>
    <row r="230" spans="1:3">
      <c r="A230" t="s">
        <v>484</v>
      </c>
      <c r="B230">
        <v>92</v>
      </c>
      <c r="C230">
        <v>8.1</v>
      </c>
    </row>
    <row r="231" spans="1:3">
      <c r="A231" t="s">
        <v>485</v>
      </c>
      <c r="B231">
        <v>138</v>
      </c>
      <c r="C231">
        <v>6.7</v>
      </c>
    </row>
    <row r="232" spans="1:3">
      <c r="A232" t="s">
        <v>486</v>
      </c>
      <c r="B232">
        <v>136</v>
      </c>
      <c r="C232">
        <v>6.5</v>
      </c>
    </row>
    <row r="233" spans="1:3">
      <c r="A233" t="s">
        <v>488</v>
      </c>
      <c r="B233">
        <v>98</v>
      </c>
      <c r="C233">
        <v>7.3</v>
      </c>
    </row>
    <row r="234" spans="1:3">
      <c r="A234" t="s">
        <v>490</v>
      </c>
      <c r="B234">
        <v>153</v>
      </c>
      <c r="C234">
        <v>6</v>
      </c>
    </row>
    <row r="235" spans="1:3">
      <c r="A235" t="s">
        <v>492</v>
      </c>
      <c r="B235">
        <v>120</v>
      </c>
      <c r="C235">
        <v>6.1</v>
      </c>
    </row>
    <row r="236" spans="1:3">
      <c r="A236" t="s">
        <v>493</v>
      </c>
      <c r="B236">
        <v>101</v>
      </c>
      <c r="C236">
        <v>5.9</v>
      </c>
    </row>
    <row r="237" spans="1:3">
      <c r="A237" t="s">
        <v>495</v>
      </c>
      <c r="B237">
        <v>91</v>
      </c>
      <c r="C237">
        <v>7.8</v>
      </c>
    </row>
    <row r="238" spans="1:3">
      <c r="A238" t="s">
        <v>497</v>
      </c>
      <c r="B238">
        <v>108</v>
      </c>
      <c r="C238">
        <v>5.8</v>
      </c>
    </row>
    <row r="239" spans="1:3">
      <c r="A239" t="s">
        <v>499</v>
      </c>
      <c r="B239">
        <v>112</v>
      </c>
      <c r="C239">
        <v>6.3</v>
      </c>
    </row>
    <row r="240" spans="1:3">
      <c r="A240" t="s">
        <v>501</v>
      </c>
      <c r="B240">
        <v>100</v>
      </c>
      <c r="C240">
        <v>4.3</v>
      </c>
    </row>
    <row r="241" spans="1:3">
      <c r="A241" t="s">
        <v>503</v>
      </c>
      <c r="B241">
        <v>108</v>
      </c>
      <c r="C241">
        <v>6.4</v>
      </c>
    </row>
    <row r="242" spans="1:3">
      <c r="A242" t="s">
        <v>505</v>
      </c>
      <c r="B242">
        <v>114</v>
      </c>
      <c r="C242">
        <v>6.1</v>
      </c>
    </row>
    <row r="243" spans="1:3">
      <c r="A243" t="s">
        <v>507</v>
      </c>
      <c r="B243">
        <v>119</v>
      </c>
      <c r="C243">
        <v>6.5</v>
      </c>
    </row>
    <row r="244" spans="1:3">
      <c r="A244" t="s">
        <v>508</v>
      </c>
      <c r="B244">
        <v>142</v>
      </c>
      <c r="C244">
        <v>7.1</v>
      </c>
    </row>
    <row r="245" spans="1:3">
      <c r="A245" t="s">
        <v>511</v>
      </c>
      <c r="B245">
        <v>125</v>
      </c>
      <c r="C245">
        <v>6.4</v>
      </c>
    </row>
    <row r="246" spans="1:3">
      <c r="A246" t="s">
        <v>513</v>
      </c>
      <c r="B246">
        <v>126</v>
      </c>
      <c r="C246">
        <v>6.5</v>
      </c>
    </row>
    <row r="247" spans="1:3">
      <c r="A247" t="s">
        <v>514</v>
      </c>
      <c r="B247">
        <v>119</v>
      </c>
      <c r="C247">
        <v>6.3</v>
      </c>
    </row>
    <row r="248" spans="1:3">
      <c r="A248" t="s">
        <v>516</v>
      </c>
      <c r="B248">
        <v>170</v>
      </c>
      <c r="C248">
        <v>7.5</v>
      </c>
    </row>
    <row r="249" spans="1:3">
      <c r="A249" t="s">
        <v>517</v>
      </c>
      <c r="B249">
        <v>85</v>
      </c>
      <c r="C249">
        <v>4.9000000000000004</v>
      </c>
    </row>
    <row r="250" spans="1:3">
      <c r="A250" t="s">
        <v>520</v>
      </c>
      <c r="B250">
        <v>119</v>
      </c>
      <c r="C250">
        <v>5.8</v>
      </c>
    </row>
    <row r="251" spans="1:3">
      <c r="A251" t="s">
        <v>523</v>
      </c>
      <c r="B251">
        <v>102</v>
      </c>
      <c r="C251">
        <v>6.2</v>
      </c>
    </row>
    <row r="252" spans="1:3">
      <c r="A252" t="s">
        <v>525</v>
      </c>
      <c r="B252">
        <v>103</v>
      </c>
      <c r="C252">
        <v>5.5</v>
      </c>
    </row>
    <row r="253" spans="1:3">
      <c r="A253" t="s">
        <v>528</v>
      </c>
      <c r="B253">
        <v>76</v>
      </c>
      <c r="C253">
        <v>5.4</v>
      </c>
    </row>
    <row r="254" spans="1:3">
      <c r="A254" t="s">
        <v>530</v>
      </c>
      <c r="B254">
        <v>120</v>
      </c>
      <c r="C254">
        <v>5.8</v>
      </c>
    </row>
    <row r="255" spans="1:3">
      <c r="A255" t="s">
        <v>532</v>
      </c>
      <c r="B255">
        <v>127</v>
      </c>
      <c r="C255">
        <v>7.1</v>
      </c>
    </row>
    <row r="256" spans="1:3">
      <c r="A256" t="s">
        <v>533</v>
      </c>
      <c r="B256">
        <v>105</v>
      </c>
      <c r="C256">
        <v>5.4</v>
      </c>
    </row>
    <row r="257" spans="1:3">
      <c r="A257" t="s">
        <v>536</v>
      </c>
      <c r="B257">
        <v>121</v>
      </c>
      <c r="C257">
        <v>3.7</v>
      </c>
    </row>
    <row r="258" spans="1:3">
      <c r="A258" t="s">
        <v>537</v>
      </c>
      <c r="B258">
        <v>114</v>
      </c>
      <c r="C258">
        <v>6.7</v>
      </c>
    </row>
    <row r="259" spans="1:3">
      <c r="A259" t="s">
        <v>539</v>
      </c>
      <c r="B259">
        <v>129</v>
      </c>
      <c r="C259">
        <v>7.2</v>
      </c>
    </row>
    <row r="260" spans="1:3">
      <c r="A260" t="s">
        <v>540</v>
      </c>
      <c r="B260">
        <v>171</v>
      </c>
      <c r="C260">
        <v>8.8000000000000007</v>
      </c>
    </row>
    <row r="261" spans="1:3">
      <c r="A261" t="s">
        <v>543</v>
      </c>
      <c r="B261">
        <v>120</v>
      </c>
      <c r="C261">
        <v>5.8</v>
      </c>
    </row>
    <row r="262" spans="1:3">
      <c r="A262" t="s">
        <v>546</v>
      </c>
      <c r="B262">
        <v>165</v>
      </c>
      <c r="C262">
        <v>6.8</v>
      </c>
    </row>
    <row r="263" spans="1:3">
      <c r="A263" t="s">
        <v>548</v>
      </c>
      <c r="B263">
        <v>82</v>
      </c>
      <c r="C263">
        <v>3.8</v>
      </c>
    </row>
    <row r="264" spans="1:3">
      <c r="A264" t="s">
        <v>550</v>
      </c>
      <c r="B264">
        <v>115</v>
      </c>
      <c r="C264">
        <v>7.1</v>
      </c>
    </row>
    <row r="265" spans="1:3">
      <c r="A265" t="s">
        <v>551</v>
      </c>
      <c r="B265">
        <v>194</v>
      </c>
      <c r="C265">
        <v>7.2</v>
      </c>
    </row>
    <row r="266" spans="1:3">
      <c r="A266" t="s">
        <v>552</v>
      </c>
      <c r="B266">
        <v>84</v>
      </c>
      <c r="C266">
        <v>5.9</v>
      </c>
    </row>
    <row r="267" spans="1:3">
      <c r="A267" t="s">
        <v>555</v>
      </c>
      <c r="B267">
        <v>97</v>
      </c>
      <c r="C267">
        <v>7.1</v>
      </c>
    </row>
    <row r="268" spans="1:3">
      <c r="A268" t="s">
        <v>556</v>
      </c>
      <c r="B268">
        <v>151</v>
      </c>
      <c r="C268">
        <v>8.1</v>
      </c>
    </row>
    <row r="269" spans="1:3">
      <c r="A269" t="s">
        <v>558</v>
      </c>
      <c r="B269">
        <v>136</v>
      </c>
      <c r="C269">
        <v>6.9</v>
      </c>
    </row>
    <row r="270" spans="1:3">
      <c r="A270" t="s">
        <v>561</v>
      </c>
      <c r="B270">
        <v>104</v>
      </c>
      <c r="C270">
        <v>4.4000000000000004</v>
      </c>
    </row>
    <row r="271" spans="1:3">
      <c r="A271" t="s">
        <v>564</v>
      </c>
      <c r="B271">
        <v>127</v>
      </c>
      <c r="C271">
        <v>6.5</v>
      </c>
    </row>
    <row r="272" spans="1:3">
      <c r="A272" t="s">
        <v>566</v>
      </c>
      <c r="B272">
        <v>171</v>
      </c>
      <c r="C272">
        <v>8.5</v>
      </c>
    </row>
    <row r="273" spans="1:3">
      <c r="A273" t="s">
        <v>567</v>
      </c>
      <c r="B273">
        <v>145</v>
      </c>
      <c r="C273">
        <v>7.7</v>
      </c>
    </row>
    <row r="274" spans="1:3">
      <c r="A274" t="s">
        <v>568</v>
      </c>
      <c r="B274">
        <v>174</v>
      </c>
      <c r="C274">
        <v>7.4</v>
      </c>
    </row>
    <row r="275" spans="1:3">
      <c r="A275" t="s">
        <v>569</v>
      </c>
      <c r="B275">
        <v>144</v>
      </c>
      <c r="C275">
        <v>8</v>
      </c>
    </row>
    <row r="276" spans="1:3">
      <c r="A276" t="s">
        <v>570</v>
      </c>
      <c r="B276">
        <v>119</v>
      </c>
      <c r="C276">
        <v>5.7</v>
      </c>
    </row>
    <row r="277" spans="1:3">
      <c r="A277" t="s">
        <v>571</v>
      </c>
      <c r="B277">
        <v>153</v>
      </c>
      <c r="C277">
        <v>8.5</v>
      </c>
    </row>
    <row r="278" spans="1:3">
      <c r="A278" t="s">
        <v>573</v>
      </c>
      <c r="B278">
        <v>140</v>
      </c>
      <c r="C278">
        <v>7</v>
      </c>
    </row>
    <row r="279" spans="1:3">
      <c r="A279" t="s">
        <v>575</v>
      </c>
      <c r="B279">
        <v>176</v>
      </c>
      <c r="C279">
        <v>7.8</v>
      </c>
    </row>
    <row r="280" spans="1:3">
      <c r="A280" t="s">
        <v>577</v>
      </c>
      <c r="B280">
        <v>141</v>
      </c>
      <c r="C280">
        <v>7.2</v>
      </c>
    </row>
    <row r="281" spans="1:3">
      <c r="A281" t="s">
        <v>579</v>
      </c>
      <c r="B281">
        <v>106</v>
      </c>
      <c r="C281">
        <v>6.4</v>
      </c>
    </row>
    <row r="282" spans="1:3">
      <c r="A282" t="s">
        <v>581</v>
      </c>
      <c r="B282">
        <v>98</v>
      </c>
      <c r="C282">
        <v>5.5</v>
      </c>
    </row>
    <row r="283" spans="1:3">
      <c r="A283" t="s">
        <v>584</v>
      </c>
      <c r="B283">
        <v>116</v>
      </c>
      <c r="C283">
        <v>6.7</v>
      </c>
    </row>
    <row r="284" spans="1:3">
      <c r="A284" t="s">
        <v>587</v>
      </c>
      <c r="B284">
        <v>115</v>
      </c>
      <c r="C284">
        <v>6.1</v>
      </c>
    </row>
    <row r="285" spans="1:3">
      <c r="A285" t="s">
        <v>590</v>
      </c>
      <c r="B285">
        <v>165</v>
      </c>
      <c r="C285">
        <v>8.5</v>
      </c>
    </row>
    <row r="286" spans="1:3">
      <c r="A286" t="s">
        <v>593</v>
      </c>
      <c r="B286">
        <v>91</v>
      </c>
      <c r="C286">
        <v>6.9</v>
      </c>
    </row>
    <row r="287" spans="1:3">
      <c r="A287" t="s">
        <v>595</v>
      </c>
      <c r="B287">
        <v>78</v>
      </c>
      <c r="C287">
        <v>7.3</v>
      </c>
    </row>
    <row r="288" spans="1:3">
      <c r="A288" t="s">
        <v>597</v>
      </c>
      <c r="B288">
        <v>103</v>
      </c>
      <c r="C288">
        <v>6.7</v>
      </c>
    </row>
    <row r="289" spans="1:3">
      <c r="A289" t="s">
        <v>599</v>
      </c>
      <c r="B289">
        <v>131</v>
      </c>
      <c r="C289">
        <v>6.9</v>
      </c>
    </row>
    <row r="290" spans="1:3">
      <c r="A290" t="s">
        <v>601</v>
      </c>
      <c r="B290">
        <v>104</v>
      </c>
      <c r="C290">
        <v>5.0999999999999996</v>
      </c>
    </row>
    <row r="291" spans="1:3">
      <c r="A291" t="s">
        <v>603</v>
      </c>
      <c r="B291">
        <v>101</v>
      </c>
      <c r="C291">
        <v>6.8</v>
      </c>
    </row>
    <row r="292" spans="1:3">
      <c r="A292" t="s">
        <v>605</v>
      </c>
      <c r="B292">
        <v>102</v>
      </c>
      <c r="C292">
        <v>6.7</v>
      </c>
    </row>
    <row r="293" spans="1:3">
      <c r="A293" t="s">
        <v>608</v>
      </c>
      <c r="B293">
        <v>103</v>
      </c>
      <c r="C293">
        <v>6</v>
      </c>
    </row>
    <row r="294" spans="1:3">
      <c r="A294" t="s">
        <v>611</v>
      </c>
      <c r="B294">
        <v>121</v>
      </c>
      <c r="C294">
        <v>5.7</v>
      </c>
    </row>
    <row r="295" spans="1:3">
      <c r="A295" t="s">
        <v>613</v>
      </c>
      <c r="B295">
        <v>143</v>
      </c>
      <c r="C295">
        <v>8</v>
      </c>
    </row>
    <row r="296" spans="1:3">
      <c r="A296" t="s">
        <v>615</v>
      </c>
      <c r="B296">
        <v>240</v>
      </c>
      <c r="C296">
        <v>8.1999999999999993</v>
      </c>
    </row>
    <row r="297" spans="1:3">
      <c r="A297" t="s">
        <v>616</v>
      </c>
      <c r="B297">
        <v>121</v>
      </c>
      <c r="C297">
        <v>5.4</v>
      </c>
    </row>
    <row r="298" spans="1:3">
      <c r="A298" t="s">
        <v>618</v>
      </c>
      <c r="B298">
        <v>129</v>
      </c>
      <c r="C298">
        <v>7.2</v>
      </c>
    </row>
    <row r="299" spans="1:3">
      <c r="A299" t="s">
        <v>621</v>
      </c>
      <c r="B299">
        <v>172</v>
      </c>
      <c r="C299">
        <v>7.5</v>
      </c>
    </row>
    <row r="300" spans="1:3">
      <c r="A300" t="s">
        <v>623</v>
      </c>
      <c r="B300">
        <v>101</v>
      </c>
      <c r="C300">
        <v>7</v>
      </c>
    </row>
    <row r="301" spans="1:3">
      <c r="A301" t="s">
        <v>626</v>
      </c>
      <c r="B301">
        <v>87</v>
      </c>
      <c r="C301">
        <v>3.3</v>
      </c>
    </row>
    <row r="302" spans="1:3">
      <c r="A302" t="s">
        <v>627</v>
      </c>
      <c r="B302">
        <v>101</v>
      </c>
      <c r="C302">
        <v>6</v>
      </c>
    </row>
    <row r="303" spans="1:3">
      <c r="A303" t="s">
        <v>628</v>
      </c>
      <c r="B303">
        <v>95</v>
      </c>
      <c r="C303">
        <v>7.1</v>
      </c>
    </row>
    <row r="304" spans="1:3">
      <c r="A304" t="s">
        <v>631</v>
      </c>
      <c r="B304">
        <v>102</v>
      </c>
      <c r="C304">
        <v>5.4</v>
      </c>
    </row>
    <row r="305" spans="1:3">
      <c r="A305" t="s">
        <v>633</v>
      </c>
      <c r="B305">
        <v>131</v>
      </c>
      <c r="C305">
        <v>6.1</v>
      </c>
    </row>
    <row r="306" spans="1:3">
      <c r="A306" t="s">
        <v>636</v>
      </c>
      <c r="B306">
        <v>114</v>
      </c>
      <c r="C306">
        <v>5.3</v>
      </c>
    </row>
    <row r="307" spans="1:3">
      <c r="A307" t="s">
        <v>638</v>
      </c>
      <c r="B307">
        <v>94</v>
      </c>
      <c r="C307">
        <v>2.2000000000000002</v>
      </c>
    </row>
    <row r="308" spans="1:3">
      <c r="A308" t="s">
        <v>640</v>
      </c>
      <c r="B308">
        <v>122</v>
      </c>
      <c r="C308">
        <v>7</v>
      </c>
    </row>
    <row r="309" spans="1:3">
      <c r="A309" t="s">
        <v>643</v>
      </c>
      <c r="B309">
        <v>95</v>
      </c>
      <c r="C309">
        <v>3.8</v>
      </c>
    </row>
    <row r="310" spans="1:3">
      <c r="A310" t="s">
        <v>645</v>
      </c>
      <c r="B310">
        <v>115</v>
      </c>
      <c r="C310">
        <v>6.9</v>
      </c>
    </row>
    <row r="311" spans="1:3">
      <c r="A311" t="s">
        <v>648</v>
      </c>
      <c r="B311">
        <v>88</v>
      </c>
      <c r="C311">
        <v>7.2</v>
      </c>
    </row>
    <row r="312" spans="1:3">
      <c r="A312" t="s">
        <v>651</v>
      </c>
      <c r="B312">
        <v>110</v>
      </c>
      <c r="C312">
        <v>7.3</v>
      </c>
    </row>
    <row r="313" spans="1:3">
      <c r="A313" t="s">
        <v>653</v>
      </c>
      <c r="B313">
        <v>130</v>
      </c>
      <c r="C313">
        <v>6.3</v>
      </c>
    </row>
    <row r="314" spans="1:3">
      <c r="A314" t="s">
        <v>655</v>
      </c>
      <c r="B314">
        <v>216</v>
      </c>
      <c r="C314">
        <v>7.5</v>
      </c>
    </row>
    <row r="315" spans="1:3">
      <c r="A315" t="s">
        <v>658</v>
      </c>
      <c r="B315">
        <v>146</v>
      </c>
      <c r="C315">
        <v>7.6</v>
      </c>
    </row>
    <row r="316" spans="1:3">
      <c r="A316" t="s">
        <v>662</v>
      </c>
      <c r="B316">
        <v>85</v>
      </c>
      <c r="C316">
        <v>6.8</v>
      </c>
    </row>
    <row r="317" spans="1:3">
      <c r="A317" t="s">
        <v>665</v>
      </c>
      <c r="B317">
        <v>93</v>
      </c>
      <c r="C317">
        <v>5.2</v>
      </c>
    </row>
    <row r="318" spans="1:3">
      <c r="A318" t="s">
        <v>667</v>
      </c>
      <c r="B318">
        <v>152</v>
      </c>
      <c r="C318">
        <v>7.7</v>
      </c>
    </row>
    <row r="319" spans="1:3">
      <c r="A319" t="s">
        <v>670</v>
      </c>
      <c r="B319">
        <v>85</v>
      </c>
      <c r="C319">
        <v>6.2</v>
      </c>
    </row>
    <row r="320" spans="1:3">
      <c r="A320" t="s">
        <v>672</v>
      </c>
      <c r="B320">
        <v>126</v>
      </c>
      <c r="C320">
        <v>7.7</v>
      </c>
    </row>
    <row r="321" spans="1:3">
      <c r="A321" t="s">
        <v>674</v>
      </c>
      <c r="B321">
        <v>146</v>
      </c>
      <c r="C321">
        <v>4.3</v>
      </c>
    </row>
    <row r="322" spans="1:3">
      <c r="A322" t="s">
        <v>677</v>
      </c>
      <c r="B322">
        <v>89</v>
      </c>
      <c r="C322">
        <v>6.9</v>
      </c>
    </row>
    <row r="323" spans="1:3">
      <c r="A323" t="s">
        <v>678</v>
      </c>
      <c r="B323">
        <v>88</v>
      </c>
      <c r="C323">
        <v>6.6</v>
      </c>
    </row>
    <row r="324" spans="1:3">
      <c r="A324" t="s">
        <v>680</v>
      </c>
      <c r="B324">
        <v>105</v>
      </c>
      <c r="C324">
        <v>7</v>
      </c>
    </row>
    <row r="325" spans="1:3">
      <c r="A325" t="s">
        <v>682</v>
      </c>
      <c r="B325">
        <v>135</v>
      </c>
      <c r="C325">
        <v>6.7</v>
      </c>
    </row>
    <row r="326" spans="1:3">
      <c r="A326" t="s">
        <v>683</v>
      </c>
      <c r="B326">
        <v>100</v>
      </c>
      <c r="C326">
        <v>8.1999999999999993</v>
      </c>
    </row>
    <row r="327" spans="1:3">
      <c r="A327" t="s">
        <v>684</v>
      </c>
      <c r="B327">
        <v>192</v>
      </c>
      <c r="C327">
        <v>8.9</v>
      </c>
    </row>
    <row r="328" spans="1:3">
      <c r="A328" t="s">
        <v>685</v>
      </c>
      <c r="B328">
        <v>172</v>
      </c>
      <c r="C328">
        <v>8.6999999999999993</v>
      </c>
    </row>
    <row r="329" spans="1:3">
      <c r="A329" t="s">
        <v>687</v>
      </c>
      <c r="B329">
        <v>102</v>
      </c>
      <c r="C329">
        <v>5.5</v>
      </c>
    </row>
    <row r="330" spans="1:3">
      <c r="A330" t="s">
        <v>688</v>
      </c>
      <c r="B330">
        <v>100</v>
      </c>
      <c r="C330">
        <v>5.7</v>
      </c>
    </row>
    <row r="331" spans="1:3">
      <c r="A331" t="s">
        <v>691</v>
      </c>
      <c r="B331">
        <v>119</v>
      </c>
      <c r="C331">
        <v>6.3</v>
      </c>
    </row>
    <row r="332" spans="1:3">
      <c r="A332" t="s">
        <v>692</v>
      </c>
      <c r="B332">
        <v>92</v>
      </c>
      <c r="C332">
        <v>5.9</v>
      </c>
    </row>
    <row r="333" spans="1:3">
      <c r="A333" t="s">
        <v>694</v>
      </c>
      <c r="B333">
        <v>105</v>
      </c>
      <c r="C333">
        <v>7.6</v>
      </c>
    </row>
    <row r="334" spans="1:3">
      <c r="A334" t="s">
        <v>696</v>
      </c>
      <c r="B334">
        <v>107</v>
      </c>
      <c r="C334">
        <v>6.6</v>
      </c>
    </row>
    <row r="335" spans="1:3">
      <c r="A335" t="s">
        <v>698</v>
      </c>
      <c r="B335">
        <v>101</v>
      </c>
      <c r="C335">
        <v>5.3</v>
      </c>
    </row>
    <row r="336" spans="1:3">
      <c r="A336" t="s">
        <v>701</v>
      </c>
      <c r="B336">
        <v>137</v>
      </c>
      <c r="C336">
        <v>6</v>
      </c>
    </row>
    <row r="337" spans="1:3">
      <c r="A337" t="s">
        <v>703</v>
      </c>
      <c r="B337">
        <v>115</v>
      </c>
      <c r="C337">
        <v>8</v>
      </c>
    </row>
    <row r="338" spans="1:3">
      <c r="A338" t="s">
        <v>705</v>
      </c>
      <c r="B338">
        <v>124</v>
      </c>
      <c r="C338">
        <v>5.6</v>
      </c>
    </row>
    <row r="339" spans="1:3">
      <c r="A339" t="s">
        <v>706</v>
      </c>
      <c r="B339">
        <v>118</v>
      </c>
      <c r="C339">
        <v>5.9</v>
      </c>
    </row>
    <row r="340" spans="1:3">
      <c r="A340" t="s">
        <v>708</v>
      </c>
      <c r="B340">
        <v>98</v>
      </c>
      <c r="C340">
        <v>7.3</v>
      </c>
    </row>
    <row r="341" spans="1:3">
      <c r="A341" t="s">
        <v>709</v>
      </c>
      <c r="B341">
        <v>82</v>
      </c>
      <c r="C341">
        <v>7.9</v>
      </c>
    </row>
    <row r="342" spans="1:3">
      <c r="A342" t="s">
        <v>710</v>
      </c>
      <c r="B342">
        <v>98</v>
      </c>
      <c r="C342">
        <v>6.8</v>
      </c>
    </row>
    <row r="343" spans="1:3">
      <c r="A343" t="s">
        <v>711</v>
      </c>
      <c r="B343">
        <v>90</v>
      </c>
      <c r="C343">
        <v>6.6</v>
      </c>
    </row>
    <row r="344" spans="1:3">
      <c r="A344" t="s">
        <v>713</v>
      </c>
      <c r="B344">
        <v>130</v>
      </c>
      <c r="C344">
        <v>6.6</v>
      </c>
    </row>
    <row r="345" spans="1:3">
      <c r="A345" t="s">
        <v>716</v>
      </c>
      <c r="B345">
        <v>90</v>
      </c>
      <c r="C345">
        <v>7</v>
      </c>
    </row>
    <row r="346" spans="1:3">
      <c r="A346" t="s">
        <v>717</v>
      </c>
      <c r="B346">
        <v>94</v>
      </c>
      <c r="C346">
        <v>7</v>
      </c>
    </row>
    <row r="347" spans="1:3">
      <c r="A347" t="s">
        <v>720</v>
      </c>
      <c r="B347">
        <v>114</v>
      </c>
      <c r="C347">
        <v>7.3</v>
      </c>
    </row>
    <row r="348" spans="1:3">
      <c r="A348" t="s">
        <v>722</v>
      </c>
      <c r="B348">
        <v>94</v>
      </c>
      <c r="C348">
        <v>5.5</v>
      </c>
    </row>
    <row r="349" spans="1:3">
      <c r="A349" t="s">
        <v>724</v>
      </c>
      <c r="B349">
        <v>151</v>
      </c>
      <c r="C349">
        <v>8.5</v>
      </c>
    </row>
    <row r="350" spans="1:3">
      <c r="A350" t="s">
        <v>727</v>
      </c>
      <c r="B350">
        <v>88</v>
      </c>
      <c r="C350">
        <v>7.5</v>
      </c>
    </row>
    <row r="351" spans="1:3">
      <c r="A351" t="s">
        <v>729</v>
      </c>
      <c r="B351">
        <v>121</v>
      </c>
      <c r="C351">
        <v>7</v>
      </c>
    </row>
    <row r="352" spans="1:3">
      <c r="A352" t="s">
        <v>731</v>
      </c>
      <c r="B352">
        <v>158</v>
      </c>
      <c r="C352">
        <v>7.8</v>
      </c>
    </row>
    <row r="353" spans="1:3">
      <c r="A353" t="s">
        <v>732</v>
      </c>
      <c r="B353">
        <v>128</v>
      </c>
      <c r="C353">
        <v>7.6</v>
      </c>
    </row>
    <row r="354" spans="1:3">
      <c r="A354" t="s">
        <v>733</v>
      </c>
      <c r="B354">
        <v>128</v>
      </c>
      <c r="C354">
        <v>7.6</v>
      </c>
    </row>
    <row r="355" spans="1:3">
      <c r="A355" t="s">
        <v>735</v>
      </c>
      <c r="B355">
        <v>95</v>
      </c>
      <c r="C355">
        <v>6.8</v>
      </c>
    </row>
    <row r="356" spans="1:3">
      <c r="A356" t="s">
        <v>738</v>
      </c>
      <c r="B356">
        <v>92</v>
      </c>
      <c r="C356">
        <v>5</v>
      </c>
    </row>
    <row r="357" spans="1:3">
      <c r="A357" t="s">
        <v>740</v>
      </c>
      <c r="B357">
        <v>121</v>
      </c>
      <c r="C357">
        <v>7.1</v>
      </c>
    </row>
    <row r="358" spans="1:3">
      <c r="A358" t="s">
        <v>742</v>
      </c>
      <c r="B358">
        <v>113</v>
      </c>
      <c r="C358">
        <v>5.5</v>
      </c>
    </row>
    <row r="359" spans="1:3">
      <c r="A359" t="s">
        <v>744</v>
      </c>
      <c r="B359">
        <v>106</v>
      </c>
      <c r="C359">
        <v>5.6</v>
      </c>
    </row>
    <row r="360" spans="1:3">
      <c r="A360" t="s">
        <v>745</v>
      </c>
      <c r="B360">
        <v>146</v>
      </c>
      <c r="C360">
        <v>7.1</v>
      </c>
    </row>
    <row r="361" spans="1:3">
      <c r="A361" t="s">
        <v>747</v>
      </c>
      <c r="B361">
        <v>88</v>
      </c>
      <c r="C361">
        <v>4.9000000000000004</v>
      </c>
    </row>
    <row r="362" spans="1:3">
      <c r="A362" t="s">
        <v>749</v>
      </c>
      <c r="B362">
        <v>150</v>
      </c>
      <c r="C362">
        <v>7.4</v>
      </c>
    </row>
    <row r="363" spans="1:3">
      <c r="A363" t="s">
        <v>751</v>
      </c>
      <c r="B363">
        <v>119</v>
      </c>
      <c r="C363">
        <v>5.7</v>
      </c>
    </row>
    <row r="364" spans="1:3">
      <c r="A364" t="s">
        <v>754</v>
      </c>
      <c r="B364">
        <v>128</v>
      </c>
      <c r="C364">
        <v>6.4</v>
      </c>
    </row>
    <row r="365" spans="1:3">
      <c r="A365" t="s">
        <v>757</v>
      </c>
      <c r="B365">
        <v>106</v>
      </c>
      <c r="C365">
        <v>5.9</v>
      </c>
    </row>
    <row r="366" spans="1:3">
      <c r="A366" t="s">
        <v>758</v>
      </c>
      <c r="B366">
        <v>117</v>
      </c>
      <c r="C366">
        <v>5.5</v>
      </c>
    </row>
    <row r="367" spans="1:3">
      <c r="A367" t="s">
        <v>760</v>
      </c>
      <c r="B367">
        <v>129</v>
      </c>
      <c r="C367">
        <v>6.9</v>
      </c>
    </row>
    <row r="368" spans="1:3">
      <c r="A368" t="s">
        <v>761</v>
      </c>
      <c r="B368">
        <v>116</v>
      </c>
      <c r="C368">
        <v>6.2</v>
      </c>
    </row>
    <row r="369" spans="1:3">
      <c r="A369" t="s">
        <v>762</v>
      </c>
      <c r="B369">
        <v>114</v>
      </c>
      <c r="C369">
        <v>7</v>
      </c>
    </row>
    <row r="370" spans="1:3">
      <c r="A370" t="s">
        <v>764</v>
      </c>
      <c r="B370">
        <v>114</v>
      </c>
      <c r="C370">
        <v>5.6</v>
      </c>
    </row>
    <row r="371" spans="1:3">
      <c r="A371" t="s">
        <v>765</v>
      </c>
      <c r="B371">
        <v>96</v>
      </c>
      <c r="C371">
        <v>7</v>
      </c>
    </row>
    <row r="372" spans="1:3">
      <c r="A372" t="s">
        <v>767</v>
      </c>
      <c r="B372">
        <v>132</v>
      </c>
      <c r="C372">
        <v>6.8</v>
      </c>
    </row>
    <row r="373" spans="1:3">
      <c r="A373" t="s">
        <v>769</v>
      </c>
      <c r="B373">
        <v>104</v>
      </c>
      <c r="C373">
        <v>5.4</v>
      </c>
    </row>
    <row r="374" spans="1:3">
      <c r="A374" t="s">
        <v>771</v>
      </c>
      <c r="B374">
        <v>111</v>
      </c>
      <c r="C374">
        <v>6.1</v>
      </c>
    </row>
    <row r="375" spans="1:3">
      <c r="A375" t="s">
        <v>773</v>
      </c>
      <c r="B375">
        <v>138</v>
      </c>
      <c r="C375">
        <v>6.7</v>
      </c>
    </row>
    <row r="376" spans="1:3">
      <c r="A376" t="s">
        <v>775</v>
      </c>
      <c r="B376">
        <v>129</v>
      </c>
      <c r="C376">
        <v>6.9</v>
      </c>
    </row>
    <row r="377" spans="1:3">
      <c r="A377" t="s">
        <v>776</v>
      </c>
      <c r="B377">
        <v>144</v>
      </c>
      <c r="C377">
        <v>8</v>
      </c>
    </row>
    <row r="378" spans="1:3">
      <c r="A378" t="s">
        <v>779</v>
      </c>
      <c r="B378">
        <v>110</v>
      </c>
      <c r="C378">
        <v>4.4000000000000004</v>
      </c>
    </row>
    <row r="379" spans="1:3">
      <c r="A379" t="s">
        <v>782</v>
      </c>
      <c r="B379">
        <v>140</v>
      </c>
      <c r="C379">
        <v>7.3</v>
      </c>
    </row>
    <row r="380" spans="1:3">
      <c r="A380" t="s">
        <v>783</v>
      </c>
      <c r="B380">
        <v>113</v>
      </c>
      <c r="C380">
        <v>6.3</v>
      </c>
    </row>
    <row r="381" spans="1:3">
      <c r="A381" t="s">
        <v>785</v>
      </c>
      <c r="B381">
        <v>143</v>
      </c>
      <c r="C381">
        <v>7.7</v>
      </c>
    </row>
    <row r="382" spans="1:3">
      <c r="A382" t="s">
        <v>787</v>
      </c>
      <c r="B382">
        <v>108</v>
      </c>
      <c r="C382">
        <v>6.5</v>
      </c>
    </row>
    <row r="383" spans="1:3">
      <c r="A383" t="s">
        <v>788</v>
      </c>
      <c r="B383">
        <v>108</v>
      </c>
      <c r="C383">
        <v>7.8</v>
      </c>
    </row>
    <row r="384" spans="1:3">
      <c r="A384" t="s">
        <v>789</v>
      </c>
      <c r="B384">
        <v>124</v>
      </c>
      <c r="C384">
        <v>6.4</v>
      </c>
    </row>
    <row r="385" spans="1:3">
      <c r="A385" t="s">
        <v>790</v>
      </c>
      <c r="B385">
        <v>116</v>
      </c>
      <c r="C385">
        <v>7.8</v>
      </c>
    </row>
    <row r="386" spans="1:3">
      <c r="A386" t="s">
        <v>792</v>
      </c>
      <c r="B386">
        <v>110</v>
      </c>
      <c r="C386">
        <v>5.8</v>
      </c>
    </row>
    <row r="387" spans="1:3">
      <c r="A387" t="s">
        <v>794</v>
      </c>
      <c r="B387">
        <v>91</v>
      </c>
      <c r="C387">
        <v>7.1</v>
      </c>
    </row>
    <row r="388" spans="1:3">
      <c r="A388" t="s">
        <v>797</v>
      </c>
      <c r="B388">
        <v>107</v>
      </c>
      <c r="C388">
        <v>7.1</v>
      </c>
    </row>
    <row r="389" spans="1:3">
      <c r="A389" t="s">
        <v>799</v>
      </c>
      <c r="B389">
        <v>115</v>
      </c>
      <c r="C389">
        <v>6.8</v>
      </c>
    </row>
    <row r="390" spans="1:3">
      <c r="A390" t="s">
        <v>801</v>
      </c>
      <c r="B390">
        <v>100</v>
      </c>
      <c r="C390">
        <v>4.8</v>
      </c>
    </row>
    <row r="391" spans="1:3">
      <c r="A391" t="s">
        <v>802</v>
      </c>
      <c r="B391">
        <v>104</v>
      </c>
      <c r="C391">
        <v>6.2</v>
      </c>
    </row>
    <row r="392" spans="1:3">
      <c r="A392" t="s">
        <v>804</v>
      </c>
      <c r="B392">
        <v>138</v>
      </c>
      <c r="C392">
        <v>6.9</v>
      </c>
    </row>
    <row r="393" spans="1:3">
      <c r="A393" t="s">
        <v>806</v>
      </c>
      <c r="B393">
        <v>140</v>
      </c>
      <c r="C393">
        <v>7.3</v>
      </c>
    </row>
    <row r="394" spans="1:3">
      <c r="A394" t="s">
        <v>807</v>
      </c>
      <c r="B394">
        <v>120</v>
      </c>
      <c r="C394">
        <v>6.6</v>
      </c>
    </row>
    <row r="395" spans="1:3">
      <c r="A395" t="s">
        <v>808</v>
      </c>
      <c r="B395">
        <v>122</v>
      </c>
      <c r="C395">
        <v>6.9</v>
      </c>
    </row>
    <row r="396" spans="1:3">
      <c r="A396" t="s">
        <v>810</v>
      </c>
      <c r="B396">
        <v>83</v>
      </c>
      <c r="C396">
        <v>6.2</v>
      </c>
    </row>
    <row r="397" spans="1:3">
      <c r="A397" t="s">
        <v>812</v>
      </c>
      <c r="B397">
        <v>139</v>
      </c>
      <c r="C397">
        <v>6.7</v>
      </c>
    </row>
    <row r="398" spans="1:3">
      <c r="A398" t="s">
        <v>814</v>
      </c>
      <c r="B398">
        <v>131</v>
      </c>
      <c r="C398">
        <v>7.6</v>
      </c>
    </row>
    <row r="399" spans="1:3">
      <c r="A399" t="s">
        <v>815</v>
      </c>
      <c r="B399">
        <v>104</v>
      </c>
      <c r="C399">
        <v>6.7</v>
      </c>
    </row>
    <row r="400" spans="1:3">
      <c r="A400" t="s">
        <v>817</v>
      </c>
      <c r="B400">
        <v>130</v>
      </c>
      <c r="C400">
        <v>6.2</v>
      </c>
    </row>
    <row r="401" spans="1:3">
      <c r="A401" t="s">
        <v>818</v>
      </c>
      <c r="B401">
        <v>145</v>
      </c>
      <c r="C401">
        <v>7.3</v>
      </c>
    </row>
    <row r="402" spans="1:3">
      <c r="A402" t="s">
        <v>819</v>
      </c>
      <c r="B402">
        <v>104</v>
      </c>
      <c r="C402">
        <v>6</v>
      </c>
    </row>
    <row r="403" spans="1:3">
      <c r="A403" t="s">
        <v>821</v>
      </c>
      <c r="B403">
        <v>97</v>
      </c>
      <c r="C403">
        <v>7.1</v>
      </c>
    </row>
    <row r="404" spans="1:3">
      <c r="A404" t="s">
        <v>823</v>
      </c>
      <c r="B404">
        <v>178</v>
      </c>
      <c r="C404">
        <v>7.1</v>
      </c>
    </row>
    <row r="405" spans="1:3">
      <c r="A405" t="s">
        <v>825</v>
      </c>
      <c r="B405">
        <v>108</v>
      </c>
      <c r="C405">
        <v>5.5</v>
      </c>
    </row>
    <row r="406" spans="1:3">
      <c r="A406" t="s">
        <v>828</v>
      </c>
      <c r="B406">
        <v>106</v>
      </c>
      <c r="C406">
        <v>5.6</v>
      </c>
    </row>
    <row r="407" spans="1:3">
      <c r="A407" t="s">
        <v>831</v>
      </c>
      <c r="B407">
        <v>112</v>
      </c>
      <c r="C407">
        <v>7.5</v>
      </c>
    </row>
    <row r="408" spans="1:3">
      <c r="A408" t="s">
        <v>833</v>
      </c>
      <c r="B408">
        <v>135</v>
      </c>
      <c r="C408">
        <v>5.4</v>
      </c>
    </row>
    <row r="409" spans="1:3">
      <c r="A409" t="s">
        <v>836</v>
      </c>
      <c r="B409">
        <v>109</v>
      </c>
      <c r="C409">
        <v>4.3</v>
      </c>
    </row>
    <row r="410" spans="1:3">
      <c r="A410" t="s">
        <v>838</v>
      </c>
      <c r="B410">
        <v>86</v>
      </c>
      <c r="C410">
        <v>4.9000000000000004</v>
      </c>
    </row>
    <row r="411" spans="1:3">
      <c r="A411" t="s">
        <v>840</v>
      </c>
      <c r="B411">
        <v>95</v>
      </c>
      <c r="C411">
        <v>7.1</v>
      </c>
    </row>
    <row r="412" spans="1:3">
      <c r="A412" t="s">
        <v>842</v>
      </c>
      <c r="B412">
        <v>107</v>
      </c>
      <c r="C412">
        <v>6.4</v>
      </c>
    </row>
    <row r="413" spans="1:3">
      <c r="A413" t="s">
        <v>844</v>
      </c>
      <c r="B413">
        <v>82</v>
      </c>
      <c r="C413">
        <v>4.3</v>
      </c>
    </row>
    <row r="414" spans="1:3">
      <c r="A414" t="s">
        <v>845</v>
      </c>
      <c r="B414">
        <v>88</v>
      </c>
      <c r="C414">
        <v>6.1</v>
      </c>
    </row>
    <row r="415" spans="1:3">
      <c r="A415" t="s">
        <v>847</v>
      </c>
      <c r="B415">
        <v>120</v>
      </c>
      <c r="C415">
        <v>7</v>
      </c>
    </row>
    <row r="416" spans="1:3">
      <c r="A416" t="s">
        <v>849</v>
      </c>
      <c r="B416">
        <v>162</v>
      </c>
      <c r="C416">
        <v>7.7</v>
      </c>
    </row>
    <row r="417" spans="1:3">
      <c r="A417" t="s">
        <v>850</v>
      </c>
      <c r="B417">
        <v>123</v>
      </c>
      <c r="C417">
        <v>5.9</v>
      </c>
    </row>
    <row r="418" spans="1:3">
      <c r="A418" t="s">
        <v>852</v>
      </c>
      <c r="B418">
        <v>101</v>
      </c>
      <c r="C418">
        <v>6.7</v>
      </c>
    </row>
    <row r="419" spans="1:3">
      <c r="A419" t="s">
        <v>854</v>
      </c>
      <c r="B419">
        <v>113</v>
      </c>
      <c r="C419">
        <v>6.5</v>
      </c>
    </row>
    <row r="420" spans="1:3">
      <c r="A420" t="s">
        <v>855</v>
      </c>
      <c r="B420">
        <v>110</v>
      </c>
      <c r="C420">
        <v>7.1</v>
      </c>
    </row>
    <row r="421" spans="1:3">
      <c r="A421" t="s">
        <v>856</v>
      </c>
      <c r="B421">
        <v>142</v>
      </c>
      <c r="C421">
        <v>7.3</v>
      </c>
    </row>
    <row r="422" spans="1:3">
      <c r="A422" t="s">
        <v>858</v>
      </c>
      <c r="B422">
        <v>102</v>
      </c>
      <c r="C422">
        <v>6.5</v>
      </c>
    </row>
    <row r="423" spans="1:3">
      <c r="A423" t="s">
        <v>859</v>
      </c>
      <c r="B423">
        <v>126</v>
      </c>
      <c r="C423">
        <v>7</v>
      </c>
    </row>
    <row r="424" spans="1:3">
      <c r="A424" t="s">
        <v>860</v>
      </c>
      <c r="B424">
        <v>83</v>
      </c>
      <c r="C424">
        <v>6.8</v>
      </c>
    </row>
    <row r="425" spans="1:3">
      <c r="A425" t="s">
        <v>862</v>
      </c>
      <c r="B425">
        <v>85</v>
      </c>
      <c r="C425">
        <v>7.2</v>
      </c>
    </row>
    <row r="426" spans="1:3">
      <c r="A426" t="s">
        <v>865</v>
      </c>
      <c r="B426">
        <v>120</v>
      </c>
      <c r="C426">
        <v>6.1</v>
      </c>
    </row>
    <row r="427" spans="1:3">
      <c r="A427" t="s">
        <v>866</v>
      </c>
      <c r="B427">
        <v>116</v>
      </c>
      <c r="C427">
        <v>6.7</v>
      </c>
    </row>
    <row r="428" spans="1:3">
      <c r="A428" t="s">
        <v>868</v>
      </c>
      <c r="B428">
        <v>113</v>
      </c>
      <c r="C428">
        <v>6.4</v>
      </c>
    </row>
    <row r="429" spans="1:3">
      <c r="A429" t="s">
        <v>869</v>
      </c>
      <c r="B429">
        <v>87</v>
      </c>
      <c r="C429">
        <v>4.4000000000000004</v>
      </c>
    </row>
    <row r="430" spans="1:3">
      <c r="A430" t="s">
        <v>870</v>
      </c>
      <c r="B430">
        <v>101</v>
      </c>
      <c r="C430">
        <v>5.4</v>
      </c>
    </row>
    <row r="431" spans="1:3">
      <c r="A431" t="s">
        <v>871</v>
      </c>
      <c r="B431">
        <v>110</v>
      </c>
      <c r="C431">
        <v>6.5</v>
      </c>
    </row>
    <row r="432" spans="1:3">
      <c r="A432" t="s">
        <v>872</v>
      </c>
      <c r="B432">
        <v>128</v>
      </c>
      <c r="C432">
        <v>6.7</v>
      </c>
    </row>
    <row r="433" spans="1:3">
      <c r="A433" t="s">
        <v>873</v>
      </c>
      <c r="B433">
        <v>138</v>
      </c>
      <c r="C433">
        <v>8.1</v>
      </c>
    </row>
    <row r="434" spans="1:3">
      <c r="A434" t="s">
        <v>875</v>
      </c>
      <c r="B434">
        <v>88</v>
      </c>
      <c r="C434">
        <v>5.6</v>
      </c>
    </row>
    <row r="435" spans="1:3">
      <c r="A435" t="s">
        <v>876</v>
      </c>
      <c r="B435">
        <v>91</v>
      </c>
      <c r="C435">
        <v>6.3</v>
      </c>
    </row>
    <row r="436" spans="1:3">
      <c r="A436" t="s">
        <v>877</v>
      </c>
      <c r="B436">
        <v>138</v>
      </c>
      <c r="C436">
        <v>7.3</v>
      </c>
    </row>
    <row r="437" spans="1:3">
      <c r="A437" t="s">
        <v>880</v>
      </c>
      <c r="B437">
        <v>99</v>
      </c>
      <c r="C437">
        <v>6.1</v>
      </c>
    </row>
    <row r="438" spans="1:3">
      <c r="A438" t="s">
        <v>881</v>
      </c>
      <c r="B438">
        <v>117</v>
      </c>
      <c r="C438">
        <v>7.7</v>
      </c>
    </row>
    <row r="439" spans="1:3">
      <c r="A439" t="s">
        <v>882</v>
      </c>
      <c r="B439">
        <v>117</v>
      </c>
      <c r="C439">
        <v>6.4</v>
      </c>
    </row>
    <row r="440" spans="1:3">
      <c r="A440" t="s">
        <v>883</v>
      </c>
      <c r="B440">
        <v>123</v>
      </c>
      <c r="C440">
        <v>6.8</v>
      </c>
    </row>
    <row r="441" spans="1:3">
      <c r="A441" t="s">
        <v>885</v>
      </c>
      <c r="B441">
        <v>118</v>
      </c>
      <c r="C441">
        <v>6.6</v>
      </c>
    </row>
    <row r="442" spans="1:3">
      <c r="A442" t="s">
        <v>888</v>
      </c>
      <c r="B442">
        <v>154</v>
      </c>
      <c r="C442">
        <v>7.2</v>
      </c>
    </row>
    <row r="443" spans="1:3">
      <c r="A443" t="s">
        <v>890</v>
      </c>
      <c r="B443">
        <v>118</v>
      </c>
      <c r="C443">
        <v>6.9</v>
      </c>
    </row>
    <row r="444" spans="1:3">
      <c r="A444" t="s">
        <v>893</v>
      </c>
      <c r="B444">
        <v>90</v>
      </c>
      <c r="C444">
        <v>5.2</v>
      </c>
    </row>
    <row r="445" spans="1:3">
      <c r="A445" t="s">
        <v>895</v>
      </c>
      <c r="B445">
        <v>113</v>
      </c>
      <c r="C445">
        <v>4.9000000000000004</v>
      </c>
    </row>
    <row r="446" spans="1:3">
      <c r="A446" t="s">
        <v>898</v>
      </c>
      <c r="B446">
        <v>88</v>
      </c>
      <c r="C446">
        <v>6.3</v>
      </c>
    </row>
    <row r="447" spans="1:3">
      <c r="A447" t="s">
        <v>900</v>
      </c>
      <c r="B447">
        <v>93</v>
      </c>
      <c r="C447">
        <v>5.6</v>
      </c>
    </row>
    <row r="448" spans="1:3">
      <c r="A448" t="s">
        <v>903</v>
      </c>
      <c r="B448">
        <v>104</v>
      </c>
      <c r="C448">
        <v>5.5</v>
      </c>
    </row>
    <row r="449" spans="1:3">
      <c r="A449" t="s">
        <v>905</v>
      </c>
      <c r="B449">
        <v>135</v>
      </c>
      <c r="C449">
        <v>6.7</v>
      </c>
    </row>
    <row r="450" spans="1:3">
      <c r="A450" t="s">
        <v>906</v>
      </c>
      <c r="B450">
        <v>134</v>
      </c>
      <c r="C450">
        <v>7.6</v>
      </c>
    </row>
    <row r="451" spans="1:3">
      <c r="A451" t="s">
        <v>909</v>
      </c>
      <c r="B451">
        <v>98</v>
      </c>
      <c r="C451">
        <v>5.7</v>
      </c>
    </row>
    <row r="452" spans="1:3">
      <c r="A452" t="s">
        <v>911</v>
      </c>
      <c r="B452">
        <v>80</v>
      </c>
      <c r="C452">
        <v>4.5999999999999996</v>
      </c>
    </row>
    <row r="453" spans="1:3">
      <c r="A453" t="s">
        <v>914</v>
      </c>
      <c r="B453">
        <v>83</v>
      </c>
      <c r="C453">
        <v>7</v>
      </c>
    </row>
    <row r="454" spans="1:3">
      <c r="A454" t="s">
        <v>916</v>
      </c>
      <c r="B454">
        <v>102</v>
      </c>
      <c r="C454">
        <v>5.2</v>
      </c>
    </row>
    <row r="455" spans="1:3">
      <c r="A455" t="s">
        <v>919</v>
      </c>
      <c r="B455">
        <v>130</v>
      </c>
      <c r="C455">
        <v>5.0999999999999996</v>
      </c>
    </row>
    <row r="456" spans="1:3">
      <c r="A456" t="s">
        <v>921</v>
      </c>
      <c r="B456">
        <v>129</v>
      </c>
      <c r="C456">
        <v>6.6</v>
      </c>
    </row>
    <row r="457" spans="1:3">
      <c r="A457" t="s">
        <v>922</v>
      </c>
      <c r="B457">
        <v>89</v>
      </c>
      <c r="C457">
        <v>6.7</v>
      </c>
    </row>
    <row r="458" spans="1:3">
      <c r="A458" t="s">
        <v>925</v>
      </c>
      <c r="B458">
        <v>74</v>
      </c>
      <c r="C458">
        <v>7.3</v>
      </c>
    </row>
    <row r="459" spans="1:3">
      <c r="A459" t="s">
        <v>926</v>
      </c>
      <c r="B459">
        <v>96</v>
      </c>
      <c r="C459">
        <v>5.9</v>
      </c>
    </row>
    <row r="460" spans="1:3">
      <c r="A460" t="s">
        <v>928</v>
      </c>
      <c r="B460">
        <v>114</v>
      </c>
      <c r="C460">
        <v>5.6</v>
      </c>
    </row>
    <row r="461" spans="1:3">
      <c r="A461" t="s">
        <v>929</v>
      </c>
      <c r="B461">
        <v>99</v>
      </c>
      <c r="C461">
        <v>6.5</v>
      </c>
    </row>
    <row r="462" spans="1:3">
      <c r="A462" t="s">
        <v>930</v>
      </c>
      <c r="B462">
        <v>129</v>
      </c>
      <c r="C462">
        <v>5.9</v>
      </c>
    </row>
    <row r="463" spans="1:3">
      <c r="A463" t="s">
        <v>933</v>
      </c>
      <c r="B463">
        <v>113</v>
      </c>
      <c r="C463">
        <v>7</v>
      </c>
    </row>
    <row r="464" spans="1:3">
      <c r="A464" t="s">
        <v>936</v>
      </c>
      <c r="B464">
        <v>90</v>
      </c>
      <c r="C464">
        <v>5.3</v>
      </c>
    </row>
    <row r="465" spans="1:3">
      <c r="A465" t="s">
        <v>939</v>
      </c>
      <c r="B465">
        <v>118</v>
      </c>
      <c r="C465">
        <v>5.9</v>
      </c>
    </row>
    <row r="466" spans="1:3">
      <c r="A466" t="s">
        <v>940</v>
      </c>
      <c r="B466">
        <v>106</v>
      </c>
      <c r="C466">
        <v>6.3</v>
      </c>
    </row>
    <row r="467" spans="1:3">
      <c r="A467" t="s">
        <v>942</v>
      </c>
      <c r="B467">
        <v>89</v>
      </c>
      <c r="C467">
        <v>6.3</v>
      </c>
    </row>
    <row r="468" spans="1:3">
      <c r="A468" t="s">
        <v>944</v>
      </c>
      <c r="B468">
        <v>145</v>
      </c>
      <c r="C468">
        <v>7.3</v>
      </c>
    </row>
    <row r="469" spans="1:3">
      <c r="A469" t="s">
        <v>945</v>
      </c>
      <c r="B469">
        <v>114</v>
      </c>
      <c r="C469">
        <v>5.8</v>
      </c>
    </row>
    <row r="470" spans="1:3">
      <c r="A470" t="s">
        <v>948</v>
      </c>
      <c r="B470">
        <v>87</v>
      </c>
      <c r="C470">
        <v>5.2</v>
      </c>
    </row>
    <row r="471" spans="1:3">
      <c r="A471" t="s">
        <v>950</v>
      </c>
      <c r="B471">
        <v>119</v>
      </c>
      <c r="C471">
        <v>2.4</v>
      </c>
    </row>
    <row r="472" spans="1:3">
      <c r="A472" t="s">
        <v>952</v>
      </c>
      <c r="B472">
        <v>91</v>
      </c>
      <c r="C472">
        <v>5.7</v>
      </c>
    </row>
    <row r="473" spans="1:3">
      <c r="A473" t="s">
        <v>954</v>
      </c>
      <c r="B473">
        <v>118</v>
      </c>
      <c r="C473">
        <v>5.8</v>
      </c>
    </row>
    <row r="474" spans="1:3">
      <c r="A474" t="s">
        <v>955</v>
      </c>
      <c r="B474">
        <v>116</v>
      </c>
      <c r="C474">
        <v>5.6</v>
      </c>
    </row>
    <row r="475" spans="1:3">
      <c r="A475" t="s">
        <v>957</v>
      </c>
      <c r="B475">
        <v>177</v>
      </c>
      <c r="C475">
        <v>6</v>
      </c>
    </row>
    <row r="476" spans="1:3">
      <c r="A476" t="s">
        <v>958</v>
      </c>
      <c r="B476">
        <v>97</v>
      </c>
      <c r="C476">
        <v>5.8</v>
      </c>
    </row>
    <row r="477" spans="1:3">
      <c r="A477" t="s">
        <v>959</v>
      </c>
      <c r="B477">
        <v>106</v>
      </c>
      <c r="C477">
        <v>6</v>
      </c>
    </row>
    <row r="478" spans="1:3">
      <c r="A478" t="s">
        <v>961</v>
      </c>
      <c r="B478">
        <v>106</v>
      </c>
      <c r="C478">
        <v>5.7</v>
      </c>
    </row>
    <row r="479" spans="1:3">
      <c r="A479" t="s">
        <v>962</v>
      </c>
      <c r="B479">
        <v>94</v>
      </c>
      <c r="C479">
        <v>6</v>
      </c>
    </row>
    <row r="480" spans="1:3">
      <c r="A480" t="s">
        <v>965</v>
      </c>
      <c r="B480">
        <v>104</v>
      </c>
      <c r="C480">
        <v>7.8</v>
      </c>
    </row>
    <row r="481" spans="1:3">
      <c r="A481" t="s">
        <v>967</v>
      </c>
      <c r="B481">
        <v>102</v>
      </c>
      <c r="C481">
        <v>4.2</v>
      </c>
    </row>
    <row r="482" spans="1:3">
      <c r="A482" t="s">
        <v>969</v>
      </c>
      <c r="B482">
        <v>105</v>
      </c>
      <c r="C482">
        <v>5.6</v>
      </c>
    </row>
    <row r="483" spans="1:3">
      <c r="A483" t="s">
        <v>970</v>
      </c>
      <c r="B483">
        <v>135</v>
      </c>
      <c r="C483">
        <v>8.1999999999999993</v>
      </c>
    </row>
    <row r="484" spans="1:3">
      <c r="A484" t="s">
        <v>972</v>
      </c>
      <c r="B484">
        <v>73</v>
      </c>
      <c r="C484">
        <v>8.5</v>
      </c>
    </row>
    <row r="485" spans="1:3">
      <c r="A485" t="s">
        <v>973</v>
      </c>
      <c r="B485">
        <v>94</v>
      </c>
      <c r="C485">
        <v>5.8</v>
      </c>
    </row>
    <row r="486" spans="1:3">
      <c r="A486" t="s">
        <v>976</v>
      </c>
      <c r="B486">
        <v>95</v>
      </c>
      <c r="C486">
        <v>6.5</v>
      </c>
    </row>
    <row r="487" spans="1:3">
      <c r="A487" t="s">
        <v>977</v>
      </c>
      <c r="B487">
        <v>124</v>
      </c>
      <c r="C487">
        <v>7.2</v>
      </c>
    </row>
    <row r="488" spans="1:3">
      <c r="A488" t="s">
        <v>978</v>
      </c>
      <c r="B488">
        <v>136</v>
      </c>
      <c r="C488">
        <v>6.7</v>
      </c>
    </row>
    <row r="489" spans="1:3">
      <c r="A489" t="s">
        <v>979</v>
      </c>
      <c r="B489">
        <v>91</v>
      </c>
      <c r="C489">
        <v>3.4</v>
      </c>
    </row>
    <row r="490" spans="1:3">
      <c r="A490" t="s">
        <v>981</v>
      </c>
      <c r="B490">
        <v>107</v>
      </c>
      <c r="C490">
        <v>5.9</v>
      </c>
    </row>
    <row r="491" spans="1:3">
      <c r="A491" t="s">
        <v>983</v>
      </c>
      <c r="B491">
        <v>108</v>
      </c>
      <c r="C491">
        <v>7.8</v>
      </c>
    </row>
    <row r="492" spans="1:3">
      <c r="A492" t="s">
        <v>986</v>
      </c>
      <c r="B492">
        <v>99</v>
      </c>
      <c r="C492">
        <v>5.9</v>
      </c>
    </row>
    <row r="493" spans="1:3">
      <c r="A493" t="s">
        <v>988</v>
      </c>
      <c r="B493">
        <v>92</v>
      </c>
      <c r="C493">
        <v>4.0999999999999996</v>
      </c>
    </row>
    <row r="494" spans="1:3">
      <c r="A494" t="s">
        <v>991</v>
      </c>
      <c r="B494">
        <v>87</v>
      </c>
      <c r="C494">
        <v>6.8</v>
      </c>
    </row>
    <row r="495" spans="1:3">
      <c r="A495" t="s">
        <v>994</v>
      </c>
      <c r="B495">
        <v>110</v>
      </c>
      <c r="C495">
        <v>5.8</v>
      </c>
    </row>
    <row r="496" spans="1:3">
      <c r="A496" t="s">
        <v>996</v>
      </c>
      <c r="B496">
        <v>98</v>
      </c>
      <c r="C496">
        <v>7.5</v>
      </c>
    </row>
    <row r="497" spans="1:3">
      <c r="A497" t="s">
        <v>997</v>
      </c>
      <c r="B497">
        <v>154</v>
      </c>
      <c r="C497">
        <v>6.9</v>
      </c>
    </row>
    <row r="498" spans="1:3">
      <c r="A498" t="s">
        <v>998</v>
      </c>
      <c r="B498">
        <v>129</v>
      </c>
      <c r="C498">
        <v>6.5</v>
      </c>
    </row>
    <row r="499" spans="1:3">
      <c r="A499" t="s">
        <v>999</v>
      </c>
      <c r="B499">
        <v>86</v>
      </c>
      <c r="C499">
        <v>6.9</v>
      </c>
    </row>
    <row r="500" spans="1:3">
      <c r="A500" t="s">
        <v>1000</v>
      </c>
      <c r="B500">
        <v>109</v>
      </c>
      <c r="C500">
        <v>7.9</v>
      </c>
    </row>
    <row r="501" spans="1:3">
      <c r="A501" t="s">
        <v>1001</v>
      </c>
      <c r="B501">
        <v>104</v>
      </c>
      <c r="C501">
        <v>7.4</v>
      </c>
    </row>
    <row r="502" spans="1:3">
      <c r="A502" t="s">
        <v>1004</v>
      </c>
      <c r="B502">
        <v>110</v>
      </c>
      <c r="C502">
        <v>6.7</v>
      </c>
    </row>
    <row r="503" spans="1:3">
      <c r="A503" t="s">
        <v>1005</v>
      </c>
      <c r="B503">
        <v>136</v>
      </c>
      <c r="C503">
        <v>7.4</v>
      </c>
    </row>
    <row r="504" spans="1:3">
      <c r="A504" t="s">
        <v>1006</v>
      </c>
      <c r="B504">
        <v>115</v>
      </c>
      <c r="C504">
        <v>6.9</v>
      </c>
    </row>
    <row r="505" spans="1:3">
      <c r="A505" t="s">
        <v>1007</v>
      </c>
      <c r="B505">
        <v>99</v>
      </c>
      <c r="C505">
        <v>6.8</v>
      </c>
    </row>
    <row r="506" spans="1:3">
      <c r="A506" t="s">
        <v>1009</v>
      </c>
      <c r="B506">
        <v>117</v>
      </c>
      <c r="C506">
        <v>6.7</v>
      </c>
    </row>
    <row r="507" spans="1:3">
      <c r="A507" t="s">
        <v>1011</v>
      </c>
      <c r="B507">
        <v>125</v>
      </c>
      <c r="C507">
        <v>5.0999999999999996</v>
      </c>
    </row>
    <row r="508" spans="1:3">
      <c r="A508" t="s">
        <v>1014</v>
      </c>
      <c r="B508">
        <v>110</v>
      </c>
      <c r="C508">
        <v>4.0999999999999996</v>
      </c>
    </row>
    <row r="509" spans="1:3">
      <c r="A509" t="s">
        <v>1015</v>
      </c>
      <c r="B509">
        <v>125</v>
      </c>
      <c r="C509">
        <v>7.3</v>
      </c>
    </row>
    <row r="510" spans="1:3">
      <c r="A510" t="s">
        <v>1016</v>
      </c>
      <c r="B510">
        <v>102</v>
      </c>
      <c r="C510">
        <v>6</v>
      </c>
    </row>
    <row r="511" spans="1:3">
      <c r="A511" t="s">
        <v>1017</v>
      </c>
      <c r="B511">
        <v>128</v>
      </c>
      <c r="C511">
        <v>7.3</v>
      </c>
    </row>
    <row r="512" spans="1:3">
      <c r="A512" t="s">
        <v>1019</v>
      </c>
      <c r="B512">
        <v>100</v>
      </c>
      <c r="C512">
        <v>5.4</v>
      </c>
    </row>
    <row r="513" spans="1:3">
      <c r="A513" t="s">
        <v>1020</v>
      </c>
      <c r="B513">
        <v>124</v>
      </c>
      <c r="C513">
        <v>5.9</v>
      </c>
    </row>
    <row r="514" spans="1:3">
      <c r="A514" t="s">
        <v>1023</v>
      </c>
      <c r="B514">
        <v>102</v>
      </c>
      <c r="C514">
        <v>7.1</v>
      </c>
    </row>
    <row r="515" spans="1:3">
      <c r="A515" t="s">
        <v>1024</v>
      </c>
      <c r="B515">
        <v>90</v>
      </c>
      <c r="C515">
        <v>6</v>
      </c>
    </row>
    <row r="516" spans="1:3">
      <c r="A516" t="s">
        <v>1026</v>
      </c>
      <c r="B516">
        <v>130</v>
      </c>
      <c r="C516">
        <v>6.5</v>
      </c>
    </row>
    <row r="517" spans="1:3">
      <c r="A517" t="s">
        <v>1029</v>
      </c>
      <c r="B517">
        <v>118</v>
      </c>
      <c r="C517">
        <v>5.7</v>
      </c>
    </row>
    <row r="518" spans="1:3">
      <c r="A518" t="s">
        <v>1030</v>
      </c>
      <c r="B518">
        <v>163</v>
      </c>
      <c r="C518">
        <v>7.6</v>
      </c>
    </row>
    <row r="519" spans="1:3">
      <c r="A519" t="s">
        <v>1032</v>
      </c>
      <c r="B519">
        <v>142</v>
      </c>
      <c r="C519">
        <v>6.6</v>
      </c>
    </row>
    <row r="520" spans="1:3">
      <c r="A520" t="s">
        <v>1035</v>
      </c>
      <c r="B520">
        <v>100</v>
      </c>
      <c r="C520">
        <v>5.4</v>
      </c>
    </row>
    <row r="521" spans="1:3">
      <c r="A521" t="s">
        <v>1036</v>
      </c>
      <c r="B521">
        <v>116</v>
      </c>
      <c r="C521">
        <v>7.3</v>
      </c>
    </row>
    <row r="522" spans="1:3">
      <c r="A522" t="s">
        <v>1037</v>
      </c>
      <c r="B522">
        <v>131</v>
      </c>
      <c r="C522">
        <v>6.5</v>
      </c>
    </row>
    <row r="523" spans="1:3">
      <c r="A523" t="s">
        <v>1040</v>
      </c>
      <c r="B523">
        <v>91</v>
      </c>
      <c r="C523">
        <v>6.6</v>
      </c>
    </row>
    <row r="524" spans="1:3">
      <c r="A524" t="s">
        <v>1043</v>
      </c>
      <c r="B524">
        <v>123</v>
      </c>
      <c r="C524">
        <v>6.6</v>
      </c>
    </row>
    <row r="525" spans="1:3">
      <c r="A525" t="s">
        <v>1046</v>
      </c>
      <c r="B525">
        <v>134</v>
      </c>
      <c r="C525">
        <v>5.9</v>
      </c>
    </row>
    <row r="526" spans="1:3">
      <c r="A526" t="s">
        <v>1049</v>
      </c>
      <c r="B526">
        <v>148</v>
      </c>
      <c r="C526">
        <v>6.7</v>
      </c>
    </row>
    <row r="527" spans="1:3">
      <c r="A527" t="s">
        <v>1051</v>
      </c>
      <c r="B527">
        <v>110</v>
      </c>
      <c r="C527">
        <v>6.1</v>
      </c>
    </row>
    <row r="528" spans="1:3">
      <c r="A528" t="s">
        <v>1053</v>
      </c>
      <c r="B528">
        <v>113</v>
      </c>
      <c r="C528">
        <v>6.6</v>
      </c>
    </row>
    <row r="529" spans="1:3">
      <c r="A529" t="s">
        <v>1056</v>
      </c>
      <c r="B529">
        <v>94</v>
      </c>
      <c r="C529">
        <v>6.6</v>
      </c>
    </row>
    <row r="530" spans="1:3">
      <c r="A530" t="s">
        <v>1058</v>
      </c>
      <c r="B530">
        <v>116</v>
      </c>
      <c r="C530">
        <v>5.3</v>
      </c>
    </row>
    <row r="531" spans="1:3">
      <c r="A531" t="s">
        <v>1060</v>
      </c>
      <c r="B531">
        <v>99</v>
      </c>
      <c r="C531">
        <v>6</v>
      </c>
    </row>
    <row r="532" spans="1:3">
      <c r="A532" t="s">
        <v>1063</v>
      </c>
      <c r="B532">
        <v>93</v>
      </c>
      <c r="C532">
        <v>4.7</v>
      </c>
    </row>
    <row r="533" spans="1:3">
      <c r="A533" t="s">
        <v>1064</v>
      </c>
      <c r="B533">
        <v>113</v>
      </c>
      <c r="C533">
        <v>6.1</v>
      </c>
    </row>
    <row r="534" spans="1:3">
      <c r="A534" t="s">
        <v>1065</v>
      </c>
      <c r="B534">
        <v>106</v>
      </c>
      <c r="C534">
        <v>7.2</v>
      </c>
    </row>
    <row r="535" spans="1:3">
      <c r="A535" t="s">
        <v>1067</v>
      </c>
      <c r="B535">
        <v>91</v>
      </c>
      <c r="C535">
        <v>6.4</v>
      </c>
    </row>
    <row r="536" spans="1:3">
      <c r="A536" t="s">
        <v>1069</v>
      </c>
      <c r="B536">
        <v>128</v>
      </c>
      <c r="C536">
        <v>6.1</v>
      </c>
    </row>
    <row r="537" spans="1:3">
      <c r="A537" t="s">
        <v>1070</v>
      </c>
      <c r="B537">
        <v>98</v>
      </c>
      <c r="C537">
        <v>5.9</v>
      </c>
    </row>
    <row r="538" spans="1:3">
      <c r="A538" t="s">
        <v>1071</v>
      </c>
      <c r="B538">
        <v>134</v>
      </c>
      <c r="C538">
        <v>6</v>
      </c>
    </row>
    <row r="539" spans="1:3">
      <c r="A539" t="s">
        <v>1074</v>
      </c>
      <c r="B539">
        <v>97</v>
      </c>
      <c r="C539">
        <v>6.3</v>
      </c>
    </row>
    <row r="540" spans="1:3">
      <c r="A540" t="s">
        <v>1076</v>
      </c>
      <c r="B540">
        <v>112</v>
      </c>
      <c r="C540">
        <v>5.6</v>
      </c>
    </row>
    <row r="541" spans="1:3">
      <c r="A541" t="s">
        <v>1078</v>
      </c>
      <c r="B541">
        <v>153</v>
      </c>
      <c r="C541">
        <v>6.4</v>
      </c>
    </row>
    <row r="542" spans="1:3">
      <c r="A542" t="s">
        <v>1079</v>
      </c>
      <c r="B542">
        <v>110</v>
      </c>
      <c r="C542">
        <v>7.1</v>
      </c>
    </row>
    <row r="543" spans="1:3">
      <c r="A543" t="s">
        <v>1081</v>
      </c>
      <c r="B543">
        <v>122</v>
      </c>
      <c r="C543">
        <v>6.6</v>
      </c>
    </row>
    <row r="544" spans="1:3">
      <c r="A544" t="s">
        <v>1083</v>
      </c>
      <c r="B544">
        <v>87</v>
      </c>
      <c r="C544">
        <v>4.5999999999999996</v>
      </c>
    </row>
    <row r="545" spans="1:3">
      <c r="A545" t="s">
        <v>1086</v>
      </c>
      <c r="B545">
        <v>178</v>
      </c>
      <c r="C545">
        <v>8.4</v>
      </c>
    </row>
    <row r="546" spans="1:3">
      <c r="A546" t="s">
        <v>1087</v>
      </c>
      <c r="B546">
        <v>125</v>
      </c>
      <c r="C546">
        <v>7.1</v>
      </c>
    </row>
    <row r="547" spans="1:3">
      <c r="A547" t="s">
        <v>1090</v>
      </c>
      <c r="B547">
        <v>87</v>
      </c>
      <c r="C547">
        <v>7.4</v>
      </c>
    </row>
    <row r="548" spans="1:3">
      <c r="A548" t="s">
        <v>1092</v>
      </c>
      <c r="B548">
        <v>152</v>
      </c>
      <c r="C548">
        <v>6.9</v>
      </c>
    </row>
    <row r="549" spans="1:3">
      <c r="A549" t="s">
        <v>1094</v>
      </c>
      <c r="B549">
        <v>116</v>
      </c>
      <c r="C549">
        <v>4.5</v>
      </c>
    </row>
    <row r="550" spans="1:3">
      <c r="A550" t="s">
        <v>1096</v>
      </c>
      <c r="B550">
        <v>109</v>
      </c>
      <c r="C550">
        <v>7.1</v>
      </c>
    </row>
    <row r="551" spans="1:3">
      <c r="A551" t="s">
        <v>1098</v>
      </c>
      <c r="B551">
        <v>108</v>
      </c>
      <c r="C551">
        <v>6.5</v>
      </c>
    </row>
    <row r="552" spans="1:3">
      <c r="A552" t="s">
        <v>1100</v>
      </c>
      <c r="B552">
        <v>85</v>
      </c>
      <c r="C552">
        <v>5.3</v>
      </c>
    </row>
    <row r="553" spans="1:3">
      <c r="A553" t="s">
        <v>1101</v>
      </c>
      <c r="B553">
        <v>106</v>
      </c>
      <c r="C553">
        <v>6.7</v>
      </c>
    </row>
    <row r="554" spans="1:3">
      <c r="A554" t="s">
        <v>1103</v>
      </c>
      <c r="B554">
        <v>93</v>
      </c>
      <c r="C554">
        <v>7.2</v>
      </c>
    </row>
    <row r="555" spans="1:3">
      <c r="A555" t="s">
        <v>1104</v>
      </c>
      <c r="B555">
        <v>117</v>
      </c>
      <c r="C555">
        <v>7.2</v>
      </c>
    </row>
    <row r="556" spans="1:3">
      <c r="A556" t="s">
        <v>1106</v>
      </c>
      <c r="B556">
        <v>116</v>
      </c>
      <c r="C556">
        <v>5.5</v>
      </c>
    </row>
    <row r="557" spans="1:3">
      <c r="A557" t="s">
        <v>1107</v>
      </c>
      <c r="B557">
        <v>132</v>
      </c>
      <c r="C557">
        <v>5.8</v>
      </c>
    </row>
    <row r="558" spans="1:3">
      <c r="A558" t="s">
        <v>1109</v>
      </c>
      <c r="B558">
        <v>92</v>
      </c>
      <c r="C558">
        <v>6</v>
      </c>
    </row>
    <row r="559" spans="1:3">
      <c r="A559" t="s">
        <v>1110</v>
      </c>
      <c r="B559">
        <v>139</v>
      </c>
      <c r="C559">
        <v>6.6</v>
      </c>
    </row>
    <row r="560" spans="1:3">
      <c r="A560" t="s">
        <v>1112</v>
      </c>
      <c r="B560">
        <v>153</v>
      </c>
      <c r="C560">
        <v>8.3000000000000007</v>
      </c>
    </row>
    <row r="561" spans="1:3">
      <c r="A561" t="s">
        <v>1113</v>
      </c>
      <c r="B561">
        <v>142</v>
      </c>
      <c r="C561">
        <v>6.7</v>
      </c>
    </row>
    <row r="562" spans="1:3">
      <c r="A562" t="s">
        <v>1114</v>
      </c>
      <c r="B562">
        <v>124</v>
      </c>
      <c r="C562">
        <v>7.1</v>
      </c>
    </row>
    <row r="563" spans="1:3">
      <c r="A563" t="s">
        <v>1117</v>
      </c>
      <c r="B563">
        <v>117</v>
      </c>
      <c r="C563">
        <v>6</v>
      </c>
    </row>
    <row r="564" spans="1:3">
      <c r="A564" t="s">
        <v>1120</v>
      </c>
      <c r="B564">
        <v>141</v>
      </c>
      <c r="C564">
        <v>6.9</v>
      </c>
    </row>
    <row r="565" spans="1:3">
      <c r="A565" t="s">
        <v>1122</v>
      </c>
      <c r="B565">
        <v>110</v>
      </c>
      <c r="C565">
        <v>5.6</v>
      </c>
    </row>
    <row r="566" spans="1:3">
      <c r="A566" t="s">
        <v>1123</v>
      </c>
      <c r="B566">
        <v>109</v>
      </c>
      <c r="C566">
        <v>5.6</v>
      </c>
    </row>
    <row r="567" spans="1:3">
      <c r="A567" t="s">
        <v>1125</v>
      </c>
      <c r="B567">
        <v>88</v>
      </c>
      <c r="C567">
        <v>4.5</v>
      </c>
    </row>
    <row r="568" spans="1:3">
      <c r="A568" t="s">
        <v>1127</v>
      </c>
      <c r="B568">
        <v>124</v>
      </c>
      <c r="C568">
        <v>7.1</v>
      </c>
    </row>
    <row r="569" spans="1:3">
      <c r="A569" t="s">
        <v>1128</v>
      </c>
      <c r="B569">
        <v>119</v>
      </c>
      <c r="C569">
        <v>6.5</v>
      </c>
    </row>
    <row r="570" spans="1:3">
      <c r="A570" t="s">
        <v>1130</v>
      </c>
      <c r="B570">
        <v>103</v>
      </c>
      <c r="C570">
        <v>6.4</v>
      </c>
    </row>
    <row r="571" spans="1:3">
      <c r="A571" t="s">
        <v>1131</v>
      </c>
      <c r="B571">
        <v>116</v>
      </c>
      <c r="C571">
        <v>5.8</v>
      </c>
    </row>
    <row r="572" spans="1:3">
      <c r="A572" t="s">
        <v>1132</v>
      </c>
      <c r="B572">
        <v>125</v>
      </c>
      <c r="C572">
        <v>8</v>
      </c>
    </row>
    <row r="573" spans="1:3">
      <c r="A573" t="s">
        <v>1134</v>
      </c>
      <c r="B573">
        <v>125</v>
      </c>
      <c r="C573">
        <v>6.2</v>
      </c>
    </row>
    <row r="574" spans="1:3">
      <c r="A574" t="s">
        <v>1136</v>
      </c>
      <c r="B574">
        <v>146</v>
      </c>
      <c r="C574">
        <v>7.2</v>
      </c>
    </row>
    <row r="575" spans="1:3">
      <c r="A575" t="s">
        <v>1138</v>
      </c>
      <c r="B575">
        <v>118</v>
      </c>
      <c r="C575">
        <v>6.1</v>
      </c>
    </row>
    <row r="576" spans="1:3">
      <c r="A576" t="s">
        <v>1139</v>
      </c>
      <c r="B576">
        <v>171</v>
      </c>
      <c r="C576">
        <v>7.6</v>
      </c>
    </row>
    <row r="577" spans="1:3">
      <c r="A577" t="s">
        <v>1141</v>
      </c>
      <c r="B577">
        <v>136</v>
      </c>
      <c r="C577">
        <v>6.3</v>
      </c>
    </row>
    <row r="578" spans="1:3">
      <c r="A578" t="s">
        <v>1144</v>
      </c>
      <c r="B578">
        <v>92</v>
      </c>
      <c r="C578">
        <v>6.3</v>
      </c>
    </row>
    <row r="579" spans="1:3">
      <c r="A579" t="s">
        <v>1145</v>
      </c>
      <c r="B579">
        <v>116</v>
      </c>
      <c r="C579">
        <v>6.3</v>
      </c>
    </row>
    <row r="580" spans="1:3">
      <c r="A580" t="s">
        <v>1147</v>
      </c>
      <c r="B580">
        <v>127</v>
      </c>
      <c r="C580">
        <v>7.7</v>
      </c>
    </row>
    <row r="581" spans="1:3">
      <c r="A581" t="s">
        <v>1149</v>
      </c>
      <c r="B581">
        <v>136</v>
      </c>
      <c r="C581">
        <v>7</v>
      </c>
    </row>
    <row r="582" spans="1:3">
      <c r="A582" t="s">
        <v>1150</v>
      </c>
      <c r="B582">
        <v>111</v>
      </c>
      <c r="C582">
        <v>5.3</v>
      </c>
    </row>
    <row r="583" spans="1:3">
      <c r="A583" t="s">
        <v>1151</v>
      </c>
      <c r="B583">
        <v>116</v>
      </c>
      <c r="C583">
        <v>5.6</v>
      </c>
    </row>
    <row r="584" spans="1:3">
      <c r="A584" t="s">
        <v>1154</v>
      </c>
      <c r="B584">
        <v>113</v>
      </c>
      <c r="C584">
        <v>5.2</v>
      </c>
    </row>
    <row r="585" spans="1:3">
      <c r="A585" t="s">
        <v>1155</v>
      </c>
      <c r="B585">
        <v>97</v>
      </c>
      <c r="C585">
        <v>5.4</v>
      </c>
    </row>
    <row r="586" spans="1:3">
      <c r="A586" t="s">
        <v>1158</v>
      </c>
      <c r="B586">
        <v>88</v>
      </c>
      <c r="C586">
        <v>6.4</v>
      </c>
    </row>
    <row r="587" spans="1:3">
      <c r="A587" t="s">
        <v>1160</v>
      </c>
      <c r="B587">
        <v>136</v>
      </c>
      <c r="C587">
        <v>5.9</v>
      </c>
    </row>
    <row r="588" spans="1:3">
      <c r="A588" t="s">
        <v>1162</v>
      </c>
      <c r="B588">
        <v>125</v>
      </c>
      <c r="C588">
        <v>6.3</v>
      </c>
    </row>
    <row r="589" spans="1:3">
      <c r="A589" t="s">
        <v>1164</v>
      </c>
      <c r="B589">
        <v>116</v>
      </c>
      <c r="C589">
        <v>6.5</v>
      </c>
    </row>
    <row r="590" spans="1:3">
      <c r="A590" t="s">
        <v>1166</v>
      </c>
      <c r="B590">
        <v>98</v>
      </c>
      <c r="C590">
        <v>3</v>
      </c>
    </row>
    <row r="591" spans="1:3">
      <c r="A591" t="s">
        <v>1168</v>
      </c>
      <c r="B591">
        <v>91</v>
      </c>
      <c r="C591">
        <v>3.6</v>
      </c>
    </row>
    <row r="592" spans="1:3">
      <c r="A592" t="s">
        <v>1170</v>
      </c>
      <c r="B592">
        <v>97</v>
      </c>
      <c r="C592">
        <v>5.8</v>
      </c>
    </row>
    <row r="593" spans="1:3">
      <c r="A593" t="s">
        <v>1173</v>
      </c>
      <c r="B593">
        <v>95</v>
      </c>
      <c r="C593">
        <v>6.2</v>
      </c>
    </row>
    <row r="594" spans="1:3">
      <c r="A594" t="s">
        <v>1175</v>
      </c>
      <c r="B594">
        <v>88</v>
      </c>
      <c r="C594">
        <v>5.6</v>
      </c>
    </row>
    <row r="595" spans="1:3">
      <c r="A595" t="s">
        <v>1176</v>
      </c>
      <c r="B595">
        <v>133</v>
      </c>
      <c r="C595">
        <v>5.4</v>
      </c>
    </row>
    <row r="596" spans="1:3">
      <c r="A596" t="s">
        <v>1178</v>
      </c>
      <c r="B596">
        <v>106</v>
      </c>
      <c r="C596">
        <v>6.1</v>
      </c>
    </row>
    <row r="597" spans="1:3">
      <c r="A597" t="s">
        <v>1180</v>
      </c>
      <c r="B597">
        <v>116</v>
      </c>
      <c r="C597">
        <v>4.2</v>
      </c>
    </row>
    <row r="598" spans="1:3">
      <c r="A598" t="s">
        <v>1183</v>
      </c>
      <c r="B598">
        <v>115</v>
      </c>
      <c r="C598">
        <v>6.7</v>
      </c>
    </row>
    <row r="599" spans="1:3">
      <c r="A599" t="s">
        <v>1184</v>
      </c>
      <c r="B599">
        <v>99</v>
      </c>
      <c r="C599">
        <v>4.2</v>
      </c>
    </row>
    <row r="600" spans="1:3">
      <c r="A600" t="s">
        <v>1186</v>
      </c>
      <c r="B600">
        <v>124</v>
      </c>
      <c r="C600">
        <v>6.4</v>
      </c>
    </row>
    <row r="601" spans="1:3">
      <c r="A601" t="s">
        <v>1188</v>
      </c>
      <c r="B601">
        <v>124</v>
      </c>
      <c r="C601">
        <v>4.9000000000000004</v>
      </c>
    </row>
    <row r="602" spans="1:3">
      <c r="A602" t="s">
        <v>1189</v>
      </c>
      <c r="B602">
        <v>124</v>
      </c>
      <c r="C602">
        <v>6.8</v>
      </c>
    </row>
    <row r="603" spans="1:3">
      <c r="A603" t="s">
        <v>1190</v>
      </c>
      <c r="B603">
        <v>87</v>
      </c>
      <c r="C603">
        <v>7.7</v>
      </c>
    </row>
    <row r="604" spans="1:3">
      <c r="A604" t="s">
        <v>1193</v>
      </c>
      <c r="B604">
        <v>105</v>
      </c>
      <c r="C604">
        <v>5.6</v>
      </c>
    </row>
    <row r="605" spans="1:3">
      <c r="A605" t="s">
        <v>1195</v>
      </c>
      <c r="B605">
        <v>125</v>
      </c>
      <c r="C605">
        <v>6.4</v>
      </c>
    </row>
    <row r="606" spans="1:3">
      <c r="A606" t="s">
        <v>1198</v>
      </c>
      <c r="B606">
        <v>141</v>
      </c>
      <c r="C606">
        <v>7.2</v>
      </c>
    </row>
    <row r="607" spans="1:3">
      <c r="A607" t="s">
        <v>1201</v>
      </c>
      <c r="B607">
        <v>121</v>
      </c>
      <c r="C607">
        <v>6</v>
      </c>
    </row>
    <row r="608" spans="1:3">
      <c r="A608" t="s">
        <v>1202</v>
      </c>
      <c r="B608">
        <v>111</v>
      </c>
      <c r="C608">
        <v>5.9</v>
      </c>
    </row>
    <row r="609" spans="1:3">
      <c r="A609" t="s">
        <v>1204</v>
      </c>
      <c r="B609">
        <v>157</v>
      </c>
      <c r="C609">
        <v>7.9</v>
      </c>
    </row>
    <row r="610" spans="1:3">
      <c r="A610" t="s">
        <v>1205</v>
      </c>
      <c r="B610">
        <v>128</v>
      </c>
      <c r="C610">
        <v>7.1</v>
      </c>
    </row>
    <row r="611" spans="1:3">
      <c r="A611" t="s">
        <v>1206</v>
      </c>
      <c r="B611">
        <v>105</v>
      </c>
      <c r="C611">
        <v>5.9</v>
      </c>
    </row>
    <row r="612" spans="1:3">
      <c r="A612" t="s">
        <v>1207</v>
      </c>
      <c r="B612">
        <v>113</v>
      </c>
      <c r="C612">
        <v>6.2</v>
      </c>
    </row>
    <row r="613" spans="1:3">
      <c r="A613" t="s">
        <v>1209</v>
      </c>
      <c r="B613">
        <v>121</v>
      </c>
      <c r="C613">
        <v>7</v>
      </c>
    </row>
    <row r="614" spans="1:3">
      <c r="A614" t="s">
        <v>1212</v>
      </c>
      <c r="B614">
        <v>102</v>
      </c>
      <c r="C614">
        <v>5.4</v>
      </c>
    </row>
    <row r="615" spans="1:3">
      <c r="A615" t="s">
        <v>1213</v>
      </c>
      <c r="B615">
        <v>169</v>
      </c>
      <c r="C615">
        <v>8.6</v>
      </c>
    </row>
    <row r="616" spans="1:3">
      <c r="A616" t="s">
        <v>1215</v>
      </c>
      <c r="B616">
        <v>132</v>
      </c>
      <c r="C616">
        <v>6.5</v>
      </c>
    </row>
    <row r="617" spans="1:3">
      <c r="A617" t="s">
        <v>1217</v>
      </c>
      <c r="B617">
        <v>127</v>
      </c>
      <c r="C617">
        <v>6.4</v>
      </c>
    </row>
    <row r="618" spans="1:3">
      <c r="A618" t="s">
        <v>1218</v>
      </c>
      <c r="B618">
        <v>103</v>
      </c>
      <c r="C618">
        <v>7.6</v>
      </c>
    </row>
    <row r="619" spans="1:3">
      <c r="A619" t="s">
        <v>1221</v>
      </c>
      <c r="B619">
        <v>136</v>
      </c>
      <c r="C619">
        <v>5.5</v>
      </c>
    </row>
    <row r="620" spans="1:3">
      <c r="A620" t="s">
        <v>1222</v>
      </c>
      <c r="B620">
        <v>150</v>
      </c>
      <c r="C620">
        <v>7.4</v>
      </c>
    </row>
    <row r="621" spans="1:3">
      <c r="A621" t="s">
        <v>1223</v>
      </c>
      <c r="B621">
        <v>136</v>
      </c>
      <c r="C621">
        <v>8.6999999999999993</v>
      </c>
    </row>
    <row r="622" spans="1:3">
      <c r="A622" t="s">
        <v>1225</v>
      </c>
      <c r="B622">
        <v>140</v>
      </c>
      <c r="C622">
        <v>7.6</v>
      </c>
    </row>
    <row r="623" spans="1:3">
      <c r="A623" t="s">
        <v>1227</v>
      </c>
      <c r="B623">
        <v>104</v>
      </c>
      <c r="C623">
        <v>5.5</v>
      </c>
    </row>
    <row r="624" spans="1:3">
      <c r="A624" t="s">
        <v>1229</v>
      </c>
      <c r="B624">
        <v>158</v>
      </c>
      <c r="C624">
        <v>7.6</v>
      </c>
    </row>
    <row r="625" spans="1:3">
      <c r="A625" t="s">
        <v>1231</v>
      </c>
      <c r="B625">
        <v>119</v>
      </c>
      <c r="C625">
        <v>6.5</v>
      </c>
    </row>
    <row r="626" spans="1:3">
      <c r="A626" t="s">
        <v>1232</v>
      </c>
      <c r="B626">
        <v>106</v>
      </c>
      <c r="C626">
        <v>6.9</v>
      </c>
    </row>
    <row r="627" spans="1:3">
      <c r="A627" t="s">
        <v>1234</v>
      </c>
      <c r="B627">
        <v>136</v>
      </c>
      <c r="C627">
        <v>6.7</v>
      </c>
    </row>
    <row r="628" spans="1:3">
      <c r="A628" t="s">
        <v>1235</v>
      </c>
      <c r="B628">
        <v>95</v>
      </c>
      <c r="C628">
        <v>6.6</v>
      </c>
    </row>
    <row r="629" spans="1:3">
      <c r="A629" t="s">
        <v>1238</v>
      </c>
      <c r="B629">
        <v>137</v>
      </c>
      <c r="C629">
        <v>7.2</v>
      </c>
    </row>
    <row r="630" spans="1:3">
      <c r="A630" t="s">
        <v>1240</v>
      </c>
      <c r="B630">
        <v>130</v>
      </c>
      <c r="C630">
        <v>6.4</v>
      </c>
    </row>
    <row r="631" spans="1:3">
      <c r="A631" t="s">
        <v>1241</v>
      </c>
      <c r="B631">
        <v>124</v>
      </c>
      <c r="C631">
        <v>6.4</v>
      </c>
    </row>
    <row r="632" spans="1:3">
      <c r="A632" t="s">
        <v>1242</v>
      </c>
      <c r="B632">
        <v>108</v>
      </c>
      <c r="C632">
        <v>6</v>
      </c>
    </row>
    <row r="633" spans="1:3">
      <c r="A633" t="s">
        <v>1243</v>
      </c>
      <c r="B633">
        <v>104</v>
      </c>
      <c r="C633">
        <v>6.1</v>
      </c>
    </row>
    <row r="634" spans="1:3">
      <c r="A634" t="s">
        <v>1244</v>
      </c>
      <c r="B634">
        <v>129</v>
      </c>
      <c r="C634">
        <v>6</v>
      </c>
    </row>
    <row r="635" spans="1:3">
      <c r="A635" t="s">
        <v>1245</v>
      </c>
      <c r="B635">
        <v>117</v>
      </c>
      <c r="C635">
        <v>6.4</v>
      </c>
    </row>
    <row r="636" spans="1:3">
      <c r="A636" t="s">
        <v>1247</v>
      </c>
      <c r="B636">
        <v>99</v>
      </c>
      <c r="C636">
        <v>6.4</v>
      </c>
    </row>
    <row r="637" spans="1:3">
      <c r="A637" t="s">
        <v>1249</v>
      </c>
      <c r="B637">
        <v>159</v>
      </c>
      <c r="C637">
        <v>7.3</v>
      </c>
    </row>
    <row r="638" spans="1:3">
      <c r="A638" t="s">
        <v>1252</v>
      </c>
      <c r="B638">
        <v>118</v>
      </c>
      <c r="C638">
        <v>5.2</v>
      </c>
    </row>
    <row r="639" spans="1:3">
      <c r="A639" t="s">
        <v>1254</v>
      </c>
      <c r="B639">
        <v>105</v>
      </c>
      <c r="C639">
        <v>6.6</v>
      </c>
    </row>
    <row r="640" spans="1:3">
      <c r="A640" t="s">
        <v>1255</v>
      </c>
      <c r="B640">
        <v>103</v>
      </c>
      <c r="C640">
        <v>6.3</v>
      </c>
    </row>
    <row r="641" spans="1:3">
      <c r="A641" t="s">
        <v>1258</v>
      </c>
      <c r="B641">
        <v>122</v>
      </c>
      <c r="C641">
        <v>5.9</v>
      </c>
    </row>
    <row r="642" spans="1:3">
      <c r="A642" t="s">
        <v>1259</v>
      </c>
      <c r="B642">
        <v>143</v>
      </c>
      <c r="C642">
        <v>6.7</v>
      </c>
    </row>
    <row r="643" spans="1:3">
      <c r="A643" t="s">
        <v>1260</v>
      </c>
      <c r="B643">
        <v>96</v>
      </c>
      <c r="C643">
        <v>5.4</v>
      </c>
    </row>
    <row r="644" spans="1:3">
      <c r="A644" t="s">
        <v>1261</v>
      </c>
      <c r="B644">
        <v>111</v>
      </c>
      <c r="C644">
        <v>6.4</v>
      </c>
    </row>
    <row r="645" spans="1:3">
      <c r="A645" t="s">
        <v>1262</v>
      </c>
      <c r="B645">
        <v>121</v>
      </c>
      <c r="C645">
        <v>6.7</v>
      </c>
    </row>
    <row r="646" spans="1:3">
      <c r="A646" t="s">
        <v>1264</v>
      </c>
      <c r="B646">
        <v>135</v>
      </c>
      <c r="C646">
        <v>6.2</v>
      </c>
    </row>
    <row r="647" spans="1:3">
      <c r="A647" t="s">
        <v>1265</v>
      </c>
      <c r="B647">
        <v>101</v>
      </c>
      <c r="C647">
        <v>6.1</v>
      </c>
    </row>
    <row r="648" spans="1:3">
      <c r="A648" t="s">
        <v>1266</v>
      </c>
      <c r="B648">
        <v>151</v>
      </c>
      <c r="C648">
        <v>8.8000000000000007</v>
      </c>
    </row>
    <row r="649" spans="1:3">
      <c r="A649" t="s">
        <v>1268</v>
      </c>
      <c r="B649">
        <v>131</v>
      </c>
      <c r="C649">
        <v>7.1</v>
      </c>
    </row>
    <row r="650" spans="1:3">
      <c r="A650" t="s">
        <v>1270</v>
      </c>
      <c r="B650">
        <v>100</v>
      </c>
      <c r="C650">
        <v>5.7</v>
      </c>
    </row>
    <row r="651" spans="1:3">
      <c r="A651" t="s">
        <v>1271</v>
      </c>
      <c r="B651">
        <v>105</v>
      </c>
      <c r="C651">
        <v>5</v>
      </c>
    </row>
    <row r="652" spans="1:3">
      <c r="A652" t="s">
        <v>1274</v>
      </c>
      <c r="B652">
        <v>92</v>
      </c>
      <c r="C652">
        <v>5.0999999999999996</v>
      </c>
    </row>
    <row r="653" spans="1:3">
      <c r="A653" t="s">
        <v>1276</v>
      </c>
      <c r="B653">
        <v>130</v>
      </c>
      <c r="C653">
        <v>6.9</v>
      </c>
    </row>
    <row r="654" spans="1:3">
      <c r="A654" t="s">
        <v>1277</v>
      </c>
      <c r="B654">
        <v>100</v>
      </c>
      <c r="C654">
        <v>4.8</v>
      </c>
    </row>
    <row r="655" spans="1:3">
      <c r="A655" t="s">
        <v>1279</v>
      </c>
      <c r="B655">
        <v>102</v>
      </c>
      <c r="C655">
        <v>6.5</v>
      </c>
    </row>
    <row r="656" spans="1:3">
      <c r="A656" t="s">
        <v>1281</v>
      </c>
      <c r="B656">
        <v>133</v>
      </c>
      <c r="C656">
        <v>5.0999999999999996</v>
      </c>
    </row>
    <row r="657" spans="1:3">
      <c r="A657" t="s">
        <v>1284</v>
      </c>
      <c r="B657">
        <v>121</v>
      </c>
      <c r="C657">
        <v>7.1</v>
      </c>
    </row>
    <row r="658" spans="1:3">
      <c r="A658" t="s">
        <v>1286</v>
      </c>
      <c r="B658">
        <v>147</v>
      </c>
      <c r="C658">
        <v>7.5</v>
      </c>
    </row>
    <row r="659" spans="1:3">
      <c r="A659" t="s">
        <v>1287</v>
      </c>
      <c r="B659">
        <v>94</v>
      </c>
      <c r="C659">
        <v>6.2</v>
      </c>
    </row>
    <row r="660" spans="1:3">
      <c r="A660" t="s">
        <v>1288</v>
      </c>
      <c r="B660">
        <v>94</v>
      </c>
      <c r="C660">
        <v>6.3</v>
      </c>
    </row>
    <row r="661" spans="1:3">
      <c r="A661" t="s">
        <v>1290</v>
      </c>
      <c r="B661">
        <v>127</v>
      </c>
      <c r="C661">
        <v>8.1</v>
      </c>
    </row>
    <row r="662" spans="1:3">
      <c r="A662" t="s">
        <v>1292</v>
      </c>
      <c r="B662">
        <v>212</v>
      </c>
      <c r="C662">
        <v>6.6</v>
      </c>
    </row>
    <row r="663" spans="1:3">
      <c r="A663" t="s">
        <v>1293</v>
      </c>
      <c r="B663">
        <v>141</v>
      </c>
      <c r="C663">
        <v>6.9</v>
      </c>
    </row>
    <row r="664" spans="1:3">
      <c r="A664" t="s">
        <v>1295</v>
      </c>
      <c r="B664">
        <v>103</v>
      </c>
      <c r="C664">
        <v>6.1</v>
      </c>
    </row>
    <row r="665" spans="1:3">
      <c r="A665" t="s">
        <v>1297</v>
      </c>
      <c r="B665">
        <v>98</v>
      </c>
      <c r="C665">
        <v>4.3</v>
      </c>
    </row>
    <row r="666" spans="1:3">
      <c r="A666" t="s">
        <v>1299</v>
      </c>
      <c r="B666">
        <v>116</v>
      </c>
      <c r="C666">
        <v>6.6</v>
      </c>
    </row>
    <row r="667" spans="1:3">
      <c r="A667" t="s">
        <v>1301</v>
      </c>
      <c r="B667">
        <v>114</v>
      </c>
      <c r="C667">
        <v>6.8</v>
      </c>
    </row>
    <row r="668" spans="1:3">
      <c r="A668" t="s">
        <v>1304</v>
      </c>
      <c r="B668">
        <v>87</v>
      </c>
      <c r="C668">
        <v>3.8</v>
      </c>
    </row>
    <row r="669" spans="1:3">
      <c r="A669" t="s">
        <v>1306</v>
      </c>
      <c r="B669">
        <v>125</v>
      </c>
      <c r="C669">
        <v>5.9</v>
      </c>
    </row>
    <row r="670" spans="1:3">
      <c r="A670" t="s">
        <v>1308</v>
      </c>
      <c r="B670">
        <v>187</v>
      </c>
      <c r="C670">
        <v>7.9</v>
      </c>
    </row>
    <row r="671" spans="1:3">
      <c r="A671" t="s">
        <v>1311</v>
      </c>
      <c r="B671">
        <v>93</v>
      </c>
      <c r="C671">
        <v>6.3</v>
      </c>
    </row>
    <row r="672" spans="1:3">
      <c r="A672" t="s">
        <v>1313</v>
      </c>
      <c r="B672">
        <v>95</v>
      </c>
      <c r="C672">
        <v>5.5</v>
      </c>
    </row>
    <row r="673" spans="1:3">
      <c r="A673" t="s">
        <v>1314</v>
      </c>
      <c r="B673">
        <v>117</v>
      </c>
      <c r="C673">
        <v>7.7</v>
      </c>
    </row>
    <row r="674" spans="1:3">
      <c r="A674" t="s">
        <v>1315</v>
      </c>
      <c r="B674">
        <v>106</v>
      </c>
      <c r="C674">
        <v>6.3</v>
      </c>
    </row>
    <row r="675" spans="1:3">
      <c r="A675" t="s">
        <v>1318</v>
      </c>
      <c r="B675">
        <v>115</v>
      </c>
      <c r="C675">
        <v>7.1</v>
      </c>
    </row>
    <row r="676" spans="1:3">
      <c r="A676" t="s">
        <v>1320</v>
      </c>
      <c r="B676">
        <v>189</v>
      </c>
      <c r="C676">
        <v>8.5</v>
      </c>
    </row>
    <row r="677" spans="1:3">
      <c r="A677" t="s">
        <v>1321</v>
      </c>
      <c r="B677">
        <v>81</v>
      </c>
      <c r="C677">
        <v>5.8</v>
      </c>
    </row>
    <row r="678" spans="1:3">
      <c r="A678" t="s">
        <v>1322</v>
      </c>
      <c r="B678">
        <v>149</v>
      </c>
      <c r="C678">
        <v>8.1</v>
      </c>
    </row>
    <row r="679" spans="1:3">
      <c r="A679" t="s">
        <v>1323</v>
      </c>
      <c r="B679">
        <v>119</v>
      </c>
      <c r="C679">
        <v>7.9</v>
      </c>
    </row>
    <row r="680" spans="1:3">
      <c r="A680" t="s">
        <v>1324</v>
      </c>
      <c r="B680">
        <v>130</v>
      </c>
      <c r="C680">
        <v>7.2</v>
      </c>
    </row>
    <row r="681" spans="1:3">
      <c r="A681" t="s">
        <v>1325</v>
      </c>
      <c r="B681">
        <v>116</v>
      </c>
      <c r="C681">
        <v>6.3</v>
      </c>
    </row>
    <row r="682" spans="1:3">
      <c r="A682" t="s">
        <v>1326</v>
      </c>
      <c r="B682">
        <v>103</v>
      </c>
      <c r="C682">
        <v>8.1</v>
      </c>
    </row>
    <row r="683" spans="1:3">
      <c r="A683" t="s">
        <v>1329</v>
      </c>
      <c r="B683">
        <v>99</v>
      </c>
      <c r="C683">
        <v>7</v>
      </c>
    </row>
    <row r="684" spans="1:3">
      <c r="A684" t="s">
        <v>1330</v>
      </c>
      <c r="B684">
        <v>92</v>
      </c>
      <c r="C684">
        <v>5.5</v>
      </c>
    </row>
    <row r="685" spans="1:3">
      <c r="A685" t="s">
        <v>1331</v>
      </c>
      <c r="B685">
        <v>109</v>
      </c>
      <c r="C685">
        <v>6.7</v>
      </c>
    </row>
    <row r="686" spans="1:3">
      <c r="A686" t="s">
        <v>1332</v>
      </c>
      <c r="B686">
        <v>87</v>
      </c>
      <c r="C686">
        <v>5.2</v>
      </c>
    </row>
    <row r="687" spans="1:3">
      <c r="A687" t="s">
        <v>1333</v>
      </c>
      <c r="B687">
        <v>111</v>
      </c>
      <c r="C687">
        <v>7</v>
      </c>
    </row>
    <row r="688" spans="1:3">
      <c r="A688" t="s">
        <v>1335</v>
      </c>
      <c r="B688">
        <v>101</v>
      </c>
      <c r="C688">
        <v>6.1</v>
      </c>
    </row>
    <row r="689" spans="1:3">
      <c r="A689" t="s">
        <v>1336</v>
      </c>
      <c r="B689">
        <v>83</v>
      </c>
      <c r="C689">
        <v>6.6</v>
      </c>
    </row>
    <row r="690" spans="1:3">
      <c r="A690" t="s">
        <v>1338</v>
      </c>
      <c r="B690">
        <v>113</v>
      </c>
      <c r="C690">
        <v>5.5</v>
      </c>
    </row>
    <row r="691" spans="1:3">
      <c r="A691" t="s">
        <v>1339</v>
      </c>
      <c r="B691">
        <v>107</v>
      </c>
      <c r="C691">
        <v>5.9</v>
      </c>
    </row>
    <row r="692" spans="1:3">
      <c r="A692" t="s">
        <v>1340</v>
      </c>
      <c r="B692">
        <v>94</v>
      </c>
      <c r="C692">
        <v>5.4</v>
      </c>
    </row>
    <row r="693" spans="1:3">
      <c r="A693" t="s">
        <v>1342</v>
      </c>
      <c r="B693">
        <v>132</v>
      </c>
      <c r="C693">
        <v>6.4</v>
      </c>
    </row>
    <row r="694" spans="1:3">
      <c r="A694" t="s">
        <v>1344</v>
      </c>
      <c r="B694">
        <v>140</v>
      </c>
      <c r="C694">
        <v>5.7</v>
      </c>
    </row>
    <row r="695" spans="1:3">
      <c r="A695" t="s">
        <v>1345</v>
      </c>
      <c r="B695">
        <v>125</v>
      </c>
      <c r="C695">
        <v>6.7</v>
      </c>
    </row>
    <row r="696" spans="1:3">
      <c r="A696" t="s">
        <v>1346</v>
      </c>
      <c r="B696">
        <v>111</v>
      </c>
      <c r="C696">
        <v>7.1</v>
      </c>
    </row>
    <row r="697" spans="1:3">
      <c r="A697" t="s">
        <v>1347</v>
      </c>
      <c r="B697">
        <v>156</v>
      </c>
      <c r="C697">
        <v>6.8</v>
      </c>
    </row>
    <row r="698" spans="1:3">
      <c r="A698" t="s">
        <v>1350</v>
      </c>
      <c r="B698">
        <v>170</v>
      </c>
      <c r="C698">
        <v>6.5</v>
      </c>
    </row>
    <row r="699" spans="1:3">
      <c r="A699" t="s">
        <v>1351</v>
      </c>
      <c r="B699">
        <v>120</v>
      </c>
      <c r="C699">
        <v>7.6</v>
      </c>
    </row>
    <row r="700" spans="1:3">
      <c r="A700" t="s">
        <v>1352</v>
      </c>
      <c r="B700">
        <v>100</v>
      </c>
      <c r="C700">
        <v>5.5</v>
      </c>
    </row>
    <row r="701" spans="1:3">
      <c r="A701" t="s">
        <v>1354</v>
      </c>
      <c r="B701">
        <v>115</v>
      </c>
      <c r="C701">
        <v>6.5</v>
      </c>
    </row>
    <row r="702" spans="1:3">
      <c r="A702" t="s">
        <v>1355</v>
      </c>
      <c r="B702">
        <v>130</v>
      </c>
      <c r="C702">
        <v>7</v>
      </c>
    </row>
    <row r="703" spans="1:3">
      <c r="A703" t="s">
        <v>1356</v>
      </c>
      <c r="B703">
        <v>105</v>
      </c>
      <c r="C703">
        <v>5.8</v>
      </c>
    </row>
    <row r="704" spans="1:3">
      <c r="A704" t="s">
        <v>1359</v>
      </c>
      <c r="B704">
        <v>111</v>
      </c>
      <c r="C704">
        <v>7.3</v>
      </c>
    </row>
    <row r="705" spans="1:3">
      <c r="A705" t="s">
        <v>1361</v>
      </c>
      <c r="B705">
        <v>106</v>
      </c>
      <c r="C705">
        <v>6.6</v>
      </c>
    </row>
    <row r="706" spans="1:3">
      <c r="A706" t="s">
        <v>1363</v>
      </c>
      <c r="B706">
        <v>89</v>
      </c>
      <c r="C706">
        <v>4.4000000000000004</v>
      </c>
    </row>
    <row r="707" spans="1:3">
      <c r="A707" t="s">
        <v>1365</v>
      </c>
      <c r="B707">
        <v>100</v>
      </c>
      <c r="C707">
        <v>7.7</v>
      </c>
    </row>
    <row r="708" spans="1:3">
      <c r="A708" t="s">
        <v>1366</v>
      </c>
      <c r="B708">
        <v>91</v>
      </c>
      <c r="C708">
        <v>5</v>
      </c>
    </row>
    <row r="709" spans="1:3">
      <c r="A709" t="s">
        <v>1367</v>
      </c>
      <c r="B709">
        <v>146</v>
      </c>
      <c r="C709">
        <v>7.7</v>
      </c>
    </row>
    <row r="710" spans="1:3">
      <c r="A710" t="s">
        <v>1369</v>
      </c>
      <c r="B710">
        <v>98</v>
      </c>
      <c r="C710">
        <v>4.4000000000000004</v>
      </c>
    </row>
    <row r="711" spans="1:3">
      <c r="A711" t="s">
        <v>1370</v>
      </c>
      <c r="B711">
        <v>101</v>
      </c>
      <c r="C711">
        <v>6.1</v>
      </c>
    </row>
    <row r="712" spans="1:3">
      <c r="A712" t="s">
        <v>1372</v>
      </c>
      <c r="B712">
        <v>94</v>
      </c>
      <c r="C712">
        <v>5.4</v>
      </c>
    </row>
    <row r="713" spans="1:3">
      <c r="A713" t="s">
        <v>1374</v>
      </c>
      <c r="B713">
        <v>132</v>
      </c>
      <c r="C713">
        <v>6.8</v>
      </c>
    </row>
    <row r="714" spans="1:3">
      <c r="A714" t="s">
        <v>1376</v>
      </c>
      <c r="B714">
        <v>115</v>
      </c>
      <c r="C714">
        <v>6.5</v>
      </c>
    </row>
    <row r="715" spans="1:3">
      <c r="A715" t="s">
        <v>1378</v>
      </c>
      <c r="B715">
        <v>92</v>
      </c>
      <c r="C715">
        <v>7</v>
      </c>
    </row>
    <row r="716" spans="1:3">
      <c r="A716" t="s">
        <v>1379</v>
      </c>
      <c r="B716">
        <v>124</v>
      </c>
      <c r="C716">
        <v>6.3</v>
      </c>
    </row>
    <row r="717" spans="1:3">
      <c r="A717" t="s">
        <v>1380</v>
      </c>
      <c r="B717">
        <v>119</v>
      </c>
      <c r="C717">
        <v>6.3</v>
      </c>
    </row>
    <row r="718" spans="1:3">
      <c r="A718" t="s">
        <v>1382</v>
      </c>
      <c r="B718">
        <v>124</v>
      </c>
      <c r="C718">
        <v>6.1</v>
      </c>
    </row>
    <row r="719" spans="1:3">
      <c r="A719" t="s">
        <v>1384</v>
      </c>
      <c r="B719">
        <v>93</v>
      </c>
      <c r="C719">
        <v>6.1</v>
      </c>
    </row>
    <row r="720" spans="1:3">
      <c r="A720" t="s">
        <v>1386</v>
      </c>
      <c r="B720">
        <v>98</v>
      </c>
      <c r="C720">
        <v>5.3</v>
      </c>
    </row>
    <row r="721" spans="1:3">
      <c r="A721" t="s">
        <v>1388</v>
      </c>
      <c r="B721">
        <v>92</v>
      </c>
      <c r="C721">
        <v>5.4</v>
      </c>
    </row>
    <row r="722" spans="1:3">
      <c r="A722" t="s">
        <v>1389</v>
      </c>
      <c r="B722">
        <v>105</v>
      </c>
      <c r="C722">
        <v>6.2</v>
      </c>
    </row>
    <row r="723" spans="1:3">
      <c r="A723" t="s">
        <v>1392</v>
      </c>
      <c r="B723">
        <v>124</v>
      </c>
      <c r="C723">
        <v>6.6</v>
      </c>
    </row>
    <row r="724" spans="1:3">
      <c r="A724" t="s">
        <v>1394</v>
      </c>
      <c r="B724">
        <v>99</v>
      </c>
      <c r="C724">
        <v>5.9</v>
      </c>
    </row>
    <row r="725" spans="1:3">
      <c r="A725" t="s">
        <v>1397</v>
      </c>
      <c r="B725">
        <v>116</v>
      </c>
      <c r="C725">
        <v>6.3</v>
      </c>
    </row>
    <row r="726" spans="1:3">
      <c r="A726" t="s">
        <v>1398</v>
      </c>
      <c r="B726">
        <v>124</v>
      </c>
      <c r="C726">
        <v>7.2</v>
      </c>
    </row>
    <row r="727" spans="1:3">
      <c r="A727" t="s">
        <v>1400</v>
      </c>
      <c r="B727">
        <v>96</v>
      </c>
      <c r="C727">
        <v>6.8</v>
      </c>
    </row>
    <row r="728" spans="1:3">
      <c r="A728" t="s">
        <v>1402</v>
      </c>
      <c r="B728">
        <v>104</v>
      </c>
      <c r="C728">
        <v>6.1</v>
      </c>
    </row>
    <row r="729" spans="1:3">
      <c r="A729" t="s">
        <v>1403</v>
      </c>
      <c r="B729">
        <v>100</v>
      </c>
      <c r="C729">
        <v>7.8</v>
      </c>
    </row>
    <row r="730" spans="1:3">
      <c r="A730" t="s">
        <v>1405</v>
      </c>
      <c r="B730">
        <v>115</v>
      </c>
      <c r="C730">
        <v>5</v>
      </c>
    </row>
    <row r="731" spans="1:3">
      <c r="A731" t="s">
        <v>1406</v>
      </c>
      <c r="B731">
        <v>101</v>
      </c>
      <c r="C731">
        <v>6.2</v>
      </c>
    </row>
    <row r="732" spans="1:3">
      <c r="A732" t="s">
        <v>1408</v>
      </c>
      <c r="B732">
        <v>113</v>
      </c>
      <c r="C732">
        <v>6.7</v>
      </c>
    </row>
    <row r="733" spans="1:3">
      <c r="A733" t="s">
        <v>1411</v>
      </c>
      <c r="B733">
        <v>100</v>
      </c>
      <c r="C733">
        <v>4.9000000000000004</v>
      </c>
    </row>
    <row r="734" spans="1:3">
      <c r="A734" t="s">
        <v>1413</v>
      </c>
      <c r="B734">
        <v>134</v>
      </c>
      <c r="C734">
        <v>7.4</v>
      </c>
    </row>
    <row r="735" spans="1:3">
      <c r="A735" t="s">
        <v>1415</v>
      </c>
      <c r="B735">
        <v>125</v>
      </c>
      <c r="C735">
        <v>6.2</v>
      </c>
    </row>
    <row r="736" spans="1:3">
      <c r="A736" t="s">
        <v>1417</v>
      </c>
      <c r="B736">
        <v>94</v>
      </c>
      <c r="C736">
        <v>4.9000000000000004</v>
      </c>
    </row>
    <row r="737" spans="1:3">
      <c r="A737" t="s">
        <v>1418</v>
      </c>
      <c r="B737">
        <v>107</v>
      </c>
      <c r="C737">
        <v>6.1</v>
      </c>
    </row>
    <row r="738" spans="1:3">
      <c r="A738" t="s">
        <v>1420</v>
      </c>
      <c r="B738">
        <v>91</v>
      </c>
      <c r="C738">
        <v>6.1</v>
      </c>
    </row>
    <row r="739" spans="1:3">
      <c r="A739" t="s">
        <v>1422</v>
      </c>
      <c r="B739">
        <v>116</v>
      </c>
      <c r="C739">
        <v>6.4</v>
      </c>
    </row>
    <row r="740" spans="1:3">
      <c r="A740" t="s">
        <v>1425</v>
      </c>
      <c r="B740">
        <v>100</v>
      </c>
      <c r="C740">
        <v>6.3</v>
      </c>
    </row>
    <row r="741" spans="1:3">
      <c r="A741" t="s">
        <v>1426</v>
      </c>
      <c r="B741">
        <v>117</v>
      </c>
      <c r="C741">
        <v>6.6</v>
      </c>
    </row>
    <row r="742" spans="1:3">
      <c r="A742" t="s">
        <v>1428</v>
      </c>
      <c r="B742">
        <v>110</v>
      </c>
      <c r="C742">
        <v>5.7</v>
      </c>
    </row>
    <row r="743" spans="1:3">
      <c r="A743" t="s">
        <v>1429</v>
      </c>
      <c r="B743">
        <v>96</v>
      </c>
      <c r="C743">
        <v>5.9</v>
      </c>
    </row>
    <row r="744" spans="1:3">
      <c r="A744" t="s">
        <v>1430</v>
      </c>
      <c r="B744">
        <v>101</v>
      </c>
      <c r="C744">
        <v>6</v>
      </c>
    </row>
    <row r="745" spans="1:3">
      <c r="A745" t="s">
        <v>1432</v>
      </c>
      <c r="B745">
        <v>111</v>
      </c>
      <c r="C745">
        <v>6.1</v>
      </c>
    </row>
    <row r="746" spans="1:3">
      <c r="A746" t="s">
        <v>1434</v>
      </c>
      <c r="B746">
        <v>117</v>
      </c>
      <c r="C746">
        <v>6.7</v>
      </c>
    </row>
    <row r="747" spans="1:3">
      <c r="A747" t="s">
        <v>1436</v>
      </c>
      <c r="B747">
        <v>126</v>
      </c>
      <c r="C747">
        <v>6.7</v>
      </c>
    </row>
    <row r="748" spans="1:3">
      <c r="A748" t="s">
        <v>1438</v>
      </c>
      <c r="B748">
        <v>152</v>
      </c>
      <c r="C748">
        <v>7.9</v>
      </c>
    </row>
    <row r="749" spans="1:3">
      <c r="A749" t="s">
        <v>1439</v>
      </c>
      <c r="B749">
        <v>101</v>
      </c>
      <c r="C749">
        <v>4.3</v>
      </c>
    </row>
    <row r="750" spans="1:3">
      <c r="A750" t="s">
        <v>1442</v>
      </c>
      <c r="B750">
        <v>87</v>
      </c>
      <c r="C750">
        <v>5.7</v>
      </c>
    </row>
    <row r="751" spans="1:3">
      <c r="A751" t="s">
        <v>1445</v>
      </c>
      <c r="B751">
        <v>85</v>
      </c>
      <c r="C751">
        <v>6.7</v>
      </c>
    </row>
    <row r="752" spans="1:3">
      <c r="A752" t="s">
        <v>1447</v>
      </c>
      <c r="B752">
        <v>130</v>
      </c>
      <c r="C752">
        <v>6.7</v>
      </c>
    </row>
    <row r="753" spans="1:3">
      <c r="A753" t="s">
        <v>1449</v>
      </c>
      <c r="B753">
        <v>104</v>
      </c>
      <c r="C753">
        <v>6.1</v>
      </c>
    </row>
    <row r="754" spans="1:3">
      <c r="A754" t="s">
        <v>1450</v>
      </c>
      <c r="B754">
        <v>121</v>
      </c>
      <c r="C754">
        <v>5.6</v>
      </c>
    </row>
    <row r="755" spans="1:3">
      <c r="A755" t="s">
        <v>1453</v>
      </c>
      <c r="B755">
        <v>140</v>
      </c>
      <c r="C755">
        <v>6.6</v>
      </c>
    </row>
    <row r="756" spans="1:3">
      <c r="A756" t="s">
        <v>1455</v>
      </c>
      <c r="B756">
        <v>131</v>
      </c>
      <c r="C756">
        <v>6.9</v>
      </c>
    </row>
    <row r="757" spans="1:3">
      <c r="A757" t="s">
        <v>1457</v>
      </c>
      <c r="B757">
        <v>91</v>
      </c>
      <c r="C757">
        <v>4.8</v>
      </c>
    </row>
    <row r="758" spans="1:3">
      <c r="A758" t="s">
        <v>1460</v>
      </c>
      <c r="B758">
        <v>118</v>
      </c>
      <c r="C758">
        <v>6.2</v>
      </c>
    </row>
    <row r="759" spans="1:3">
      <c r="A759" t="s">
        <v>1463</v>
      </c>
      <c r="B759">
        <v>130</v>
      </c>
      <c r="C759">
        <v>6</v>
      </c>
    </row>
    <row r="760" spans="1:3">
      <c r="A760" t="s">
        <v>1465</v>
      </c>
      <c r="B760">
        <v>90</v>
      </c>
      <c r="C760">
        <v>4.9000000000000004</v>
      </c>
    </row>
    <row r="761" spans="1:3">
      <c r="A761" t="s">
        <v>1468</v>
      </c>
      <c r="B761">
        <v>103</v>
      </c>
      <c r="C761">
        <v>5.6</v>
      </c>
    </row>
    <row r="762" spans="1:3">
      <c r="A762" t="s">
        <v>1469</v>
      </c>
      <c r="B762">
        <v>122</v>
      </c>
      <c r="C762">
        <v>6.1</v>
      </c>
    </row>
    <row r="763" spans="1:3">
      <c r="A763" t="s">
        <v>1471</v>
      </c>
      <c r="B763">
        <v>106</v>
      </c>
      <c r="C763">
        <v>6.1</v>
      </c>
    </row>
    <row r="764" spans="1:3">
      <c r="A764" t="s">
        <v>1472</v>
      </c>
      <c r="B764">
        <v>103</v>
      </c>
      <c r="C764">
        <v>4.8</v>
      </c>
    </row>
    <row r="765" spans="1:3">
      <c r="A765" t="s">
        <v>1475</v>
      </c>
      <c r="B765">
        <v>107</v>
      </c>
      <c r="C765">
        <v>5.5</v>
      </c>
    </row>
    <row r="766" spans="1:3">
      <c r="A766" t="s">
        <v>1477</v>
      </c>
      <c r="B766">
        <v>156</v>
      </c>
      <c r="C766">
        <v>3.8</v>
      </c>
    </row>
    <row r="767" spans="1:3">
      <c r="A767" t="s">
        <v>1478</v>
      </c>
      <c r="B767">
        <v>127</v>
      </c>
      <c r="C767">
        <v>6.5</v>
      </c>
    </row>
    <row r="768" spans="1:3">
      <c r="A768" t="s">
        <v>1480</v>
      </c>
      <c r="B768">
        <v>132</v>
      </c>
      <c r="C768">
        <v>6.7</v>
      </c>
    </row>
    <row r="769" spans="1:3">
      <c r="A769" t="s">
        <v>1484</v>
      </c>
      <c r="B769">
        <v>108</v>
      </c>
      <c r="C769">
        <v>8.1</v>
      </c>
    </row>
    <row r="770" spans="1:3">
      <c r="A770" t="s">
        <v>1486</v>
      </c>
      <c r="B770">
        <v>114</v>
      </c>
      <c r="C770">
        <v>4.9000000000000004</v>
      </c>
    </row>
    <row r="771" spans="1:3">
      <c r="A771" t="s">
        <v>1488</v>
      </c>
      <c r="B771">
        <v>133</v>
      </c>
      <c r="C771">
        <v>7.3</v>
      </c>
    </row>
    <row r="772" spans="1:3">
      <c r="A772" t="s">
        <v>1490</v>
      </c>
      <c r="B772">
        <v>103</v>
      </c>
      <c r="C772">
        <v>6.4</v>
      </c>
    </row>
    <row r="773" spans="1:3">
      <c r="A773" t="s">
        <v>1491</v>
      </c>
      <c r="B773">
        <v>95</v>
      </c>
      <c r="C773">
        <v>6.7</v>
      </c>
    </row>
    <row r="774" spans="1:3">
      <c r="A774" t="s">
        <v>1493</v>
      </c>
      <c r="B774">
        <v>90</v>
      </c>
      <c r="C774">
        <v>3.6</v>
      </c>
    </row>
    <row r="775" spans="1:3">
      <c r="A775" t="s">
        <v>1496</v>
      </c>
      <c r="B775">
        <v>87</v>
      </c>
      <c r="C775">
        <v>5.7</v>
      </c>
    </row>
    <row r="776" spans="1:3">
      <c r="A776" t="s">
        <v>1498</v>
      </c>
      <c r="B776">
        <v>114</v>
      </c>
      <c r="C776">
        <v>6</v>
      </c>
    </row>
    <row r="777" spans="1:3">
      <c r="A777" t="s">
        <v>1499</v>
      </c>
      <c r="B777">
        <v>103</v>
      </c>
      <c r="C777">
        <v>4.7</v>
      </c>
    </row>
    <row r="778" spans="1:3">
      <c r="A778" t="s">
        <v>1500</v>
      </c>
      <c r="B778">
        <v>125</v>
      </c>
      <c r="C778">
        <v>6.3</v>
      </c>
    </row>
    <row r="779" spans="1:3">
      <c r="A779" t="s">
        <v>1501</v>
      </c>
      <c r="B779">
        <v>97</v>
      </c>
      <c r="C779">
        <v>5.9</v>
      </c>
    </row>
    <row r="780" spans="1:3">
      <c r="A780" t="s">
        <v>1503</v>
      </c>
      <c r="B780">
        <v>125</v>
      </c>
      <c r="C780">
        <v>5.9</v>
      </c>
    </row>
    <row r="781" spans="1:3">
      <c r="A781" t="s">
        <v>1504</v>
      </c>
      <c r="B781">
        <v>136</v>
      </c>
      <c r="C781">
        <v>7.5</v>
      </c>
    </row>
    <row r="782" spans="1:3">
      <c r="A782" t="s">
        <v>1506</v>
      </c>
      <c r="B782">
        <v>116</v>
      </c>
      <c r="C782">
        <v>5.6</v>
      </c>
    </row>
    <row r="783" spans="1:3">
      <c r="A783" t="s">
        <v>1507</v>
      </c>
      <c r="B783">
        <v>103</v>
      </c>
      <c r="C783">
        <v>6.4</v>
      </c>
    </row>
    <row r="784" spans="1:3">
      <c r="A784" t="s">
        <v>1509</v>
      </c>
      <c r="B784">
        <v>97</v>
      </c>
      <c r="C784">
        <v>6.3</v>
      </c>
    </row>
    <row r="785" spans="1:3">
      <c r="A785" t="s">
        <v>1511</v>
      </c>
      <c r="B785">
        <v>96</v>
      </c>
      <c r="C785">
        <v>4.3</v>
      </c>
    </row>
    <row r="786" spans="1:3">
      <c r="A786" t="s">
        <v>1514</v>
      </c>
      <c r="B786">
        <v>131</v>
      </c>
      <c r="C786">
        <v>5.9</v>
      </c>
    </row>
    <row r="787" spans="1:3">
      <c r="A787" t="s">
        <v>1516</v>
      </c>
      <c r="B787">
        <v>95</v>
      </c>
      <c r="C787">
        <v>5.5</v>
      </c>
    </row>
    <row r="788" spans="1:3">
      <c r="A788" t="s">
        <v>1519</v>
      </c>
      <c r="B788">
        <v>86</v>
      </c>
      <c r="C788">
        <v>6.2</v>
      </c>
    </row>
    <row r="789" spans="1:3">
      <c r="A789" t="s">
        <v>1520</v>
      </c>
      <c r="B789">
        <v>142</v>
      </c>
      <c r="C789">
        <v>8.8000000000000007</v>
      </c>
    </row>
    <row r="790" spans="1:3">
      <c r="A790" t="s">
        <v>1521</v>
      </c>
      <c r="B790">
        <v>92</v>
      </c>
      <c r="C790">
        <v>5.2</v>
      </c>
    </row>
    <row r="791" spans="1:3">
      <c r="A791" t="s">
        <v>1522</v>
      </c>
      <c r="B791">
        <v>108</v>
      </c>
      <c r="C791">
        <v>7</v>
      </c>
    </row>
    <row r="792" spans="1:3">
      <c r="A792" t="s">
        <v>1525</v>
      </c>
      <c r="B792">
        <v>84</v>
      </c>
      <c r="C792">
        <v>6.6</v>
      </c>
    </row>
    <row r="793" spans="1:3">
      <c r="A793" t="s">
        <v>1527</v>
      </c>
      <c r="B793">
        <v>188</v>
      </c>
      <c r="C793">
        <v>7.3</v>
      </c>
    </row>
    <row r="794" spans="1:3">
      <c r="A794" t="s">
        <v>1528</v>
      </c>
      <c r="B794">
        <v>95</v>
      </c>
      <c r="C794">
        <v>5.6</v>
      </c>
    </row>
    <row r="795" spans="1:3">
      <c r="A795" t="s">
        <v>1529</v>
      </c>
      <c r="B795">
        <v>118</v>
      </c>
      <c r="C795">
        <v>6.6</v>
      </c>
    </row>
    <row r="796" spans="1:3">
      <c r="A796" t="s">
        <v>1532</v>
      </c>
      <c r="B796">
        <v>92</v>
      </c>
      <c r="C796">
        <v>5.4</v>
      </c>
    </row>
    <row r="797" spans="1:3">
      <c r="A797" t="s">
        <v>1534</v>
      </c>
      <c r="B797">
        <v>74</v>
      </c>
      <c r="C797">
        <v>6.3</v>
      </c>
    </row>
    <row r="798" spans="1:3">
      <c r="A798" t="s">
        <v>1535</v>
      </c>
      <c r="B798">
        <v>134</v>
      </c>
      <c r="C798">
        <v>7.9</v>
      </c>
    </row>
    <row r="799" spans="1:3">
      <c r="A799" t="s">
        <v>1536</v>
      </c>
      <c r="B799">
        <v>101</v>
      </c>
      <c r="C799">
        <v>6.3</v>
      </c>
    </row>
    <row r="800" spans="1:3">
      <c r="A800" t="s">
        <v>1537</v>
      </c>
      <c r="B800">
        <v>100</v>
      </c>
      <c r="C800">
        <v>6</v>
      </c>
    </row>
    <row r="801" spans="1:3">
      <c r="A801" t="s">
        <v>1538</v>
      </c>
      <c r="B801">
        <v>132</v>
      </c>
      <c r="C801">
        <v>7.2</v>
      </c>
    </row>
    <row r="802" spans="1:3">
      <c r="A802" t="s">
        <v>1540</v>
      </c>
      <c r="B802">
        <v>105</v>
      </c>
      <c r="C802">
        <v>5.0999999999999996</v>
      </c>
    </row>
    <row r="803" spans="1:3">
      <c r="A803" t="s">
        <v>1541</v>
      </c>
      <c r="B803">
        <v>123</v>
      </c>
      <c r="C803">
        <v>7.3</v>
      </c>
    </row>
    <row r="804" spans="1:3">
      <c r="A804" t="s">
        <v>1543</v>
      </c>
      <c r="B804">
        <v>117</v>
      </c>
      <c r="C804">
        <v>8</v>
      </c>
    </row>
    <row r="805" spans="1:3">
      <c r="A805" t="s">
        <v>1544</v>
      </c>
      <c r="B805">
        <v>98</v>
      </c>
      <c r="C805">
        <v>6.2</v>
      </c>
    </row>
    <row r="806" spans="1:3">
      <c r="A806" t="s">
        <v>1545</v>
      </c>
      <c r="B806">
        <v>128</v>
      </c>
      <c r="C806">
        <v>6</v>
      </c>
    </row>
    <row r="807" spans="1:3">
      <c r="A807" t="s">
        <v>1546</v>
      </c>
      <c r="B807">
        <v>114</v>
      </c>
      <c r="C807">
        <v>6.7</v>
      </c>
    </row>
    <row r="808" spans="1:3">
      <c r="A808" t="s">
        <v>1547</v>
      </c>
      <c r="B808">
        <v>111</v>
      </c>
      <c r="C808">
        <v>8.1</v>
      </c>
    </row>
    <row r="809" spans="1:3">
      <c r="A809" t="s">
        <v>1548</v>
      </c>
      <c r="B809">
        <v>85</v>
      </c>
      <c r="C809">
        <v>6.4</v>
      </c>
    </row>
    <row r="810" spans="1:3">
      <c r="A810" t="s">
        <v>1549</v>
      </c>
      <c r="B810">
        <v>137</v>
      </c>
      <c r="C810">
        <v>8</v>
      </c>
    </row>
    <row r="811" spans="1:3">
      <c r="A811" t="s">
        <v>1550</v>
      </c>
      <c r="B811">
        <v>97</v>
      </c>
      <c r="C811">
        <v>6.3</v>
      </c>
    </row>
    <row r="812" spans="1:3">
      <c r="A812" t="s">
        <v>1551</v>
      </c>
      <c r="B812">
        <v>104</v>
      </c>
      <c r="C812">
        <v>6.4</v>
      </c>
    </row>
    <row r="813" spans="1:3">
      <c r="A813" t="s">
        <v>1554</v>
      </c>
      <c r="B813">
        <v>110</v>
      </c>
      <c r="C813">
        <v>6.6</v>
      </c>
    </row>
    <row r="814" spans="1:3">
      <c r="A814" t="s">
        <v>1555</v>
      </c>
      <c r="B814">
        <v>133</v>
      </c>
      <c r="C814">
        <v>6.4</v>
      </c>
    </row>
    <row r="815" spans="1:3">
      <c r="A815" t="s">
        <v>1556</v>
      </c>
      <c r="B815">
        <v>94</v>
      </c>
      <c r="C815">
        <v>6</v>
      </c>
    </row>
    <row r="816" spans="1:3">
      <c r="A816" t="s">
        <v>1557</v>
      </c>
      <c r="B816">
        <v>104</v>
      </c>
      <c r="C816">
        <v>6.6</v>
      </c>
    </row>
    <row r="817" spans="1:3">
      <c r="A817" t="s">
        <v>1559</v>
      </c>
      <c r="B817">
        <v>91</v>
      </c>
      <c r="C817">
        <v>5.9</v>
      </c>
    </row>
    <row r="818" spans="1:3">
      <c r="A818" t="s">
        <v>1560</v>
      </c>
      <c r="B818">
        <v>145</v>
      </c>
      <c r="C818">
        <v>6.4</v>
      </c>
    </row>
    <row r="819" spans="1:3">
      <c r="A819" t="s">
        <v>1563</v>
      </c>
      <c r="B819">
        <v>135</v>
      </c>
      <c r="C819">
        <v>6.3</v>
      </c>
    </row>
    <row r="820" spans="1:3">
      <c r="A820" t="s">
        <v>1565</v>
      </c>
      <c r="B820">
        <v>122</v>
      </c>
      <c r="C820">
        <v>7.3</v>
      </c>
    </row>
    <row r="821" spans="1:3">
      <c r="A821" t="s">
        <v>1567</v>
      </c>
      <c r="B821">
        <v>110</v>
      </c>
      <c r="C821">
        <v>6.8</v>
      </c>
    </row>
    <row r="822" spans="1:3">
      <c r="A822" t="s">
        <v>1569</v>
      </c>
      <c r="B822">
        <v>95</v>
      </c>
      <c r="C822">
        <v>7.2</v>
      </c>
    </row>
    <row r="823" spans="1:3">
      <c r="A823" t="s">
        <v>1571</v>
      </c>
      <c r="B823">
        <v>102</v>
      </c>
      <c r="C823">
        <v>5.7</v>
      </c>
    </row>
    <row r="824" spans="1:3">
      <c r="A824" t="s">
        <v>1573</v>
      </c>
      <c r="B824">
        <v>94</v>
      </c>
      <c r="C824">
        <v>6</v>
      </c>
    </row>
    <row r="825" spans="1:3">
      <c r="A825" t="s">
        <v>1574</v>
      </c>
      <c r="B825">
        <v>126</v>
      </c>
      <c r="C825">
        <v>6.5</v>
      </c>
    </row>
    <row r="826" spans="1:3">
      <c r="A826" t="s">
        <v>1575</v>
      </c>
      <c r="B826">
        <v>118</v>
      </c>
      <c r="C826">
        <v>5.8</v>
      </c>
    </row>
    <row r="827" spans="1:3">
      <c r="A827" t="s">
        <v>1577</v>
      </c>
      <c r="B827">
        <v>99</v>
      </c>
      <c r="C827">
        <v>5.8</v>
      </c>
    </row>
    <row r="828" spans="1:3">
      <c r="A828" t="s">
        <v>1579</v>
      </c>
      <c r="B828">
        <v>88</v>
      </c>
      <c r="C828">
        <v>6.7</v>
      </c>
    </row>
    <row r="829" spans="1:3">
      <c r="A829" t="s">
        <v>1580</v>
      </c>
      <c r="B829">
        <v>141</v>
      </c>
      <c r="C829">
        <v>7.8</v>
      </c>
    </row>
    <row r="830" spans="1:3">
      <c r="A830" t="s">
        <v>1581</v>
      </c>
      <c r="B830">
        <v>107</v>
      </c>
      <c r="C830">
        <v>5.6</v>
      </c>
    </row>
    <row r="831" spans="1:3">
      <c r="A831" t="s">
        <v>1583</v>
      </c>
      <c r="B831">
        <v>116</v>
      </c>
      <c r="C831">
        <v>5.8</v>
      </c>
    </row>
    <row r="832" spans="1:3">
      <c r="A832" t="s">
        <v>1585</v>
      </c>
      <c r="B832">
        <v>143</v>
      </c>
      <c r="C832">
        <v>7.4</v>
      </c>
    </row>
    <row r="833" spans="1:3">
      <c r="A833" t="s">
        <v>1587</v>
      </c>
      <c r="B833">
        <v>114</v>
      </c>
      <c r="C833">
        <v>6.9</v>
      </c>
    </row>
    <row r="834" spans="1:3">
      <c r="A834" t="s">
        <v>1589</v>
      </c>
      <c r="B834">
        <v>93</v>
      </c>
      <c r="C834">
        <v>5.5</v>
      </c>
    </row>
    <row r="835" spans="1:3">
      <c r="A835" t="s">
        <v>1591</v>
      </c>
      <c r="B835">
        <v>280</v>
      </c>
      <c r="C835">
        <v>6.3</v>
      </c>
    </row>
    <row r="836" spans="1:3">
      <c r="A836" t="s">
        <v>1593</v>
      </c>
      <c r="B836">
        <v>100</v>
      </c>
      <c r="C836">
        <v>4.7</v>
      </c>
    </row>
    <row r="837" spans="1:3">
      <c r="A837" t="s">
        <v>1596</v>
      </c>
      <c r="B837">
        <v>107</v>
      </c>
      <c r="C837">
        <v>5.6</v>
      </c>
    </row>
    <row r="838" spans="1:3">
      <c r="A838" t="s">
        <v>1598</v>
      </c>
      <c r="B838">
        <v>119</v>
      </c>
      <c r="C838">
        <v>6.4</v>
      </c>
    </row>
    <row r="839" spans="1:3">
      <c r="A839" t="s">
        <v>1599</v>
      </c>
      <c r="B839">
        <v>95</v>
      </c>
      <c r="C839">
        <v>4.2</v>
      </c>
    </row>
    <row r="840" spans="1:3">
      <c r="A840" t="s">
        <v>1602</v>
      </c>
      <c r="B840">
        <v>119</v>
      </c>
      <c r="C840">
        <v>6.4</v>
      </c>
    </row>
    <row r="841" spans="1:3">
      <c r="A841" t="s">
        <v>1604</v>
      </c>
      <c r="B841">
        <v>133</v>
      </c>
      <c r="C841">
        <v>7.7</v>
      </c>
    </row>
    <row r="842" spans="1:3">
      <c r="A842" t="s">
        <v>1605</v>
      </c>
      <c r="B842">
        <v>117</v>
      </c>
      <c r="C842">
        <v>6.7</v>
      </c>
    </row>
    <row r="843" spans="1:3">
      <c r="A843" t="s">
        <v>1606</v>
      </c>
      <c r="B843">
        <v>123</v>
      </c>
      <c r="C843">
        <v>7.7</v>
      </c>
    </row>
    <row r="844" spans="1:3">
      <c r="A844" t="s">
        <v>1607</v>
      </c>
      <c r="B844">
        <v>92</v>
      </c>
      <c r="C844">
        <v>5.7</v>
      </c>
    </row>
    <row r="845" spans="1:3">
      <c r="A845" t="s">
        <v>1609</v>
      </c>
      <c r="B845">
        <v>170</v>
      </c>
      <c r="C845">
        <v>7.6</v>
      </c>
    </row>
    <row r="846" spans="1:3">
      <c r="A846" t="s">
        <v>1610</v>
      </c>
      <c r="B846">
        <v>123</v>
      </c>
      <c r="C846">
        <v>6.4</v>
      </c>
    </row>
    <row r="847" spans="1:3">
      <c r="A847" t="s">
        <v>1611</v>
      </c>
      <c r="B847">
        <v>110</v>
      </c>
      <c r="C847">
        <v>5.6</v>
      </c>
    </row>
    <row r="848" spans="1:3">
      <c r="A848" t="s">
        <v>1614</v>
      </c>
      <c r="B848">
        <v>116</v>
      </c>
      <c r="C848">
        <v>6.8</v>
      </c>
    </row>
    <row r="849" spans="1:3">
      <c r="A849" t="s">
        <v>1615</v>
      </c>
      <c r="B849">
        <v>121</v>
      </c>
      <c r="C849">
        <v>2.4</v>
      </c>
    </row>
    <row r="850" spans="1:3">
      <c r="A850" t="s">
        <v>1616</v>
      </c>
      <c r="B850">
        <v>128</v>
      </c>
      <c r="C850">
        <v>6.2</v>
      </c>
    </row>
    <row r="851" spans="1:3">
      <c r="A851" t="s">
        <v>1617</v>
      </c>
      <c r="B851">
        <v>99</v>
      </c>
      <c r="C851">
        <v>5.9</v>
      </c>
    </row>
    <row r="852" spans="1:3">
      <c r="A852" t="s">
        <v>1619</v>
      </c>
      <c r="B852">
        <v>94</v>
      </c>
      <c r="C852">
        <v>7.1</v>
      </c>
    </row>
    <row r="853" spans="1:3">
      <c r="A853" t="s">
        <v>1620</v>
      </c>
      <c r="B853">
        <v>127</v>
      </c>
      <c r="C853">
        <v>7.6</v>
      </c>
    </row>
    <row r="854" spans="1:3">
      <c r="A854" t="s">
        <v>1621</v>
      </c>
      <c r="B854">
        <v>89</v>
      </c>
      <c r="C854">
        <v>5.5</v>
      </c>
    </row>
    <row r="855" spans="1:3">
      <c r="A855" t="s">
        <v>1623</v>
      </c>
      <c r="B855">
        <v>123</v>
      </c>
      <c r="C855">
        <v>7</v>
      </c>
    </row>
    <row r="856" spans="1:3">
      <c r="A856" t="s">
        <v>1624</v>
      </c>
      <c r="B856">
        <v>135</v>
      </c>
      <c r="C856">
        <v>7.1</v>
      </c>
    </row>
    <row r="857" spans="1:3">
      <c r="A857" t="s">
        <v>1625</v>
      </c>
      <c r="B857">
        <v>118</v>
      </c>
      <c r="C857">
        <v>7.4</v>
      </c>
    </row>
    <row r="858" spans="1:3">
      <c r="A858" t="s">
        <v>1628</v>
      </c>
      <c r="B858">
        <v>189</v>
      </c>
      <c r="C858">
        <v>7.6</v>
      </c>
    </row>
    <row r="859" spans="1:3">
      <c r="A859" t="s">
        <v>1630</v>
      </c>
      <c r="B859">
        <v>172</v>
      </c>
      <c r="C859">
        <v>5.9</v>
      </c>
    </row>
    <row r="860" spans="1:3">
      <c r="A860" t="s">
        <v>1633</v>
      </c>
      <c r="B860">
        <v>124</v>
      </c>
      <c r="C860">
        <v>5.9</v>
      </c>
    </row>
    <row r="861" spans="1:3">
      <c r="A861" t="s">
        <v>1634</v>
      </c>
      <c r="B861">
        <v>141</v>
      </c>
      <c r="C861">
        <v>8</v>
      </c>
    </row>
    <row r="862" spans="1:3">
      <c r="A862" t="s">
        <v>1635</v>
      </c>
      <c r="B862">
        <v>157</v>
      </c>
      <c r="C862">
        <v>7.4</v>
      </c>
    </row>
    <row r="863" spans="1:3">
      <c r="A863" t="s">
        <v>1636</v>
      </c>
      <c r="B863">
        <v>106</v>
      </c>
      <c r="C863">
        <v>5.8</v>
      </c>
    </row>
    <row r="864" spans="1:3">
      <c r="A864" t="s">
        <v>1639</v>
      </c>
      <c r="B864">
        <v>108</v>
      </c>
      <c r="C864">
        <v>6.3</v>
      </c>
    </row>
    <row r="865" spans="1:3">
      <c r="A865" t="s">
        <v>1640</v>
      </c>
      <c r="B865">
        <v>125</v>
      </c>
      <c r="C865">
        <v>5.7</v>
      </c>
    </row>
    <row r="866" spans="1:3">
      <c r="A866" t="s">
        <v>1642</v>
      </c>
      <c r="B866">
        <v>107</v>
      </c>
      <c r="C866">
        <v>5.0999999999999996</v>
      </c>
    </row>
    <row r="867" spans="1:3">
      <c r="A867" t="s">
        <v>1644</v>
      </c>
      <c r="B867">
        <v>215</v>
      </c>
      <c r="C867">
        <v>7.6</v>
      </c>
    </row>
    <row r="868" spans="1:3">
      <c r="A868" t="s">
        <v>1646</v>
      </c>
      <c r="B868">
        <v>118</v>
      </c>
      <c r="C868">
        <v>6.4</v>
      </c>
    </row>
    <row r="869" spans="1:3">
      <c r="A869" t="s">
        <v>1648</v>
      </c>
      <c r="B869">
        <v>118</v>
      </c>
      <c r="C869">
        <v>7.4</v>
      </c>
    </row>
    <row r="870" spans="1:3">
      <c r="A870" t="s">
        <v>1649</v>
      </c>
      <c r="B870">
        <v>178</v>
      </c>
      <c r="C870">
        <v>8.1999999999999993</v>
      </c>
    </row>
    <row r="871" spans="1:3">
      <c r="A871" t="s">
        <v>1651</v>
      </c>
      <c r="B871">
        <v>92</v>
      </c>
      <c r="C871">
        <v>6.5</v>
      </c>
    </row>
    <row r="872" spans="1:3">
      <c r="A872" t="s">
        <v>1653</v>
      </c>
      <c r="B872">
        <v>104</v>
      </c>
      <c r="C872">
        <v>5.5</v>
      </c>
    </row>
    <row r="873" spans="1:3">
      <c r="A873" t="s">
        <v>1654</v>
      </c>
      <c r="B873">
        <v>116</v>
      </c>
      <c r="C873">
        <v>6.5</v>
      </c>
    </row>
    <row r="874" spans="1:3">
      <c r="A874" t="s">
        <v>1656</v>
      </c>
      <c r="B874">
        <v>90</v>
      </c>
      <c r="C874">
        <v>5.6</v>
      </c>
    </row>
    <row r="875" spans="1:3">
      <c r="A875" t="s">
        <v>1657</v>
      </c>
      <c r="B875">
        <v>130</v>
      </c>
      <c r="C875">
        <v>4.5999999999999996</v>
      </c>
    </row>
    <row r="876" spans="1:3">
      <c r="A876" t="s">
        <v>1658</v>
      </c>
      <c r="B876">
        <v>90</v>
      </c>
      <c r="C876">
        <v>7.9</v>
      </c>
    </row>
    <row r="877" spans="1:3">
      <c r="A877" t="s">
        <v>1661</v>
      </c>
      <c r="B877">
        <v>106</v>
      </c>
      <c r="C877">
        <v>7.1</v>
      </c>
    </row>
    <row r="878" spans="1:3">
      <c r="A878" t="s">
        <v>1662</v>
      </c>
      <c r="B878">
        <v>155</v>
      </c>
      <c r="C878">
        <v>6.9</v>
      </c>
    </row>
    <row r="879" spans="1:3">
      <c r="A879" t="s">
        <v>1663</v>
      </c>
      <c r="B879">
        <v>139</v>
      </c>
      <c r="C879">
        <v>7.3</v>
      </c>
    </row>
    <row r="880" spans="1:3">
      <c r="A880" t="s">
        <v>1664</v>
      </c>
      <c r="B880">
        <v>112</v>
      </c>
      <c r="C880">
        <v>7</v>
      </c>
    </row>
    <row r="881" spans="1:3">
      <c r="A881" t="s">
        <v>1665</v>
      </c>
      <c r="B881">
        <v>139</v>
      </c>
      <c r="C881">
        <v>7.7</v>
      </c>
    </row>
    <row r="882" spans="1:3">
      <c r="A882" t="s">
        <v>1667</v>
      </c>
      <c r="B882">
        <v>115</v>
      </c>
      <c r="C882">
        <v>6.7</v>
      </c>
    </row>
    <row r="883" spans="1:3">
      <c r="A883" t="s">
        <v>1668</v>
      </c>
      <c r="B883">
        <v>143</v>
      </c>
      <c r="C883">
        <v>6.3</v>
      </c>
    </row>
    <row r="884" spans="1:3">
      <c r="A884" t="s">
        <v>1669</v>
      </c>
      <c r="B884">
        <v>96</v>
      </c>
      <c r="C884">
        <v>5.8</v>
      </c>
    </row>
    <row r="885" spans="1:3">
      <c r="A885" t="s">
        <v>1671</v>
      </c>
      <c r="B885">
        <v>112</v>
      </c>
      <c r="C885">
        <v>7.1</v>
      </c>
    </row>
    <row r="886" spans="1:3">
      <c r="A886" t="s">
        <v>1672</v>
      </c>
      <c r="B886">
        <v>131</v>
      </c>
      <c r="C886">
        <v>7.3</v>
      </c>
    </row>
    <row r="887" spans="1:3">
      <c r="A887" t="s">
        <v>1673</v>
      </c>
      <c r="B887">
        <v>116</v>
      </c>
      <c r="C887">
        <v>6.4</v>
      </c>
    </row>
    <row r="888" spans="1:3">
      <c r="A888" t="s">
        <v>1674</v>
      </c>
      <c r="B888">
        <v>112</v>
      </c>
      <c r="C888">
        <v>7.1</v>
      </c>
    </row>
    <row r="889" spans="1:3">
      <c r="A889" t="s">
        <v>1677</v>
      </c>
      <c r="B889">
        <v>123</v>
      </c>
      <c r="C889">
        <v>7.6</v>
      </c>
    </row>
    <row r="890" spans="1:3">
      <c r="A890" t="s">
        <v>1678</v>
      </c>
      <c r="B890">
        <v>104</v>
      </c>
      <c r="C890">
        <v>6.8</v>
      </c>
    </row>
    <row r="891" spans="1:3">
      <c r="A891" t="s">
        <v>1680</v>
      </c>
      <c r="B891">
        <v>107</v>
      </c>
      <c r="C891">
        <v>6.6</v>
      </c>
    </row>
    <row r="892" spans="1:3">
      <c r="A892" t="s">
        <v>1681</v>
      </c>
      <c r="B892">
        <v>124</v>
      </c>
      <c r="C892">
        <v>6.7</v>
      </c>
    </row>
    <row r="893" spans="1:3">
      <c r="A893" t="s">
        <v>1682</v>
      </c>
      <c r="B893">
        <v>96</v>
      </c>
      <c r="C893">
        <v>6.1</v>
      </c>
    </row>
    <row r="894" spans="1:3">
      <c r="A894" t="s">
        <v>1684</v>
      </c>
      <c r="B894">
        <v>125</v>
      </c>
      <c r="C894">
        <v>6</v>
      </c>
    </row>
    <row r="895" spans="1:3">
      <c r="A895" t="s">
        <v>1686</v>
      </c>
      <c r="B895">
        <v>129</v>
      </c>
      <c r="C895">
        <v>7.6</v>
      </c>
    </row>
    <row r="896" spans="1:3">
      <c r="A896" t="s">
        <v>1688</v>
      </c>
      <c r="B896">
        <v>90</v>
      </c>
      <c r="C896">
        <v>7.1</v>
      </c>
    </row>
    <row r="897" spans="1:3">
      <c r="A897" t="s">
        <v>1690</v>
      </c>
      <c r="B897">
        <v>109</v>
      </c>
      <c r="C897">
        <v>5</v>
      </c>
    </row>
    <row r="898" spans="1:3">
      <c r="A898" t="s">
        <v>1691</v>
      </c>
      <c r="B898">
        <v>121</v>
      </c>
      <c r="C898">
        <v>6.2</v>
      </c>
    </row>
    <row r="899" spans="1:3">
      <c r="A899" t="s">
        <v>1692</v>
      </c>
      <c r="B899">
        <v>95</v>
      </c>
      <c r="C899">
        <v>5.6</v>
      </c>
    </row>
    <row r="900" spans="1:3">
      <c r="A900" t="s">
        <v>1693</v>
      </c>
      <c r="B900">
        <v>118</v>
      </c>
      <c r="C900">
        <v>7.4</v>
      </c>
    </row>
    <row r="901" spans="1:3">
      <c r="A901" t="s">
        <v>1695</v>
      </c>
      <c r="B901">
        <v>80</v>
      </c>
      <c r="C901">
        <v>5</v>
      </c>
    </row>
    <row r="902" spans="1:3">
      <c r="A902" t="s">
        <v>1697</v>
      </c>
      <c r="B902">
        <v>99</v>
      </c>
      <c r="C902">
        <v>5.2</v>
      </c>
    </row>
    <row r="903" spans="1:3">
      <c r="A903" t="s">
        <v>1699</v>
      </c>
      <c r="B903">
        <v>133</v>
      </c>
      <c r="C903">
        <v>7.6</v>
      </c>
    </row>
    <row r="904" spans="1:3">
      <c r="A904" t="s">
        <v>1700</v>
      </c>
      <c r="B904">
        <v>127</v>
      </c>
      <c r="C904">
        <v>6.6</v>
      </c>
    </row>
    <row r="905" spans="1:3">
      <c r="A905" t="s">
        <v>1702</v>
      </c>
      <c r="B905">
        <v>106</v>
      </c>
      <c r="C905">
        <v>7</v>
      </c>
    </row>
    <row r="906" spans="1:3">
      <c r="A906" t="s">
        <v>1705</v>
      </c>
      <c r="B906">
        <v>98</v>
      </c>
      <c r="C906">
        <v>5.7</v>
      </c>
    </row>
    <row r="907" spans="1:3">
      <c r="A907" t="s">
        <v>1707</v>
      </c>
      <c r="B907">
        <v>132</v>
      </c>
      <c r="C907">
        <v>8.1999999999999993</v>
      </c>
    </row>
    <row r="908" spans="1:3">
      <c r="A908" t="s">
        <v>1708</v>
      </c>
      <c r="B908">
        <v>114</v>
      </c>
      <c r="C908">
        <v>6.2</v>
      </c>
    </row>
    <row r="909" spans="1:3">
      <c r="A909" t="s">
        <v>1710</v>
      </c>
      <c r="B909">
        <v>78</v>
      </c>
      <c r="C909">
        <v>6.6</v>
      </c>
    </row>
    <row r="910" spans="1:3">
      <c r="A910" t="s">
        <v>1713</v>
      </c>
      <c r="B910">
        <v>101</v>
      </c>
      <c r="C910">
        <v>4.7</v>
      </c>
    </row>
    <row r="911" spans="1:3">
      <c r="A911" t="s">
        <v>1715</v>
      </c>
      <c r="B911">
        <v>113</v>
      </c>
      <c r="C911">
        <v>6.3</v>
      </c>
    </row>
    <row r="912" spans="1:3">
      <c r="A912" t="s">
        <v>1717</v>
      </c>
      <c r="B912">
        <v>98</v>
      </c>
      <c r="C912">
        <v>6.1</v>
      </c>
    </row>
    <row r="913" spans="1:3">
      <c r="A913" t="s">
        <v>1719</v>
      </c>
      <c r="B913">
        <v>124</v>
      </c>
      <c r="C913">
        <v>6.7</v>
      </c>
    </row>
    <row r="914" spans="1:3">
      <c r="A914" t="s">
        <v>1720</v>
      </c>
      <c r="B914">
        <v>109</v>
      </c>
      <c r="C914">
        <v>6.1</v>
      </c>
    </row>
    <row r="915" spans="1:3">
      <c r="A915" t="s">
        <v>1722</v>
      </c>
      <c r="B915">
        <v>128</v>
      </c>
      <c r="C915">
        <v>7</v>
      </c>
    </row>
    <row r="916" spans="1:3">
      <c r="A916" t="s">
        <v>1723</v>
      </c>
      <c r="B916">
        <v>144</v>
      </c>
      <c r="C916">
        <v>7.4</v>
      </c>
    </row>
    <row r="917" spans="1:3">
      <c r="A917" t="s">
        <v>1725</v>
      </c>
      <c r="B917">
        <v>95</v>
      </c>
      <c r="C917">
        <v>7.3</v>
      </c>
    </row>
    <row r="918" spans="1:3">
      <c r="A918" t="s">
        <v>1727</v>
      </c>
      <c r="B918">
        <v>105</v>
      </c>
      <c r="C918">
        <v>5.8</v>
      </c>
    </row>
    <row r="919" spans="1:3">
      <c r="A919" t="s">
        <v>1728</v>
      </c>
      <c r="B919">
        <v>121</v>
      </c>
      <c r="C919">
        <v>6.7</v>
      </c>
    </row>
    <row r="920" spans="1:3">
      <c r="A920" t="s">
        <v>1729</v>
      </c>
      <c r="B920">
        <v>125</v>
      </c>
      <c r="C920">
        <v>5.8</v>
      </c>
    </row>
    <row r="921" spans="1:3">
      <c r="A921" t="s">
        <v>1730</v>
      </c>
      <c r="B921">
        <v>129</v>
      </c>
      <c r="C921">
        <v>7.8</v>
      </c>
    </row>
    <row r="922" spans="1:3">
      <c r="A922" t="s">
        <v>1733</v>
      </c>
      <c r="B922">
        <v>132</v>
      </c>
      <c r="C922">
        <v>6.6</v>
      </c>
    </row>
    <row r="923" spans="1:3">
      <c r="A923" t="s">
        <v>1735</v>
      </c>
      <c r="B923">
        <v>118</v>
      </c>
      <c r="C923">
        <v>6.5</v>
      </c>
    </row>
    <row r="924" spans="1:3">
      <c r="A924" t="s">
        <v>1737</v>
      </c>
      <c r="B924">
        <v>113</v>
      </c>
      <c r="C924">
        <v>6.7</v>
      </c>
    </row>
    <row r="925" spans="1:3">
      <c r="A925" t="s">
        <v>1738</v>
      </c>
      <c r="B925">
        <v>140</v>
      </c>
      <c r="C925">
        <v>7.3</v>
      </c>
    </row>
    <row r="926" spans="1:3">
      <c r="A926" t="s">
        <v>1740</v>
      </c>
      <c r="B926">
        <v>89</v>
      </c>
      <c r="C926">
        <v>5.8</v>
      </c>
    </row>
    <row r="927" spans="1:3">
      <c r="A927" t="s">
        <v>1742</v>
      </c>
      <c r="B927">
        <v>104</v>
      </c>
      <c r="C927">
        <v>5.5</v>
      </c>
    </row>
    <row r="928" spans="1:3">
      <c r="A928" t="s">
        <v>1743</v>
      </c>
      <c r="B928">
        <v>106</v>
      </c>
      <c r="C928">
        <v>6.3</v>
      </c>
    </row>
    <row r="929" spans="1:3">
      <c r="A929" t="s">
        <v>1744</v>
      </c>
      <c r="B929">
        <v>141</v>
      </c>
      <c r="C929">
        <v>7.4</v>
      </c>
    </row>
    <row r="930" spans="1:3">
      <c r="A930" t="s">
        <v>1745</v>
      </c>
      <c r="B930">
        <v>124</v>
      </c>
      <c r="C930">
        <v>5.9</v>
      </c>
    </row>
    <row r="931" spans="1:3">
      <c r="A931" t="s">
        <v>1747</v>
      </c>
      <c r="B931">
        <v>98</v>
      </c>
      <c r="C931">
        <v>6.2</v>
      </c>
    </row>
    <row r="932" spans="1:3">
      <c r="A932" t="s">
        <v>1749</v>
      </c>
      <c r="B932">
        <v>108</v>
      </c>
      <c r="C932">
        <v>5.9</v>
      </c>
    </row>
    <row r="933" spans="1:3">
      <c r="A933" t="s">
        <v>1752</v>
      </c>
      <c r="B933">
        <v>114</v>
      </c>
      <c r="C933">
        <v>6.5</v>
      </c>
    </row>
    <row r="934" spans="1:3">
      <c r="A934" t="s">
        <v>1754</v>
      </c>
      <c r="B934">
        <v>101</v>
      </c>
      <c r="C934">
        <v>4.4000000000000004</v>
      </c>
    </row>
    <row r="935" spans="1:3">
      <c r="A935" t="s">
        <v>1755</v>
      </c>
      <c r="B935">
        <v>93</v>
      </c>
      <c r="C935">
        <v>3.5</v>
      </c>
    </row>
    <row r="936" spans="1:3">
      <c r="A936" t="s">
        <v>1757</v>
      </c>
      <c r="B936">
        <v>119</v>
      </c>
      <c r="C936">
        <v>6.6</v>
      </c>
    </row>
    <row r="937" spans="1:3">
      <c r="A937" t="s">
        <v>1758</v>
      </c>
      <c r="B937">
        <v>119</v>
      </c>
      <c r="C937">
        <v>6</v>
      </c>
    </row>
    <row r="938" spans="1:3">
      <c r="A938" t="s">
        <v>1759</v>
      </c>
      <c r="B938">
        <v>99</v>
      </c>
      <c r="C938">
        <v>6.4</v>
      </c>
    </row>
    <row r="939" spans="1:3">
      <c r="A939" t="s">
        <v>1760</v>
      </c>
      <c r="B939">
        <v>137</v>
      </c>
      <c r="C939">
        <v>6.5</v>
      </c>
    </row>
    <row r="940" spans="1:3">
      <c r="A940" t="s">
        <v>1763</v>
      </c>
      <c r="B940">
        <v>117</v>
      </c>
      <c r="C940">
        <v>4.3</v>
      </c>
    </row>
    <row r="941" spans="1:3">
      <c r="A941" t="s">
        <v>1764</v>
      </c>
      <c r="B941">
        <v>87</v>
      </c>
      <c r="C941">
        <v>4.2</v>
      </c>
    </row>
    <row r="942" spans="1:3">
      <c r="A942" t="s">
        <v>1766</v>
      </c>
      <c r="B942">
        <v>129</v>
      </c>
      <c r="C942">
        <v>6.5</v>
      </c>
    </row>
    <row r="943" spans="1:3">
      <c r="A943" t="s">
        <v>1768</v>
      </c>
      <c r="B943">
        <v>115</v>
      </c>
      <c r="C943">
        <v>6.1</v>
      </c>
    </row>
    <row r="944" spans="1:3">
      <c r="A944" t="s">
        <v>1769</v>
      </c>
      <c r="B944">
        <v>132</v>
      </c>
      <c r="C944">
        <v>6.3</v>
      </c>
    </row>
    <row r="945" spans="1:3">
      <c r="A945" t="s">
        <v>1771</v>
      </c>
      <c r="B945">
        <v>131</v>
      </c>
      <c r="C945">
        <v>6.2</v>
      </c>
    </row>
    <row r="946" spans="1:3">
      <c r="A946" t="s">
        <v>1772</v>
      </c>
      <c r="B946">
        <v>95</v>
      </c>
      <c r="C946">
        <v>5.9</v>
      </c>
    </row>
    <row r="947" spans="1:3">
      <c r="A947" t="s">
        <v>1774</v>
      </c>
      <c r="B947">
        <v>125</v>
      </c>
      <c r="C947">
        <v>5.9</v>
      </c>
    </row>
    <row r="948" spans="1:3">
      <c r="A948" t="s">
        <v>1775</v>
      </c>
      <c r="B948">
        <v>98</v>
      </c>
      <c r="C948">
        <v>6.5</v>
      </c>
    </row>
    <row r="949" spans="1:3">
      <c r="A949" t="s">
        <v>1776</v>
      </c>
      <c r="B949">
        <v>110</v>
      </c>
      <c r="C949">
        <v>6.4</v>
      </c>
    </row>
    <row r="950" spans="1:3">
      <c r="A950" t="s">
        <v>1777</v>
      </c>
      <c r="B950">
        <v>118</v>
      </c>
      <c r="C950">
        <v>6.5</v>
      </c>
    </row>
    <row r="951" spans="1:3">
      <c r="A951" t="s">
        <v>1779</v>
      </c>
      <c r="B951">
        <v>101</v>
      </c>
      <c r="C951">
        <v>5.7</v>
      </c>
    </row>
    <row r="952" spans="1:3">
      <c r="A952" t="s">
        <v>1780</v>
      </c>
      <c r="B952">
        <v>90</v>
      </c>
      <c r="C952">
        <v>8</v>
      </c>
    </row>
    <row r="953" spans="1:3">
      <c r="A953" t="s">
        <v>1783</v>
      </c>
      <c r="B953">
        <v>119</v>
      </c>
      <c r="C953">
        <v>7.3</v>
      </c>
    </row>
    <row r="954" spans="1:3">
      <c r="A954" t="s">
        <v>1785</v>
      </c>
      <c r="B954">
        <v>139</v>
      </c>
      <c r="C954">
        <v>6.7</v>
      </c>
    </row>
    <row r="955" spans="1:3">
      <c r="A955" t="s">
        <v>1786</v>
      </c>
      <c r="B955">
        <v>130</v>
      </c>
      <c r="C955">
        <v>7.5</v>
      </c>
    </row>
    <row r="956" spans="1:3">
      <c r="A956" t="s">
        <v>1787</v>
      </c>
      <c r="B956">
        <v>100</v>
      </c>
      <c r="C956">
        <v>5.4</v>
      </c>
    </row>
    <row r="957" spans="1:3">
      <c r="A957" t="s">
        <v>1788</v>
      </c>
      <c r="B957">
        <v>114</v>
      </c>
      <c r="C957">
        <v>6.6</v>
      </c>
    </row>
    <row r="958" spans="1:3">
      <c r="A958" t="s">
        <v>1790</v>
      </c>
      <c r="B958">
        <v>96</v>
      </c>
      <c r="C958">
        <v>7.7</v>
      </c>
    </row>
    <row r="959" spans="1:3">
      <c r="A959" t="s">
        <v>1792</v>
      </c>
      <c r="B959">
        <v>110</v>
      </c>
      <c r="C959">
        <v>5.8</v>
      </c>
    </row>
    <row r="960" spans="1:3">
      <c r="A960" t="s">
        <v>1793</v>
      </c>
      <c r="B960">
        <v>158</v>
      </c>
      <c r="C960">
        <v>6.4</v>
      </c>
    </row>
    <row r="961" spans="1:3">
      <c r="A961" t="s">
        <v>1796</v>
      </c>
      <c r="B961">
        <v>102</v>
      </c>
      <c r="C961">
        <v>5.6</v>
      </c>
    </row>
    <row r="962" spans="1:3">
      <c r="A962" t="s">
        <v>1798</v>
      </c>
      <c r="B962">
        <v>84</v>
      </c>
      <c r="C962">
        <v>6</v>
      </c>
    </row>
    <row r="963" spans="1:3">
      <c r="A963" t="s">
        <v>1800</v>
      </c>
      <c r="B963">
        <v>115</v>
      </c>
      <c r="C963">
        <v>6.2</v>
      </c>
    </row>
    <row r="964" spans="1:3">
      <c r="A964" t="s">
        <v>1803</v>
      </c>
      <c r="B964">
        <v>99</v>
      </c>
      <c r="C964">
        <v>5.9</v>
      </c>
    </row>
    <row r="965" spans="1:3">
      <c r="A965" t="s">
        <v>1805</v>
      </c>
      <c r="B965">
        <v>135</v>
      </c>
      <c r="C965">
        <v>5.0999999999999996</v>
      </c>
    </row>
    <row r="966" spans="1:3">
      <c r="A966" t="s">
        <v>1806</v>
      </c>
      <c r="B966">
        <v>108</v>
      </c>
      <c r="C966">
        <v>6.8</v>
      </c>
    </row>
    <row r="967" spans="1:3">
      <c r="A967" t="s">
        <v>1808</v>
      </c>
      <c r="B967">
        <v>127</v>
      </c>
      <c r="C967">
        <v>6</v>
      </c>
    </row>
    <row r="968" spans="1:3">
      <c r="A968" t="s">
        <v>1809</v>
      </c>
      <c r="B968">
        <v>107</v>
      </c>
      <c r="C968">
        <v>5.0999999999999996</v>
      </c>
    </row>
    <row r="969" spans="1:3">
      <c r="A969" t="s">
        <v>1810</v>
      </c>
      <c r="B969">
        <v>95</v>
      </c>
      <c r="C969">
        <v>5.8</v>
      </c>
    </row>
    <row r="970" spans="1:3">
      <c r="A970" t="s">
        <v>1812</v>
      </c>
      <c r="B970">
        <v>124</v>
      </c>
      <c r="C970">
        <v>6.2</v>
      </c>
    </row>
    <row r="971" spans="1:3">
      <c r="A971" t="s">
        <v>1814</v>
      </c>
      <c r="B971">
        <v>109</v>
      </c>
      <c r="C971">
        <v>6.4</v>
      </c>
    </row>
    <row r="972" spans="1:3">
      <c r="A972" t="s">
        <v>1815</v>
      </c>
      <c r="B972">
        <v>102</v>
      </c>
      <c r="C972">
        <v>4.8</v>
      </c>
    </row>
    <row r="973" spans="1:3">
      <c r="A973" t="s">
        <v>1817</v>
      </c>
      <c r="B973">
        <v>88</v>
      </c>
      <c r="C973">
        <v>4.9000000000000004</v>
      </c>
    </row>
    <row r="974" spans="1:3">
      <c r="A974" t="s">
        <v>1819</v>
      </c>
      <c r="B974">
        <v>87</v>
      </c>
      <c r="C974">
        <v>5.6</v>
      </c>
    </row>
    <row r="975" spans="1:3">
      <c r="A975" t="s">
        <v>1821</v>
      </c>
      <c r="B975">
        <v>104</v>
      </c>
      <c r="C975">
        <v>5.5</v>
      </c>
    </row>
    <row r="976" spans="1:3">
      <c r="A976" t="s">
        <v>1822</v>
      </c>
      <c r="B976">
        <v>96</v>
      </c>
      <c r="C976">
        <v>3.7</v>
      </c>
    </row>
    <row r="977" spans="1:3">
      <c r="A977" t="s">
        <v>1824</v>
      </c>
      <c r="B977">
        <v>85</v>
      </c>
      <c r="C977">
        <v>5.9</v>
      </c>
    </row>
    <row r="978" spans="1:3">
      <c r="A978" t="s">
        <v>1826</v>
      </c>
      <c r="B978">
        <v>104</v>
      </c>
      <c r="C978">
        <v>6.3</v>
      </c>
    </row>
    <row r="979" spans="1:3">
      <c r="A979" t="s">
        <v>1827</v>
      </c>
      <c r="B979">
        <v>190</v>
      </c>
      <c r="C979">
        <v>7.6</v>
      </c>
    </row>
    <row r="980" spans="1:3">
      <c r="A980" t="s">
        <v>1828</v>
      </c>
      <c r="B980">
        <v>127</v>
      </c>
      <c r="C980">
        <v>8.3000000000000007</v>
      </c>
    </row>
    <row r="981" spans="1:3">
      <c r="A981" t="s">
        <v>1830</v>
      </c>
      <c r="B981">
        <v>120</v>
      </c>
      <c r="C981">
        <v>6.9</v>
      </c>
    </row>
    <row r="982" spans="1:3">
      <c r="A982" t="s">
        <v>1831</v>
      </c>
      <c r="B982">
        <v>118</v>
      </c>
      <c r="C982">
        <v>6.7</v>
      </c>
    </row>
    <row r="983" spans="1:3">
      <c r="A983" t="s">
        <v>1832</v>
      </c>
      <c r="B983">
        <v>112</v>
      </c>
      <c r="C983">
        <v>6.8</v>
      </c>
    </row>
    <row r="984" spans="1:3">
      <c r="A984" t="s">
        <v>1834</v>
      </c>
      <c r="B984">
        <v>114</v>
      </c>
      <c r="C984">
        <v>7.1</v>
      </c>
    </row>
    <row r="985" spans="1:3">
      <c r="A985" t="s">
        <v>1835</v>
      </c>
      <c r="B985">
        <v>137</v>
      </c>
      <c r="C985">
        <v>6.4</v>
      </c>
    </row>
    <row r="986" spans="1:3">
      <c r="A986" t="s">
        <v>1837</v>
      </c>
      <c r="B986">
        <v>112</v>
      </c>
      <c r="C986">
        <v>6.4</v>
      </c>
    </row>
    <row r="987" spans="1:3">
      <c r="A987" t="s">
        <v>1839</v>
      </c>
      <c r="B987">
        <v>120</v>
      </c>
      <c r="C987">
        <v>7.4</v>
      </c>
    </row>
    <row r="988" spans="1:3">
      <c r="A988" t="s">
        <v>1840</v>
      </c>
      <c r="B988">
        <v>123</v>
      </c>
      <c r="C988">
        <v>6.4</v>
      </c>
    </row>
    <row r="989" spans="1:3">
      <c r="A989" t="s">
        <v>1841</v>
      </c>
      <c r="B989">
        <v>93</v>
      </c>
      <c r="C989">
        <v>6</v>
      </c>
    </row>
    <row r="990" spans="1:3">
      <c r="A990" t="s">
        <v>1843</v>
      </c>
      <c r="B990">
        <v>123</v>
      </c>
      <c r="C990">
        <v>6.5</v>
      </c>
    </row>
    <row r="991" spans="1:3">
      <c r="A991" t="s">
        <v>1845</v>
      </c>
      <c r="B991">
        <v>122</v>
      </c>
      <c r="C991">
        <v>7.8</v>
      </c>
    </row>
    <row r="992" spans="1:3">
      <c r="A992" t="s">
        <v>1847</v>
      </c>
      <c r="B992">
        <v>115</v>
      </c>
      <c r="C992">
        <v>6</v>
      </c>
    </row>
    <row r="993" spans="1:3">
      <c r="A993" t="s">
        <v>1848</v>
      </c>
      <c r="B993">
        <v>123</v>
      </c>
      <c r="C993">
        <v>7</v>
      </c>
    </row>
    <row r="994" spans="1:3">
      <c r="A994" t="s">
        <v>1850</v>
      </c>
      <c r="B994">
        <v>96</v>
      </c>
      <c r="C994">
        <v>6</v>
      </c>
    </row>
    <row r="995" spans="1:3">
      <c r="A995" t="s">
        <v>1853</v>
      </c>
      <c r="B995">
        <v>105</v>
      </c>
      <c r="C995">
        <v>6.1</v>
      </c>
    </row>
    <row r="996" spans="1:3">
      <c r="A996" t="s">
        <v>1855</v>
      </c>
      <c r="B996">
        <v>113</v>
      </c>
      <c r="C996">
        <v>6.8</v>
      </c>
    </row>
    <row r="997" spans="1:3">
      <c r="A997" t="s">
        <v>1857</v>
      </c>
      <c r="B997">
        <v>132</v>
      </c>
      <c r="C997">
        <v>6.4</v>
      </c>
    </row>
    <row r="998" spans="1:3">
      <c r="A998" t="s">
        <v>1859</v>
      </c>
      <c r="B998">
        <v>75</v>
      </c>
      <c r="C998">
        <v>4.5</v>
      </c>
    </row>
    <row r="999" spans="1:3">
      <c r="A999" t="s">
        <v>1861</v>
      </c>
      <c r="B999">
        <v>108</v>
      </c>
      <c r="C999">
        <v>5.8</v>
      </c>
    </row>
    <row r="1000" spans="1:3">
      <c r="A1000" t="s">
        <v>1863</v>
      </c>
      <c r="B1000">
        <v>105</v>
      </c>
      <c r="C1000">
        <v>6.3</v>
      </c>
    </row>
    <row r="1001" spans="1:3">
      <c r="A1001" t="s">
        <v>1864</v>
      </c>
      <c r="B1001">
        <v>102</v>
      </c>
      <c r="C1001">
        <v>5.7</v>
      </c>
    </row>
    <row r="1002" spans="1:3">
      <c r="A1002" t="s">
        <v>1865</v>
      </c>
      <c r="B1002">
        <v>118</v>
      </c>
      <c r="C1002">
        <v>7.2</v>
      </c>
    </row>
    <row r="1003" spans="1:3">
      <c r="A1003" t="s">
        <v>1867</v>
      </c>
      <c r="B1003">
        <v>111</v>
      </c>
      <c r="C1003">
        <v>7.6</v>
      </c>
    </row>
    <row r="1004" spans="1:3">
      <c r="A1004" t="s">
        <v>1869</v>
      </c>
      <c r="B1004">
        <v>81</v>
      </c>
      <c r="C1004">
        <v>4.7</v>
      </c>
    </row>
    <row r="1005" spans="1:3">
      <c r="A1005" t="s">
        <v>1871</v>
      </c>
      <c r="B1005">
        <v>116</v>
      </c>
      <c r="C1005">
        <v>6.6</v>
      </c>
    </row>
    <row r="1006" spans="1:3">
      <c r="A1006" t="s">
        <v>1872</v>
      </c>
      <c r="B1006">
        <v>86</v>
      </c>
      <c r="C1006">
        <v>6.8</v>
      </c>
    </row>
    <row r="1007" spans="1:3">
      <c r="A1007" t="s">
        <v>1875</v>
      </c>
      <c r="B1007">
        <v>127</v>
      </c>
      <c r="C1007">
        <v>7.3</v>
      </c>
    </row>
    <row r="1008" spans="1:3">
      <c r="A1008" t="s">
        <v>1876</v>
      </c>
      <c r="B1008">
        <v>91</v>
      </c>
      <c r="C1008">
        <v>4.8</v>
      </c>
    </row>
    <row r="1009" spans="1:3">
      <c r="A1009" t="s">
        <v>1877</v>
      </c>
      <c r="B1009">
        <v>98</v>
      </c>
      <c r="C1009">
        <v>6.3</v>
      </c>
    </row>
    <row r="1010" spans="1:3">
      <c r="A1010" t="s">
        <v>1879</v>
      </c>
      <c r="B1010">
        <v>84</v>
      </c>
      <c r="C1010">
        <v>5.5</v>
      </c>
    </row>
    <row r="1011" spans="1:3">
      <c r="A1011" t="s">
        <v>1881</v>
      </c>
      <c r="B1011">
        <v>109</v>
      </c>
      <c r="C1011">
        <v>6.2</v>
      </c>
    </row>
    <row r="1012" spans="1:3">
      <c r="A1012" t="s">
        <v>1883</v>
      </c>
      <c r="B1012">
        <v>93</v>
      </c>
      <c r="C1012">
        <v>5.8</v>
      </c>
    </row>
    <row r="1013" spans="1:3">
      <c r="A1013" t="s">
        <v>1884</v>
      </c>
      <c r="B1013">
        <v>113</v>
      </c>
      <c r="C1013">
        <v>5.7</v>
      </c>
    </row>
    <row r="1014" spans="1:3">
      <c r="A1014" t="s">
        <v>1885</v>
      </c>
      <c r="B1014">
        <v>141</v>
      </c>
      <c r="C1014">
        <v>6.5</v>
      </c>
    </row>
    <row r="1015" spans="1:3">
      <c r="A1015" t="s">
        <v>1886</v>
      </c>
      <c r="B1015">
        <v>119</v>
      </c>
      <c r="C1015">
        <v>6.7</v>
      </c>
    </row>
    <row r="1016" spans="1:3">
      <c r="A1016" t="s">
        <v>1887</v>
      </c>
      <c r="B1016">
        <v>97</v>
      </c>
      <c r="C1016">
        <v>7.4</v>
      </c>
    </row>
    <row r="1017" spans="1:3">
      <c r="A1017" t="s">
        <v>1888</v>
      </c>
      <c r="B1017">
        <v>117</v>
      </c>
      <c r="C1017">
        <v>6.9</v>
      </c>
    </row>
    <row r="1018" spans="1:3">
      <c r="A1018" t="s">
        <v>1889</v>
      </c>
      <c r="B1018">
        <v>101</v>
      </c>
      <c r="C1018">
        <v>5.5</v>
      </c>
    </row>
    <row r="1019" spans="1:3">
      <c r="A1019" t="s">
        <v>1891</v>
      </c>
      <c r="B1019">
        <v>153</v>
      </c>
      <c r="C1019">
        <v>8.1</v>
      </c>
    </row>
    <row r="1020" spans="1:3">
      <c r="A1020" t="s">
        <v>1892</v>
      </c>
      <c r="B1020">
        <v>122</v>
      </c>
      <c r="C1020">
        <v>7.7</v>
      </c>
    </row>
    <row r="1021" spans="1:3">
      <c r="A1021" t="s">
        <v>1893</v>
      </c>
      <c r="B1021">
        <v>102</v>
      </c>
      <c r="C1021">
        <v>7.3</v>
      </c>
    </row>
    <row r="1022" spans="1:3">
      <c r="A1022" t="s">
        <v>1894</v>
      </c>
      <c r="B1022">
        <v>83</v>
      </c>
      <c r="C1022">
        <v>5.2</v>
      </c>
    </row>
    <row r="1023" spans="1:3">
      <c r="A1023" t="s">
        <v>1896</v>
      </c>
      <c r="B1023">
        <v>103</v>
      </c>
      <c r="C1023">
        <v>7.1</v>
      </c>
    </row>
    <row r="1024" spans="1:3">
      <c r="A1024" t="s">
        <v>1898</v>
      </c>
      <c r="B1024">
        <v>110</v>
      </c>
      <c r="C1024">
        <v>7.1</v>
      </c>
    </row>
    <row r="1025" spans="1:3">
      <c r="A1025" t="s">
        <v>1900</v>
      </c>
      <c r="B1025">
        <v>136</v>
      </c>
      <c r="C1025">
        <v>7.2</v>
      </c>
    </row>
    <row r="1026" spans="1:3">
      <c r="A1026" t="s">
        <v>1902</v>
      </c>
      <c r="B1026">
        <v>91</v>
      </c>
      <c r="C1026">
        <v>6.5</v>
      </c>
    </row>
    <row r="1027" spans="1:3">
      <c r="A1027" t="s">
        <v>1905</v>
      </c>
      <c r="B1027">
        <v>89</v>
      </c>
      <c r="C1027">
        <v>4.5999999999999996</v>
      </c>
    </row>
    <row r="1028" spans="1:3">
      <c r="A1028" t="s">
        <v>1907</v>
      </c>
      <c r="B1028">
        <v>107</v>
      </c>
      <c r="C1028">
        <v>5.6</v>
      </c>
    </row>
    <row r="1029" spans="1:3">
      <c r="A1029" t="s">
        <v>1909</v>
      </c>
      <c r="B1029">
        <v>129</v>
      </c>
      <c r="C1029">
        <v>7.7</v>
      </c>
    </row>
    <row r="1030" spans="1:3">
      <c r="A1030" t="s">
        <v>1910</v>
      </c>
      <c r="B1030">
        <v>95</v>
      </c>
      <c r="C1030">
        <v>7.2</v>
      </c>
    </row>
    <row r="1031" spans="1:3">
      <c r="A1031" t="s">
        <v>1911</v>
      </c>
      <c r="B1031">
        <v>122</v>
      </c>
      <c r="C1031">
        <v>6.8</v>
      </c>
    </row>
    <row r="1032" spans="1:3">
      <c r="A1032" t="s">
        <v>1913</v>
      </c>
      <c r="B1032">
        <v>110</v>
      </c>
      <c r="C1032">
        <v>5.4</v>
      </c>
    </row>
    <row r="1033" spans="1:3">
      <c r="A1033" t="s">
        <v>1915</v>
      </c>
      <c r="B1033">
        <v>135</v>
      </c>
      <c r="C1033">
        <v>6.3</v>
      </c>
    </row>
    <row r="1034" spans="1:3">
      <c r="A1034" t="s">
        <v>1917</v>
      </c>
      <c r="B1034">
        <v>95</v>
      </c>
      <c r="C1034">
        <v>5.6</v>
      </c>
    </row>
    <row r="1035" spans="1:3">
      <c r="A1035" t="s">
        <v>1919</v>
      </c>
      <c r="B1035">
        <v>109</v>
      </c>
      <c r="C1035">
        <v>6.8</v>
      </c>
    </row>
    <row r="1036" spans="1:3">
      <c r="A1036" t="s">
        <v>1921</v>
      </c>
      <c r="B1036">
        <v>93</v>
      </c>
      <c r="C1036">
        <v>4.3</v>
      </c>
    </row>
    <row r="1037" spans="1:3">
      <c r="A1037" t="s">
        <v>1923</v>
      </c>
      <c r="B1037">
        <v>94</v>
      </c>
      <c r="C1037">
        <v>6.3</v>
      </c>
    </row>
    <row r="1038" spans="1:3">
      <c r="A1038" t="s">
        <v>1924</v>
      </c>
      <c r="B1038">
        <v>117</v>
      </c>
      <c r="C1038">
        <v>6.5</v>
      </c>
    </row>
    <row r="1039" spans="1:3">
      <c r="A1039" t="s">
        <v>1925</v>
      </c>
      <c r="B1039">
        <v>112</v>
      </c>
      <c r="C1039">
        <v>6.4</v>
      </c>
    </row>
    <row r="1040" spans="1:3">
      <c r="A1040" t="s">
        <v>1926</v>
      </c>
      <c r="B1040">
        <v>111</v>
      </c>
      <c r="C1040">
        <v>6.3</v>
      </c>
    </row>
    <row r="1041" spans="1:3">
      <c r="A1041" t="s">
        <v>1928</v>
      </c>
      <c r="B1041">
        <v>96</v>
      </c>
      <c r="C1041">
        <v>5.9</v>
      </c>
    </row>
    <row r="1042" spans="1:3">
      <c r="A1042" t="s">
        <v>1929</v>
      </c>
      <c r="B1042">
        <v>141</v>
      </c>
      <c r="C1042">
        <v>6.5</v>
      </c>
    </row>
    <row r="1043" spans="1:3">
      <c r="A1043" t="s">
        <v>1931</v>
      </c>
      <c r="B1043">
        <v>94</v>
      </c>
      <c r="C1043">
        <v>6.5</v>
      </c>
    </row>
    <row r="1044" spans="1:3">
      <c r="A1044" t="s">
        <v>1933</v>
      </c>
      <c r="B1044">
        <v>87</v>
      </c>
      <c r="C1044">
        <v>6.1</v>
      </c>
    </row>
    <row r="1045" spans="1:3">
      <c r="A1045" t="s">
        <v>1935</v>
      </c>
      <c r="B1045">
        <v>88</v>
      </c>
      <c r="C1045">
        <v>5.9</v>
      </c>
    </row>
    <row r="1046" spans="1:3">
      <c r="A1046" t="s">
        <v>1937</v>
      </c>
      <c r="B1046">
        <v>177</v>
      </c>
      <c r="C1046">
        <v>6.6</v>
      </c>
    </row>
    <row r="1047" spans="1:3">
      <c r="A1047" t="s">
        <v>1940</v>
      </c>
      <c r="B1047">
        <v>133</v>
      </c>
      <c r="C1047">
        <v>7.4</v>
      </c>
    </row>
    <row r="1048" spans="1:3">
      <c r="A1048" t="s">
        <v>1941</v>
      </c>
      <c r="B1048">
        <v>119</v>
      </c>
      <c r="C1048">
        <v>7.3</v>
      </c>
    </row>
    <row r="1049" spans="1:3">
      <c r="A1049" t="s">
        <v>1942</v>
      </c>
      <c r="B1049">
        <v>102</v>
      </c>
      <c r="C1049">
        <v>6.6</v>
      </c>
    </row>
    <row r="1050" spans="1:3">
      <c r="A1050" t="s">
        <v>1944</v>
      </c>
      <c r="B1050">
        <v>101</v>
      </c>
      <c r="C1050">
        <v>5.6</v>
      </c>
    </row>
    <row r="1051" spans="1:3">
      <c r="A1051" t="s">
        <v>1946</v>
      </c>
      <c r="B1051">
        <v>91</v>
      </c>
      <c r="C1051">
        <v>5.3</v>
      </c>
    </row>
    <row r="1052" spans="1:3">
      <c r="A1052" t="s">
        <v>1947</v>
      </c>
      <c r="B1052">
        <v>117</v>
      </c>
      <c r="C1052">
        <v>6</v>
      </c>
    </row>
    <row r="1053" spans="1:3">
      <c r="A1053" t="s">
        <v>1950</v>
      </c>
      <c r="B1053">
        <v>86</v>
      </c>
      <c r="C1053">
        <v>5.4</v>
      </c>
    </row>
    <row r="1054" spans="1:3">
      <c r="A1054" t="s">
        <v>1952</v>
      </c>
      <c r="B1054">
        <v>124</v>
      </c>
      <c r="C1054">
        <v>6.8</v>
      </c>
    </row>
    <row r="1055" spans="1:3">
      <c r="A1055" t="s">
        <v>1955</v>
      </c>
      <c r="B1055">
        <v>134</v>
      </c>
      <c r="C1055">
        <v>6.4</v>
      </c>
    </row>
    <row r="1056" spans="1:3">
      <c r="A1056" t="s">
        <v>1957</v>
      </c>
      <c r="B1056">
        <v>100</v>
      </c>
      <c r="C1056">
        <v>4.9000000000000004</v>
      </c>
    </row>
    <row r="1057" spans="1:3">
      <c r="A1057" t="s">
        <v>1959</v>
      </c>
      <c r="B1057">
        <v>220</v>
      </c>
      <c r="C1057">
        <v>5.8</v>
      </c>
    </row>
    <row r="1058" spans="1:3">
      <c r="A1058" t="s">
        <v>1961</v>
      </c>
      <c r="B1058">
        <v>212</v>
      </c>
      <c r="C1058">
        <v>7.1</v>
      </c>
    </row>
    <row r="1059" spans="1:3">
      <c r="A1059" t="s">
        <v>1962</v>
      </c>
      <c r="B1059">
        <v>128</v>
      </c>
      <c r="C1059">
        <v>7.2</v>
      </c>
    </row>
    <row r="1060" spans="1:3">
      <c r="A1060" t="s">
        <v>1963</v>
      </c>
      <c r="B1060">
        <v>106</v>
      </c>
      <c r="C1060">
        <v>6</v>
      </c>
    </row>
    <row r="1061" spans="1:3">
      <c r="A1061" t="s">
        <v>1965</v>
      </c>
      <c r="B1061">
        <v>160</v>
      </c>
      <c r="C1061">
        <v>6</v>
      </c>
    </row>
    <row r="1062" spans="1:3">
      <c r="A1062" t="s">
        <v>1966</v>
      </c>
      <c r="B1062">
        <v>114</v>
      </c>
      <c r="C1062">
        <v>7</v>
      </c>
    </row>
    <row r="1063" spans="1:3">
      <c r="A1063" t="s">
        <v>1968</v>
      </c>
      <c r="B1063">
        <v>99</v>
      </c>
      <c r="C1063">
        <v>5.4</v>
      </c>
    </row>
    <row r="1064" spans="1:3">
      <c r="A1064" t="s">
        <v>1970</v>
      </c>
      <c r="B1064">
        <v>74</v>
      </c>
      <c r="C1064">
        <v>6.5</v>
      </c>
    </row>
    <row r="1065" spans="1:3">
      <c r="A1065" t="s">
        <v>1971</v>
      </c>
      <c r="B1065">
        <v>139</v>
      </c>
      <c r="C1065">
        <v>6.4</v>
      </c>
    </row>
    <row r="1066" spans="1:3">
      <c r="A1066" t="s">
        <v>1973</v>
      </c>
      <c r="B1066">
        <v>103</v>
      </c>
      <c r="C1066">
        <v>4.9000000000000004</v>
      </c>
    </row>
    <row r="1067" spans="1:3">
      <c r="A1067" t="s">
        <v>1975</v>
      </c>
      <c r="B1067">
        <v>101</v>
      </c>
      <c r="C1067">
        <v>6.3</v>
      </c>
    </row>
    <row r="1068" spans="1:3">
      <c r="A1068" t="s">
        <v>1978</v>
      </c>
      <c r="B1068">
        <v>130</v>
      </c>
      <c r="C1068">
        <v>7.7</v>
      </c>
    </row>
    <row r="1069" spans="1:3">
      <c r="A1069" t="s">
        <v>1980</v>
      </c>
      <c r="B1069">
        <v>130</v>
      </c>
      <c r="C1069">
        <v>7.8</v>
      </c>
    </row>
    <row r="1070" spans="1:3">
      <c r="A1070" t="s">
        <v>1981</v>
      </c>
      <c r="B1070">
        <v>110</v>
      </c>
      <c r="C1070">
        <v>5.5</v>
      </c>
    </row>
    <row r="1071" spans="1:3">
      <c r="A1071" t="s">
        <v>1982</v>
      </c>
      <c r="B1071">
        <v>147</v>
      </c>
      <c r="C1071">
        <v>7.5</v>
      </c>
    </row>
    <row r="1072" spans="1:3">
      <c r="A1072" t="s">
        <v>1983</v>
      </c>
      <c r="B1072">
        <v>96</v>
      </c>
      <c r="C1072">
        <v>6.4</v>
      </c>
    </row>
    <row r="1073" spans="1:3">
      <c r="A1073" t="s">
        <v>1985</v>
      </c>
      <c r="B1073">
        <v>118</v>
      </c>
      <c r="C1073">
        <v>5.6</v>
      </c>
    </row>
    <row r="1074" spans="1:3">
      <c r="A1074" t="s">
        <v>1988</v>
      </c>
      <c r="B1074">
        <v>88</v>
      </c>
      <c r="C1074">
        <v>7.5</v>
      </c>
    </row>
    <row r="1075" spans="1:3">
      <c r="A1075" t="s">
        <v>1991</v>
      </c>
      <c r="B1075">
        <v>325</v>
      </c>
      <c r="C1075">
        <v>6.8</v>
      </c>
    </row>
    <row r="1076" spans="1:3">
      <c r="A1076" t="s">
        <v>1992</v>
      </c>
      <c r="B1076">
        <v>102</v>
      </c>
      <c r="C1076">
        <v>6.8</v>
      </c>
    </row>
    <row r="1077" spans="1:3">
      <c r="A1077" t="s">
        <v>1994</v>
      </c>
      <c r="B1077">
        <v>110</v>
      </c>
      <c r="C1077">
        <v>6</v>
      </c>
    </row>
    <row r="1078" spans="1:3">
      <c r="A1078" t="s">
        <v>1996</v>
      </c>
      <c r="B1078">
        <v>136</v>
      </c>
      <c r="C1078">
        <v>7.3</v>
      </c>
    </row>
    <row r="1079" spans="1:3">
      <c r="A1079" t="s">
        <v>1997</v>
      </c>
      <c r="B1079">
        <v>103</v>
      </c>
      <c r="C1079">
        <v>6</v>
      </c>
    </row>
    <row r="1080" spans="1:3">
      <c r="A1080" t="s">
        <v>1998</v>
      </c>
      <c r="B1080">
        <v>103</v>
      </c>
      <c r="C1080">
        <v>7</v>
      </c>
    </row>
    <row r="1081" spans="1:3">
      <c r="A1081" t="s">
        <v>2000</v>
      </c>
      <c r="B1081">
        <v>90</v>
      </c>
      <c r="C1081">
        <v>5.0999999999999996</v>
      </c>
    </row>
    <row r="1082" spans="1:3">
      <c r="A1082" t="s">
        <v>2001</v>
      </c>
      <c r="B1082">
        <v>154</v>
      </c>
      <c r="C1082">
        <v>6.8</v>
      </c>
    </row>
    <row r="1083" spans="1:3">
      <c r="A1083" t="s">
        <v>2003</v>
      </c>
      <c r="B1083">
        <v>99</v>
      </c>
      <c r="C1083">
        <v>6.5</v>
      </c>
    </row>
    <row r="1084" spans="1:3">
      <c r="A1084" t="s">
        <v>2004</v>
      </c>
      <c r="B1084">
        <v>93</v>
      </c>
      <c r="C1084">
        <v>6.6</v>
      </c>
    </row>
    <row r="1085" spans="1:3">
      <c r="A1085" t="s">
        <v>2005</v>
      </c>
      <c r="B1085">
        <v>109</v>
      </c>
      <c r="C1085">
        <v>7.2</v>
      </c>
    </row>
    <row r="1086" spans="1:3">
      <c r="A1086" t="s">
        <v>2006</v>
      </c>
      <c r="B1086">
        <v>124</v>
      </c>
      <c r="C1086">
        <v>7</v>
      </c>
    </row>
    <row r="1087" spans="1:3">
      <c r="A1087" t="s">
        <v>2007</v>
      </c>
      <c r="B1087">
        <v>84</v>
      </c>
      <c r="C1087">
        <v>7</v>
      </c>
    </row>
    <row r="1088" spans="1:3">
      <c r="A1088" t="s">
        <v>2009</v>
      </c>
      <c r="B1088">
        <v>90</v>
      </c>
      <c r="C1088">
        <v>5.9</v>
      </c>
    </row>
    <row r="1089" spans="1:3">
      <c r="A1089" t="s">
        <v>2011</v>
      </c>
      <c r="B1089">
        <v>117</v>
      </c>
      <c r="C1089">
        <v>5.4</v>
      </c>
    </row>
    <row r="1090" spans="1:3">
      <c r="A1090" t="s">
        <v>2012</v>
      </c>
      <c r="B1090">
        <v>123</v>
      </c>
      <c r="C1090">
        <v>6.6</v>
      </c>
    </row>
    <row r="1091" spans="1:3">
      <c r="A1091" t="s">
        <v>2015</v>
      </c>
      <c r="B1091">
        <v>251</v>
      </c>
      <c r="C1091">
        <v>7</v>
      </c>
    </row>
    <row r="1092" spans="1:3">
      <c r="A1092" t="s">
        <v>2016</v>
      </c>
      <c r="B1092">
        <v>105</v>
      </c>
      <c r="C1092">
        <v>6.5</v>
      </c>
    </row>
    <row r="1093" spans="1:3">
      <c r="A1093" t="s">
        <v>2017</v>
      </c>
      <c r="B1093">
        <v>115</v>
      </c>
      <c r="C1093">
        <v>6.3</v>
      </c>
    </row>
    <row r="1094" spans="1:3">
      <c r="A1094" t="s">
        <v>2019</v>
      </c>
      <c r="B1094">
        <v>122</v>
      </c>
      <c r="C1094">
        <v>6.5</v>
      </c>
    </row>
    <row r="1095" spans="1:3">
      <c r="A1095" t="s">
        <v>2022</v>
      </c>
      <c r="B1095">
        <v>119</v>
      </c>
      <c r="C1095">
        <v>6.5</v>
      </c>
    </row>
    <row r="1096" spans="1:3">
      <c r="A1096" t="s">
        <v>2023</v>
      </c>
      <c r="B1096">
        <v>81</v>
      </c>
      <c r="C1096">
        <v>5.8</v>
      </c>
    </row>
    <row r="1097" spans="1:3">
      <c r="A1097" t="s">
        <v>2025</v>
      </c>
      <c r="B1097">
        <v>133</v>
      </c>
      <c r="C1097">
        <v>6.6</v>
      </c>
    </row>
    <row r="1098" spans="1:3">
      <c r="A1098" t="s">
        <v>2027</v>
      </c>
      <c r="B1098">
        <v>100</v>
      </c>
      <c r="C1098">
        <v>5.4</v>
      </c>
    </row>
    <row r="1099" spans="1:3">
      <c r="A1099" t="s">
        <v>2029</v>
      </c>
      <c r="B1099">
        <v>120</v>
      </c>
      <c r="C1099">
        <v>6.1</v>
      </c>
    </row>
    <row r="1100" spans="1:3">
      <c r="A1100" t="s">
        <v>2031</v>
      </c>
      <c r="B1100">
        <v>104</v>
      </c>
      <c r="C1100">
        <v>4</v>
      </c>
    </row>
    <row r="1101" spans="1:3">
      <c r="A1101" t="s">
        <v>2032</v>
      </c>
      <c r="B1101">
        <v>122</v>
      </c>
      <c r="C1101">
        <v>7.6</v>
      </c>
    </row>
    <row r="1102" spans="1:3">
      <c r="A1102" t="s">
        <v>2033</v>
      </c>
      <c r="B1102">
        <v>80</v>
      </c>
      <c r="C1102">
        <v>7.9</v>
      </c>
    </row>
    <row r="1103" spans="1:3">
      <c r="A1103" t="s">
        <v>2035</v>
      </c>
      <c r="B1103">
        <v>91</v>
      </c>
      <c r="C1103">
        <v>5.3</v>
      </c>
    </row>
    <row r="1104" spans="1:3">
      <c r="A1104" t="s">
        <v>2037</v>
      </c>
      <c r="B1104">
        <v>112</v>
      </c>
      <c r="C1104">
        <v>6.6</v>
      </c>
    </row>
    <row r="1105" spans="1:3">
      <c r="A1105" t="s">
        <v>2040</v>
      </c>
      <c r="B1105">
        <v>100</v>
      </c>
      <c r="C1105">
        <v>6.3</v>
      </c>
    </row>
    <row r="1106" spans="1:3">
      <c r="A1106" t="s">
        <v>2041</v>
      </c>
      <c r="B1106">
        <v>105</v>
      </c>
      <c r="C1106">
        <v>7.2</v>
      </c>
    </row>
    <row r="1107" spans="1:3">
      <c r="A1107" t="s">
        <v>2043</v>
      </c>
      <c r="B1107">
        <v>110</v>
      </c>
      <c r="C1107">
        <v>7</v>
      </c>
    </row>
    <row r="1108" spans="1:3">
      <c r="A1108" t="s">
        <v>2044</v>
      </c>
      <c r="B1108">
        <v>144</v>
      </c>
      <c r="C1108">
        <v>6.9</v>
      </c>
    </row>
    <row r="1109" spans="1:3">
      <c r="A1109" t="s">
        <v>2046</v>
      </c>
      <c r="B1109">
        <v>108</v>
      </c>
      <c r="C1109">
        <v>5.2</v>
      </c>
    </row>
    <row r="1110" spans="1:3">
      <c r="A1110" t="s">
        <v>2047</v>
      </c>
      <c r="B1110">
        <v>107</v>
      </c>
      <c r="C1110">
        <v>8.1</v>
      </c>
    </row>
    <row r="1111" spans="1:3">
      <c r="A1111" t="s">
        <v>2049</v>
      </c>
      <c r="B1111">
        <v>102</v>
      </c>
      <c r="C1111">
        <v>6.6</v>
      </c>
    </row>
    <row r="1112" spans="1:3">
      <c r="A1112" t="s">
        <v>2050</v>
      </c>
      <c r="B1112">
        <v>100</v>
      </c>
      <c r="C1112">
        <v>6.2</v>
      </c>
    </row>
    <row r="1113" spans="1:3">
      <c r="A1113" t="s">
        <v>2053</v>
      </c>
      <c r="B1113">
        <v>126</v>
      </c>
      <c r="C1113">
        <v>7.2</v>
      </c>
    </row>
    <row r="1114" spans="1:3">
      <c r="A1114" t="s">
        <v>2054</v>
      </c>
      <c r="B1114">
        <v>138</v>
      </c>
      <c r="C1114">
        <v>7.3</v>
      </c>
    </row>
    <row r="1115" spans="1:3">
      <c r="A1115" t="s">
        <v>2056</v>
      </c>
      <c r="B1115">
        <v>108</v>
      </c>
      <c r="C1115">
        <v>6.7</v>
      </c>
    </row>
    <row r="1116" spans="1:3">
      <c r="A1116" t="s">
        <v>2058</v>
      </c>
      <c r="B1116">
        <v>105</v>
      </c>
      <c r="C1116">
        <v>6.4</v>
      </c>
    </row>
    <row r="1117" spans="1:3">
      <c r="A1117" t="s">
        <v>2059</v>
      </c>
      <c r="B1117">
        <v>108</v>
      </c>
      <c r="C1117">
        <v>7.8</v>
      </c>
    </row>
    <row r="1118" spans="1:3">
      <c r="A1118" t="s">
        <v>2060</v>
      </c>
      <c r="B1118">
        <v>89</v>
      </c>
      <c r="C1118">
        <v>6.4</v>
      </c>
    </row>
    <row r="1119" spans="1:3">
      <c r="A1119" t="s">
        <v>2062</v>
      </c>
      <c r="B1119">
        <v>129</v>
      </c>
      <c r="C1119">
        <v>4.0999999999999996</v>
      </c>
    </row>
    <row r="1120" spans="1:3">
      <c r="A1120" t="s">
        <v>2063</v>
      </c>
      <c r="B1120">
        <v>84</v>
      </c>
      <c r="C1120">
        <v>4.0999999999999996</v>
      </c>
    </row>
    <row r="1121" spans="1:3">
      <c r="A1121" t="s">
        <v>2064</v>
      </c>
      <c r="B1121">
        <v>149</v>
      </c>
      <c r="C1121">
        <v>7.4</v>
      </c>
    </row>
    <row r="1122" spans="1:3">
      <c r="A1122" t="s">
        <v>2065</v>
      </c>
      <c r="B1122">
        <v>94</v>
      </c>
      <c r="C1122">
        <v>5.8</v>
      </c>
    </row>
    <row r="1123" spans="1:3">
      <c r="A1123" t="s">
        <v>2067</v>
      </c>
      <c r="B1123">
        <v>121</v>
      </c>
      <c r="C1123">
        <v>7.6</v>
      </c>
    </row>
    <row r="1124" spans="1:3">
      <c r="A1124" t="s">
        <v>2069</v>
      </c>
      <c r="B1124">
        <v>128</v>
      </c>
      <c r="C1124">
        <v>7.2</v>
      </c>
    </row>
    <row r="1125" spans="1:3">
      <c r="A1125" t="s">
        <v>2070</v>
      </c>
      <c r="B1125">
        <v>134</v>
      </c>
      <c r="C1125">
        <v>7.8</v>
      </c>
    </row>
    <row r="1126" spans="1:3">
      <c r="A1126" t="s">
        <v>2071</v>
      </c>
      <c r="B1126">
        <v>120</v>
      </c>
      <c r="C1126">
        <v>7.7</v>
      </c>
    </row>
    <row r="1127" spans="1:3">
      <c r="A1127" t="s">
        <v>2073</v>
      </c>
      <c r="B1127">
        <v>129</v>
      </c>
      <c r="C1127">
        <v>6.4</v>
      </c>
    </row>
    <row r="1128" spans="1:3">
      <c r="A1128" t="s">
        <v>2074</v>
      </c>
      <c r="B1128">
        <v>89</v>
      </c>
      <c r="C1128">
        <v>5.0999999999999996</v>
      </c>
    </row>
    <row r="1129" spans="1:3">
      <c r="A1129" t="s">
        <v>2077</v>
      </c>
      <c r="B1129">
        <v>116</v>
      </c>
      <c r="C1129">
        <v>5.5</v>
      </c>
    </row>
    <row r="1130" spans="1:3">
      <c r="A1130" t="s">
        <v>2079</v>
      </c>
      <c r="B1130">
        <v>118</v>
      </c>
      <c r="C1130">
        <v>7.4</v>
      </c>
    </row>
    <row r="1131" spans="1:3">
      <c r="A1131" t="s">
        <v>2081</v>
      </c>
      <c r="B1131">
        <v>107</v>
      </c>
      <c r="C1131">
        <v>6</v>
      </c>
    </row>
    <row r="1132" spans="1:3">
      <c r="A1132" t="s">
        <v>2083</v>
      </c>
      <c r="B1132">
        <v>155</v>
      </c>
      <c r="C1132">
        <v>7.5</v>
      </c>
    </row>
    <row r="1133" spans="1:3">
      <c r="A1133" t="s">
        <v>2085</v>
      </c>
      <c r="B1133">
        <v>123</v>
      </c>
      <c r="C1133">
        <v>7</v>
      </c>
    </row>
    <row r="1134" spans="1:3">
      <c r="A1134" t="s">
        <v>2086</v>
      </c>
      <c r="B1134">
        <v>128</v>
      </c>
      <c r="C1134">
        <v>7.5</v>
      </c>
    </row>
    <row r="1135" spans="1:3">
      <c r="A1135" t="s">
        <v>2087</v>
      </c>
      <c r="B1135">
        <v>139</v>
      </c>
      <c r="C1135">
        <v>7.3</v>
      </c>
    </row>
    <row r="1136" spans="1:3">
      <c r="A1136" t="s">
        <v>2088</v>
      </c>
      <c r="B1136">
        <v>109</v>
      </c>
      <c r="C1136">
        <v>5.7</v>
      </c>
    </row>
    <row r="1137" spans="1:3">
      <c r="A1137" t="s">
        <v>2089</v>
      </c>
      <c r="B1137">
        <v>120</v>
      </c>
      <c r="C1137">
        <v>7.3</v>
      </c>
    </row>
    <row r="1138" spans="1:3">
      <c r="A1138" t="s">
        <v>2090</v>
      </c>
      <c r="B1138">
        <v>121</v>
      </c>
      <c r="C1138">
        <v>7.2</v>
      </c>
    </row>
    <row r="1139" spans="1:3">
      <c r="A1139" t="s">
        <v>2091</v>
      </c>
      <c r="B1139">
        <v>102</v>
      </c>
      <c r="C1139">
        <v>5.9</v>
      </c>
    </row>
    <row r="1140" spans="1:3">
      <c r="A1140" t="s">
        <v>2093</v>
      </c>
      <c r="B1140">
        <v>117</v>
      </c>
      <c r="C1140">
        <v>7.8</v>
      </c>
    </row>
    <row r="1141" spans="1:3">
      <c r="A1141" t="s">
        <v>2094</v>
      </c>
      <c r="B1141">
        <v>178</v>
      </c>
      <c r="C1141">
        <v>7.7</v>
      </c>
    </row>
    <row r="1142" spans="1:3">
      <c r="A1142" t="s">
        <v>2095</v>
      </c>
      <c r="B1142">
        <v>147</v>
      </c>
      <c r="C1142">
        <v>8.1</v>
      </c>
    </row>
    <row r="1143" spans="1:3">
      <c r="A1143" t="s">
        <v>2096</v>
      </c>
      <c r="B1143">
        <v>90</v>
      </c>
      <c r="C1143">
        <v>6.6</v>
      </c>
    </row>
    <row r="1144" spans="1:3">
      <c r="A1144" t="s">
        <v>2097</v>
      </c>
      <c r="B1144">
        <v>105</v>
      </c>
      <c r="C1144">
        <v>7.1</v>
      </c>
    </row>
    <row r="1145" spans="1:3">
      <c r="A1145" t="s">
        <v>2098</v>
      </c>
      <c r="B1145">
        <v>114</v>
      </c>
      <c r="C1145">
        <v>5.9</v>
      </c>
    </row>
    <row r="1146" spans="1:3">
      <c r="A1146" t="s">
        <v>2099</v>
      </c>
      <c r="B1146">
        <v>206</v>
      </c>
      <c r="C1146">
        <v>8</v>
      </c>
    </row>
    <row r="1147" spans="1:3">
      <c r="A1147" t="s">
        <v>2101</v>
      </c>
      <c r="B1147">
        <v>99</v>
      </c>
      <c r="C1147">
        <v>4.5999999999999996</v>
      </c>
    </row>
    <row r="1148" spans="1:3">
      <c r="A1148" t="s">
        <v>2103</v>
      </c>
      <c r="B1148">
        <v>123</v>
      </c>
      <c r="C1148">
        <v>6.1</v>
      </c>
    </row>
    <row r="1149" spans="1:3">
      <c r="A1149" t="s">
        <v>2105</v>
      </c>
      <c r="B1149">
        <v>102</v>
      </c>
      <c r="C1149">
        <v>6.4</v>
      </c>
    </row>
    <row r="1150" spans="1:3">
      <c r="A1150" t="s">
        <v>2107</v>
      </c>
      <c r="B1150">
        <v>109</v>
      </c>
      <c r="C1150">
        <v>6</v>
      </c>
    </row>
    <row r="1151" spans="1:3">
      <c r="A1151" t="s">
        <v>2109</v>
      </c>
      <c r="B1151">
        <v>82</v>
      </c>
      <c r="C1151">
        <v>5.2</v>
      </c>
    </row>
    <row r="1152" spans="1:3">
      <c r="A1152" t="s">
        <v>2110</v>
      </c>
      <c r="B1152">
        <v>142</v>
      </c>
      <c r="C1152">
        <v>7.6</v>
      </c>
    </row>
    <row r="1153" spans="1:3">
      <c r="A1153" t="s">
        <v>2111</v>
      </c>
      <c r="B1153">
        <v>106</v>
      </c>
      <c r="C1153">
        <v>6.4</v>
      </c>
    </row>
    <row r="1154" spans="1:3">
      <c r="A1154" t="s">
        <v>2112</v>
      </c>
      <c r="B1154">
        <v>106</v>
      </c>
      <c r="C1154">
        <v>6.1</v>
      </c>
    </row>
    <row r="1155" spans="1:3">
      <c r="A1155" t="s">
        <v>2113</v>
      </c>
      <c r="B1155">
        <v>108</v>
      </c>
      <c r="C1155">
        <v>6.1</v>
      </c>
    </row>
    <row r="1156" spans="1:3">
      <c r="A1156" t="s">
        <v>2115</v>
      </c>
      <c r="B1156">
        <v>98</v>
      </c>
      <c r="C1156">
        <v>5.2</v>
      </c>
    </row>
    <row r="1157" spans="1:3">
      <c r="A1157" t="s">
        <v>2117</v>
      </c>
      <c r="B1157">
        <v>131</v>
      </c>
      <c r="C1157">
        <v>7.7</v>
      </c>
    </row>
    <row r="1158" spans="1:3">
      <c r="A1158" t="s">
        <v>2118</v>
      </c>
      <c r="B1158">
        <v>118</v>
      </c>
      <c r="C1158">
        <v>7.3</v>
      </c>
    </row>
    <row r="1159" spans="1:3">
      <c r="A1159" t="s">
        <v>2119</v>
      </c>
      <c r="B1159">
        <v>113</v>
      </c>
      <c r="C1159">
        <v>6.9</v>
      </c>
    </row>
    <row r="1160" spans="1:3">
      <c r="A1160" t="s">
        <v>2120</v>
      </c>
      <c r="B1160">
        <v>130</v>
      </c>
      <c r="C1160">
        <v>8.5</v>
      </c>
    </row>
    <row r="1161" spans="1:3">
      <c r="A1161" t="s">
        <v>2121</v>
      </c>
      <c r="B1161">
        <v>116</v>
      </c>
      <c r="C1161">
        <v>6.3</v>
      </c>
    </row>
    <row r="1162" spans="1:3">
      <c r="A1162" t="s">
        <v>2123</v>
      </c>
      <c r="B1162">
        <v>89</v>
      </c>
      <c r="C1162">
        <v>5.9</v>
      </c>
    </row>
    <row r="1163" spans="1:3">
      <c r="A1163" t="s">
        <v>2124</v>
      </c>
      <c r="B1163">
        <v>139</v>
      </c>
      <c r="C1163">
        <v>7.8</v>
      </c>
    </row>
    <row r="1164" spans="1:3">
      <c r="A1164" t="s">
        <v>2126</v>
      </c>
      <c r="B1164">
        <v>130</v>
      </c>
      <c r="C1164">
        <v>6.7</v>
      </c>
    </row>
    <row r="1165" spans="1:3">
      <c r="A1165" t="s">
        <v>2128</v>
      </c>
      <c r="B1165">
        <v>107</v>
      </c>
      <c r="C1165">
        <v>6.4</v>
      </c>
    </row>
    <row r="1166" spans="1:3">
      <c r="A1166" t="s">
        <v>2129</v>
      </c>
      <c r="B1166">
        <v>116</v>
      </c>
      <c r="C1166">
        <v>5.9</v>
      </c>
    </row>
    <row r="1167" spans="1:3">
      <c r="A1167" t="s">
        <v>2130</v>
      </c>
      <c r="B1167">
        <v>96</v>
      </c>
      <c r="C1167">
        <v>6.6</v>
      </c>
    </row>
    <row r="1168" spans="1:3">
      <c r="A1168" t="s">
        <v>2132</v>
      </c>
      <c r="B1168">
        <v>99</v>
      </c>
      <c r="C1168">
        <v>6.8</v>
      </c>
    </row>
    <row r="1169" spans="1:3">
      <c r="A1169" t="s">
        <v>2133</v>
      </c>
      <c r="B1169">
        <v>104</v>
      </c>
      <c r="C1169">
        <v>6.5</v>
      </c>
    </row>
    <row r="1170" spans="1:3">
      <c r="A1170" t="s">
        <v>2135</v>
      </c>
      <c r="B1170">
        <v>105</v>
      </c>
      <c r="C1170">
        <v>6.6</v>
      </c>
    </row>
    <row r="1171" spans="1:3">
      <c r="A1171" t="s">
        <v>2137</v>
      </c>
      <c r="B1171">
        <v>101</v>
      </c>
      <c r="C1171">
        <v>5.8</v>
      </c>
    </row>
    <row r="1172" spans="1:3">
      <c r="A1172" t="s">
        <v>2139</v>
      </c>
      <c r="B1172">
        <v>134</v>
      </c>
      <c r="C1172">
        <v>6.9</v>
      </c>
    </row>
    <row r="1173" spans="1:3">
      <c r="A1173" t="s">
        <v>2140</v>
      </c>
      <c r="B1173">
        <v>135</v>
      </c>
      <c r="C1173">
        <v>7.1</v>
      </c>
    </row>
    <row r="1174" spans="1:3">
      <c r="A1174" t="s">
        <v>2141</v>
      </c>
      <c r="B1174">
        <v>98</v>
      </c>
      <c r="C1174">
        <v>5.8</v>
      </c>
    </row>
    <row r="1175" spans="1:3">
      <c r="A1175" t="s">
        <v>2143</v>
      </c>
      <c r="B1175">
        <v>155</v>
      </c>
      <c r="C1175">
        <v>7.2</v>
      </c>
    </row>
    <row r="1176" spans="1:3">
      <c r="A1176" t="s">
        <v>2144</v>
      </c>
      <c r="B1176">
        <v>106</v>
      </c>
      <c r="C1176">
        <v>6</v>
      </c>
    </row>
    <row r="1177" spans="1:3">
      <c r="A1177" t="s">
        <v>2146</v>
      </c>
      <c r="B1177">
        <v>102</v>
      </c>
      <c r="C1177">
        <v>4.7</v>
      </c>
    </row>
    <row r="1178" spans="1:3">
      <c r="A1178" t="s">
        <v>2147</v>
      </c>
      <c r="B1178">
        <v>95</v>
      </c>
      <c r="C1178">
        <v>5.2</v>
      </c>
    </row>
    <row r="1179" spans="1:3">
      <c r="A1179" t="s">
        <v>2149</v>
      </c>
      <c r="B1179">
        <v>103</v>
      </c>
      <c r="C1179">
        <v>5.5</v>
      </c>
    </row>
    <row r="1180" spans="1:3">
      <c r="A1180" t="s">
        <v>2151</v>
      </c>
      <c r="B1180">
        <v>109</v>
      </c>
      <c r="C1180">
        <v>7</v>
      </c>
    </row>
    <row r="1181" spans="1:3">
      <c r="A1181" t="s">
        <v>2152</v>
      </c>
      <c r="B1181">
        <v>95</v>
      </c>
      <c r="C1181">
        <v>5.8</v>
      </c>
    </row>
    <row r="1182" spans="1:3">
      <c r="A1182" t="s">
        <v>2153</v>
      </c>
      <c r="B1182">
        <v>111</v>
      </c>
      <c r="C1182">
        <v>6.2</v>
      </c>
    </row>
    <row r="1183" spans="1:3">
      <c r="A1183" t="s">
        <v>2154</v>
      </c>
      <c r="B1183">
        <v>123</v>
      </c>
      <c r="C1183">
        <v>6.5</v>
      </c>
    </row>
    <row r="1184" spans="1:3">
      <c r="A1184" t="s">
        <v>2155</v>
      </c>
      <c r="B1184">
        <v>140</v>
      </c>
      <c r="C1184">
        <v>7.2</v>
      </c>
    </row>
    <row r="1185" spans="1:3">
      <c r="A1185" t="s">
        <v>2157</v>
      </c>
      <c r="B1185">
        <v>94</v>
      </c>
      <c r="C1185">
        <v>5.0999999999999996</v>
      </c>
    </row>
    <row r="1186" spans="1:3">
      <c r="A1186" t="s">
        <v>2159</v>
      </c>
      <c r="B1186">
        <v>94</v>
      </c>
      <c r="C1186">
        <v>4.7</v>
      </c>
    </row>
    <row r="1187" spans="1:3">
      <c r="A1187" t="s">
        <v>2160</v>
      </c>
      <c r="B1187">
        <v>92</v>
      </c>
      <c r="C1187">
        <v>5.9</v>
      </c>
    </row>
    <row r="1188" spans="1:3">
      <c r="A1188" t="s">
        <v>2162</v>
      </c>
      <c r="B1188">
        <v>102</v>
      </c>
      <c r="C1188">
        <v>5.8</v>
      </c>
    </row>
    <row r="1189" spans="1:3">
      <c r="A1189" t="s">
        <v>2163</v>
      </c>
      <c r="B1189">
        <v>123</v>
      </c>
      <c r="C1189">
        <v>7.2</v>
      </c>
    </row>
    <row r="1190" spans="1:3">
      <c r="A1190" t="s">
        <v>2164</v>
      </c>
      <c r="B1190">
        <v>104</v>
      </c>
      <c r="C1190">
        <v>6.2</v>
      </c>
    </row>
    <row r="1191" spans="1:3">
      <c r="A1191" t="s">
        <v>2165</v>
      </c>
      <c r="B1191">
        <v>102</v>
      </c>
      <c r="C1191">
        <v>5.7</v>
      </c>
    </row>
    <row r="1192" spans="1:3">
      <c r="A1192" t="s">
        <v>2167</v>
      </c>
      <c r="B1192">
        <v>136</v>
      </c>
      <c r="C1192">
        <v>6.1</v>
      </c>
    </row>
    <row r="1193" spans="1:3">
      <c r="A1193" t="s">
        <v>2169</v>
      </c>
      <c r="B1193">
        <v>93</v>
      </c>
      <c r="C1193">
        <v>6</v>
      </c>
    </row>
    <row r="1194" spans="1:3">
      <c r="A1194" t="s">
        <v>2172</v>
      </c>
      <c r="B1194">
        <v>129</v>
      </c>
      <c r="C1194">
        <v>6.9</v>
      </c>
    </row>
    <row r="1195" spans="1:3">
      <c r="A1195" t="s">
        <v>2173</v>
      </c>
      <c r="B1195">
        <v>107</v>
      </c>
      <c r="C1195">
        <v>6.5</v>
      </c>
    </row>
    <row r="1196" spans="1:3">
      <c r="A1196" t="s">
        <v>2175</v>
      </c>
      <c r="B1196">
        <v>117</v>
      </c>
      <c r="C1196">
        <v>5</v>
      </c>
    </row>
    <row r="1197" spans="1:3">
      <c r="A1197" t="s">
        <v>2177</v>
      </c>
      <c r="B1197">
        <v>116</v>
      </c>
      <c r="C1197">
        <v>5.7</v>
      </c>
    </row>
    <row r="1198" spans="1:3">
      <c r="A1198" t="s">
        <v>2178</v>
      </c>
      <c r="B1198">
        <v>135</v>
      </c>
      <c r="C1198">
        <v>7</v>
      </c>
    </row>
    <row r="1199" spans="1:3">
      <c r="A1199" t="s">
        <v>2180</v>
      </c>
      <c r="B1199">
        <v>107</v>
      </c>
      <c r="C1199">
        <v>5.0999999999999996</v>
      </c>
    </row>
    <row r="1200" spans="1:3">
      <c r="A1200" t="s">
        <v>2181</v>
      </c>
      <c r="B1200">
        <v>90</v>
      </c>
      <c r="C1200">
        <v>5.3</v>
      </c>
    </row>
    <row r="1201" spans="1:3">
      <c r="A1201" t="s">
        <v>2182</v>
      </c>
      <c r="B1201">
        <v>99</v>
      </c>
      <c r="C1201">
        <v>4.4000000000000004</v>
      </c>
    </row>
    <row r="1202" spans="1:3">
      <c r="A1202" t="s">
        <v>2183</v>
      </c>
      <c r="B1202">
        <v>104</v>
      </c>
      <c r="C1202">
        <v>4.7</v>
      </c>
    </row>
    <row r="1203" spans="1:3">
      <c r="A1203" t="s">
        <v>2185</v>
      </c>
      <c r="B1203">
        <v>115</v>
      </c>
      <c r="C1203">
        <v>6.7</v>
      </c>
    </row>
    <row r="1204" spans="1:3">
      <c r="A1204" t="s">
        <v>2187</v>
      </c>
      <c r="B1204">
        <v>119</v>
      </c>
      <c r="C1204">
        <v>6.7</v>
      </c>
    </row>
    <row r="1205" spans="1:3">
      <c r="A1205" t="s">
        <v>2189</v>
      </c>
      <c r="B1205">
        <v>99</v>
      </c>
      <c r="C1205">
        <v>5.7</v>
      </c>
    </row>
    <row r="1206" spans="1:3">
      <c r="A1206" t="s">
        <v>2190</v>
      </c>
      <c r="B1206">
        <v>112</v>
      </c>
      <c r="C1206">
        <v>7.4</v>
      </c>
    </row>
    <row r="1207" spans="1:3">
      <c r="A1207" t="s">
        <v>2191</v>
      </c>
      <c r="B1207">
        <v>128</v>
      </c>
      <c r="C1207">
        <v>6.1</v>
      </c>
    </row>
    <row r="1208" spans="1:3">
      <c r="A1208" t="s">
        <v>2192</v>
      </c>
      <c r="B1208">
        <v>112</v>
      </c>
      <c r="C1208">
        <v>6.4</v>
      </c>
    </row>
    <row r="1209" spans="1:3">
      <c r="A1209" t="s">
        <v>2195</v>
      </c>
      <c r="B1209">
        <v>86</v>
      </c>
      <c r="C1209">
        <v>6.2</v>
      </c>
    </row>
    <row r="1210" spans="1:3">
      <c r="A1210" t="s">
        <v>2196</v>
      </c>
      <c r="B1210">
        <v>108</v>
      </c>
      <c r="C1210">
        <v>6.2</v>
      </c>
    </row>
    <row r="1211" spans="1:3">
      <c r="A1211" t="s">
        <v>2198</v>
      </c>
      <c r="B1211">
        <v>128</v>
      </c>
      <c r="C1211">
        <v>5.9</v>
      </c>
    </row>
    <row r="1212" spans="1:3">
      <c r="A1212" t="s">
        <v>2200</v>
      </c>
      <c r="B1212">
        <v>84</v>
      </c>
      <c r="C1212">
        <v>4</v>
      </c>
    </row>
    <row r="1213" spans="1:3">
      <c r="A1213" t="s">
        <v>2201</v>
      </c>
      <c r="B1213">
        <v>111</v>
      </c>
      <c r="C1213">
        <v>6.2</v>
      </c>
    </row>
    <row r="1214" spans="1:3">
      <c r="A1214" t="s">
        <v>2202</v>
      </c>
      <c r="B1214">
        <v>131</v>
      </c>
      <c r="C1214">
        <v>4.5999999999999996</v>
      </c>
    </row>
    <row r="1215" spans="1:3">
      <c r="A1215" t="s">
        <v>2204</v>
      </c>
      <c r="B1215">
        <v>123</v>
      </c>
      <c r="C1215">
        <v>6.4</v>
      </c>
    </row>
    <row r="1216" spans="1:3">
      <c r="A1216" t="s">
        <v>2205</v>
      </c>
      <c r="B1216">
        <v>101</v>
      </c>
      <c r="C1216">
        <v>5.9</v>
      </c>
    </row>
    <row r="1217" spans="1:3">
      <c r="A1217" t="s">
        <v>2207</v>
      </c>
      <c r="B1217">
        <v>102</v>
      </c>
      <c r="C1217">
        <v>5.0999999999999996</v>
      </c>
    </row>
    <row r="1218" spans="1:3">
      <c r="A1218" t="s">
        <v>2209</v>
      </c>
      <c r="B1218">
        <v>114</v>
      </c>
      <c r="C1218">
        <v>7.6</v>
      </c>
    </row>
    <row r="1219" spans="1:3">
      <c r="A1219" t="s">
        <v>2212</v>
      </c>
      <c r="B1219">
        <v>107</v>
      </c>
      <c r="C1219">
        <v>4.2</v>
      </c>
    </row>
    <row r="1220" spans="1:3">
      <c r="A1220" t="s">
        <v>2214</v>
      </c>
      <c r="B1220">
        <v>87</v>
      </c>
      <c r="C1220">
        <v>7.8</v>
      </c>
    </row>
    <row r="1221" spans="1:3">
      <c r="A1221" t="s">
        <v>2215</v>
      </c>
      <c r="B1221">
        <v>103</v>
      </c>
      <c r="C1221">
        <v>5.8</v>
      </c>
    </row>
    <row r="1222" spans="1:3">
      <c r="A1222" t="s">
        <v>2217</v>
      </c>
      <c r="B1222">
        <v>99</v>
      </c>
      <c r="C1222">
        <v>5.9</v>
      </c>
    </row>
    <row r="1223" spans="1:3">
      <c r="A1223" t="s">
        <v>2218</v>
      </c>
      <c r="B1223">
        <v>122</v>
      </c>
      <c r="C1223">
        <v>8.4</v>
      </c>
    </row>
    <row r="1224" spans="1:3">
      <c r="A1224" t="s">
        <v>2221</v>
      </c>
      <c r="B1224">
        <v>91</v>
      </c>
      <c r="C1224">
        <v>4.8</v>
      </c>
    </row>
    <row r="1225" spans="1:3">
      <c r="A1225" t="s">
        <v>2223</v>
      </c>
      <c r="B1225">
        <v>103</v>
      </c>
      <c r="C1225">
        <v>6.2</v>
      </c>
    </row>
    <row r="1226" spans="1:3">
      <c r="A1226" t="s">
        <v>2224</v>
      </c>
      <c r="B1226">
        <v>107</v>
      </c>
      <c r="C1226">
        <v>6.5</v>
      </c>
    </row>
    <row r="1227" spans="1:3">
      <c r="A1227" t="s">
        <v>2226</v>
      </c>
      <c r="B1227">
        <v>106</v>
      </c>
      <c r="C1227">
        <v>6.3</v>
      </c>
    </row>
    <row r="1228" spans="1:3">
      <c r="A1228" t="s">
        <v>2229</v>
      </c>
      <c r="B1228">
        <v>101</v>
      </c>
      <c r="C1228">
        <v>3.3</v>
      </c>
    </row>
    <row r="1229" spans="1:3">
      <c r="A1229" t="s">
        <v>2230</v>
      </c>
      <c r="B1229">
        <v>109</v>
      </c>
      <c r="C1229">
        <v>5.9</v>
      </c>
    </row>
    <row r="1230" spans="1:3">
      <c r="A1230" t="s">
        <v>2231</v>
      </c>
      <c r="B1230">
        <v>89</v>
      </c>
      <c r="C1230">
        <v>5.8</v>
      </c>
    </row>
    <row r="1231" spans="1:3">
      <c r="A1231" t="s">
        <v>2233</v>
      </c>
      <c r="B1231">
        <v>119</v>
      </c>
      <c r="C1231">
        <v>4.7</v>
      </c>
    </row>
    <row r="1232" spans="1:3">
      <c r="A1232" t="s">
        <v>2235</v>
      </c>
      <c r="B1232">
        <v>83</v>
      </c>
      <c r="C1232">
        <v>4.0999999999999996</v>
      </c>
    </row>
    <row r="1233" spans="1:3">
      <c r="A1233" t="s">
        <v>2238</v>
      </c>
      <c r="B1233">
        <v>108</v>
      </c>
      <c r="C1233">
        <v>6.8</v>
      </c>
    </row>
    <row r="1234" spans="1:3">
      <c r="A1234" t="s">
        <v>2239</v>
      </c>
      <c r="B1234">
        <v>102</v>
      </c>
      <c r="C1234">
        <v>6.2</v>
      </c>
    </row>
    <row r="1235" spans="1:3">
      <c r="A1235" t="s">
        <v>2240</v>
      </c>
      <c r="B1235">
        <v>93</v>
      </c>
      <c r="C1235">
        <v>4.5</v>
      </c>
    </row>
    <row r="1236" spans="1:3">
      <c r="A1236" t="s">
        <v>2243</v>
      </c>
      <c r="B1236">
        <v>84</v>
      </c>
      <c r="C1236">
        <v>5.8</v>
      </c>
    </row>
    <row r="1237" spans="1:3">
      <c r="A1237" t="s">
        <v>2244</v>
      </c>
      <c r="B1237">
        <v>107</v>
      </c>
      <c r="C1237">
        <v>7.3</v>
      </c>
    </row>
    <row r="1238" spans="1:3">
      <c r="A1238" t="s">
        <v>2245</v>
      </c>
      <c r="B1238">
        <v>91</v>
      </c>
      <c r="C1238">
        <v>5.9</v>
      </c>
    </row>
    <row r="1239" spans="1:3">
      <c r="A1239" t="s">
        <v>2248</v>
      </c>
      <c r="B1239">
        <v>94</v>
      </c>
      <c r="C1239">
        <v>4.4000000000000004</v>
      </c>
    </row>
    <row r="1240" spans="1:3">
      <c r="A1240" t="s">
        <v>2249</v>
      </c>
      <c r="B1240">
        <v>115</v>
      </c>
      <c r="C1240">
        <v>5.8</v>
      </c>
    </row>
    <row r="1241" spans="1:3">
      <c r="A1241" t="s">
        <v>2252</v>
      </c>
      <c r="B1241">
        <v>93</v>
      </c>
      <c r="C1241">
        <v>5.0999999999999996</v>
      </c>
    </row>
    <row r="1242" spans="1:3">
      <c r="A1242" t="s">
        <v>2253</v>
      </c>
      <c r="B1242">
        <v>105</v>
      </c>
      <c r="C1242">
        <v>6.9</v>
      </c>
    </row>
    <row r="1243" spans="1:3">
      <c r="A1243" t="s">
        <v>2254</v>
      </c>
      <c r="B1243">
        <v>107</v>
      </c>
      <c r="C1243">
        <v>6.2</v>
      </c>
    </row>
    <row r="1244" spans="1:3">
      <c r="A1244" t="s">
        <v>2257</v>
      </c>
      <c r="B1244">
        <v>101</v>
      </c>
      <c r="C1244">
        <v>6.9</v>
      </c>
    </row>
    <row r="1245" spans="1:3">
      <c r="A1245" t="s">
        <v>2258</v>
      </c>
      <c r="B1245">
        <v>111</v>
      </c>
      <c r="C1245">
        <v>7.3</v>
      </c>
    </row>
    <row r="1246" spans="1:3">
      <c r="A1246" t="s">
        <v>2260</v>
      </c>
      <c r="B1246">
        <v>113</v>
      </c>
      <c r="C1246">
        <v>7.1</v>
      </c>
    </row>
    <row r="1247" spans="1:3">
      <c r="A1247" t="s">
        <v>2261</v>
      </c>
      <c r="B1247">
        <v>112</v>
      </c>
      <c r="C1247">
        <v>6</v>
      </c>
    </row>
    <row r="1248" spans="1:3">
      <c r="A1248" t="s">
        <v>2264</v>
      </c>
      <c r="B1248">
        <v>126</v>
      </c>
      <c r="C1248">
        <v>7</v>
      </c>
    </row>
    <row r="1249" spans="1:3">
      <c r="A1249" t="s">
        <v>2267</v>
      </c>
      <c r="B1249">
        <v>98</v>
      </c>
      <c r="C1249">
        <v>7.6</v>
      </c>
    </row>
    <row r="1250" spans="1:3">
      <c r="A1250" t="s">
        <v>2270</v>
      </c>
      <c r="B1250">
        <v>159</v>
      </c>
      <c r="C1250">
        <v>8.4</v>
      </c>
    </row>
    <row r="1251" spans="1:3">
      <c r="A1251" t="s">
        <v>2274</v>
      </c>
      <c r="B1251">
        <v>107</v>
      </c>
      <c r="C1251">
        <v>7.1</v>
      </c>
    </row>
    <row r="1252" spans="1:3">
      <c r="A1252" t="s">
        <v>2276</v>
      </c>
      <c r="B1252">
        <v>87</v>
      </c>
      <c r="C1252">
        <v>7</v>
      </c>
    </row>
    <row r="1253" spans="1:3">
      <c r="A1253" t="s">
        <v>2277</v>
      </c>
      <c r="B1253">
        <v>119</v>
      </c>
      <c r="C1253">
        <v>8</v>
      </c>
    </row>
    <row r="1254" spans="1:3">
      <c r="A1254" t="s">
        <v>2280</v>
      </c>
      <c r="B1254">
        <v>110</v>
      </c>
      <c r="C1254">
        <v>5.3</v>
      </c>
    </row>
    <row r="1255" spans="1:3">
      <c r="A1255" t="s">
        <v>2281</v>
      </c>
      <c r="B1255">
        <v>125</v>
      </c>
      <c r="C1255">
        <v>4.9000000000000004</v>
      </c>
    </row>
    <row r="1256" spans="1:3">
      <c r="A1256" t="s">
        <v>2282</v>
      </c>
      <c r="B1256">
        <v>113</v>
      </c>
      <c r="C1256">
        <v>6.4</v>
      </c>
    </row>
    <row r="1257" spans="1:3">
      <c r="A1257" t="s">
        <v>2283</v>
      </c>
      <c r="B1257">
        <v>150</v>
      </c>
      <c r="C1257">
        <v>7.4</v>
      </c>
    </row>
    <row r="1258" spans="1:3">
      <c r="A1258" t="s">
        <v>2284</v>
      </c>
      <c r="B1258">
        <v>108</v>
      </c>
      <c r="C1258">
        <v>6.1</v>
      </c>
    </row>
    <row r="1259" spans="1:3">
      <c r="A1259" t="s">
        <v>2285</v>
      </c>
      <c r="B1259">
        <v>96</v>
      </c>
      <c r="C1259">
        <v>6.5</v>
      </c>
    </row>
    <row r="1260" spans="1:3">
      <c r="A1260" t="s">
        <v>2287</v>
      </c>
      <c r="B1260">
        <v>93</v>
      </c>
      <c r="C1260">
        <v>5.7</v>
      </c>
    </row>
    <row r="1261" spans="1:3">
      <c r="A1261" t="s">
        <v>2288</v>
      </c>
      <c r="B1261">
        <v>100</v>
      </c>
      <c r="C1261">
        <v>5.0999999999999996</v>
      </c>
    </row>
    <row r="1262" spans="1:3">
      <c r="A1262" t="s">
        <v>2290</v>
      </c>
      <c r="B1262">
        <v>118</v>
      </c>
      <c r="C1262">
        <v>6.6</v>
      </c>
    </row>
    <row r="1263" spans="1:3">
      <c r="A1263" t="s">
        <v>2293</v>
      </c>
      <c r="B1263">
        <v>122</v>
      </c>
      <c r="C1263">
        <v>6.5</v>
      </c>
    </row>
    <row r="1264" spans="1:3">
      <c r="A1264" t="s">
        <v>2294</v>
      </c>
      <c r="B1264">
        <v>120</v>
      </c>
      <c r="C1264">
        <v>6.9</v>
      </c>
    </row>
    <row r="1265" spans="1:3">
      <c r="A1265" t="s">
        <v>2296</v>
      </c>
      <c r="B1265">
        <v>146</v>
      </c>
      <c r="C1265">
        <v>7.6</v>
      </c>
    </row>
    <row r="1266" spans="1:3">
      <c r="A1266" t="s">
        <v>2297</v>
      </c>
      <c r="B1266">
        <v>115</v>
      </c>
      <c r="C1266">
        <v>5.6</v>
      </c>
    </row>
    <row r="1267" spans="1:3">
      <c r="A1267" t="s">
        <v>2299</v>
      </c>
      <c r="B1267">
        <v>123</v>
      </c>
      <c r="C1267">
        <v>6.2</v>
      </c>
    </row>
    <row r="1268" spans="1:3">
      <c r="A1268" t="s">
        <v>2300</v>
      </c>
      <c r="B1268">
        <v>94</v>
      </c>
      <c r="C1268">
        <v>4.4000000000000004</v>
      </c>
    </row>
    <row r="1269" spans="1:3">
      <c r="A1269" t="s">
        <v>2302</v>
      </c>
      <c r="B1269">
        <v>102</v>
      </c>
      <c r="C1269">
        <v>5.6</v>
      </c>
    </row>
    <row r="1270" spans="1:3">
      <c r="A1270" t="s">
        <v>2303</v>
      </c>
      <c r="B1270">
        <v>98</v>
      </c>
      <c r="C1270">
        <v>5.5</v>
      </c>
    </row>
    <row r="1271" spans="1:3">
      <c r="A1271" t="s">
        <v>2304</v>
      </c>
      <c r="B1271">
        <v>133</v>
      </c>
      <c r="C1271">
        <v>6.7</v>
      </c>
    </row>
    <row r="1272" spans="1:3">
      <c r="A1272" t="s">
        <v>2305</v>
      </c>
      <c r="B1272">
        <v>118</v>
      </c>
      <c r="C1272">
        <v>6.1</v>
      </c>
    </row>
    <row r="1273" spans="1:3">
      <c r="A1273" t="s">
        <v>2306</v>
      </c>
      <c r="B1273">
        <v>105</v>
      </c>
      <c r="C1273">
        <v>6.2</v>
      </c>
    </row>
    <row r="1274" spans="1:3">
      <c r="A1274" t="s">
        <v>2308</v>
      </c>
      <c r="B1274">
        <v>109</v>
      </c>
      <c r="C1274">
        <v>7.3</v>
      </c>
    </row>
    <row r="1275" spans="1:3">
      <c r="A1275" t="s">
        <v>2310</v>
      </c>
      <c r="B1275">
        <v>129</v>
      </c>
      <c r="C1275">
        <v>6.6</v>
      </c>
    </row>
    <row r="1276" spans="1:3">
      <c r="A1276" t="s">
        <v>2312</v>
      </c>
      <c r="B1276">
        <v>109</v>
      </c>
      <c r="C1276">
        <v>8.1999999999999993</v>
      </c>
    </row>
    <row r="1277" spans="1:3">
      <c r="A1277" t="s">
        <v>2313</v>
      </c>
      <c r="B1277">
        <v>127</v>
      </c>
      <c r="C1277">
        <v>6.4</v>
      </c>
    </row>
    <row r="1278" spans="1:3">
      <c r="A1278" t="s">
        <v>2315</v>
      </c>
      <c r="B1278">
        <v>118</v>
      </c>
      <c r="C1278">
        <v>6.4</v>
      </c>
    </row>
    <row r="1279" spans="1:3">
      <c r="A1279" t="s">
        <v>2318</v>
      </c>
      <c r="B1279">
        <v>110</v>
      </c>
      <c r="C1279">
        <v>5.2</v>
      </c>
    </row>
    <row r="1280" spans="1:3">
      <c r="A1280" t="s">
        <v>2320</v>
      </c>
      <c r="B1280">
        <v>90</v>
      </c>
      <c r="C1280">
        <v>6.5</v>
      </c>
    </row>
    <row r="1281" spans="1:3">
      <c r="A1281" t="s">
        <v>2322</v>
      </c>
      <c r="B1281">
        <v>144</v>
      </c>
      <c r="C1281">
        <v>7.1</v>
      </c>
    </row>
    <row r="1282" spans="1:3">
      <c r="A1282" t="s">
        <v>2323</v>
      </c>
      <c r="B1282">
        <v>130</v>
      </c>
      <c r="C1282">
        <v>7.3</v>
      </c>
    </row>
    <row r="1283" spans="1:3">
      <c r="A1283" t="s">
        <v>2325</v>
      </c>
      <c r="B1283">
        <v>112</v>
      </c>
      <c r="C1283">
        <v>5.2</v>
      </c>
    </row>
    <row r="1284" spans="1:3">
      <c r="A1284" t="s">
        <v>2327</v>
      </c>
      <c r="B1284">
        <v>133</v>
      </c>
      <c r="C1284">
        <v>7.7</v>
      </c>
    </row>
    <row r="1285" spans="1:3">
      <c r="A1285" t="s">
        <v>2328</v>
      </c>
      <c r="B1285">
        <v>150</v>
      </c>
      <c r="C1285">
        <v>7.6</v>
      </c>
    </row>
    <row r="1286" spans="1:3">
      <c r="A1286" t="s">
        <v>2330</v>
      </c>
      <c r="B1286">
        <v>110</v>
      </c>
      <c r="C1286">
        <v>5.7</v>
      </c>
    </row>
    <row r="1287" spans="1:3">
      <c r="A1287" t="s">
        <v>2332</v>
      </c>
      <c r="B1287">
        <v>96</v>
      </c>
      <c r="C1287">
        <v>7</v>
      </c>
    </row>
    <row r="1288" spans="1:3">
      <c r="A1288" t="s">
        <v>2334</v>
      </c>
      <c r="B1288">
        <v>96</v>
      </c>
      <c r="C1288">
        <v>6</v>
      </c>
    </row>
    <row r="1289" spans="1:3">
      <c r="A1289" t="s">
        <v>2336</v>
      </c>
      <c r="B1289">
        <v>123</v>
      </c>
      <c r="C1289">
        <v>8.1</v>
      </c>
    </row>
    <row r="1290" spans="1:3">
      <c r="A1290" t="s">
        <v>2337</v>
      </c>
      <c r="B1290">
        <v>188</v>
      </c>
      <c r="C1290">
        <v>8</v>
      </c>
    </row>
    <row r="1291" spans="1:3">
      <c r="A1291" t="s">
        <v>2339</v>
      </c>
      <c r="B1291">
        <v>107</v>
      </c>
      <c r="C1291">
        <v>5.6</v>
      </c>
    </row>
    <row r="1292" spans="1:3">
      <c r="A1292" t="s">
        <v>2341</v>
      </c>
      <c r="B1292">
        <v>110</v>
      </c>
      <c r="C1292">
        <v>6.1</v>
      </c>
    </row>
    <row r="1293" spans="1:3">
      <c r="A1293" t="s">
        <v>2344</v>
      </c>
      <c r="B1293">
        <v>113</v>
      </c>
      <c r="C1293">
        <v>6.9</v>
      </c>
    </row>
    <row r="1294" spans="1:3">
      <c r="A1294" t="s">
        <v>2345</v>
      </c>
      <c r="B1294">
        <v>122</v>
      </c>
      <c r="C1294">
        <v>5.2</v>
      </c>
    </row>
    <row r="1295" spans="1:3">
      <c r="A1295" t="s">
        <v>2346</v>
      </c>
      <c r="B1295">
        <v>116</v>
      </c>
      <c r="C1295">
        <v>7</v>
      </c>
    </row>
    <row r="1296" spans="1:3">
      <c r="A1296" t="s">
        <v>2347</v>
      </c>
      <c r="B1296">
        <v>93</v>
      </c>
      <c r="C1296">
        <v>6.3</v>
      </c>
    </row>
    <row r="1297" spans="1:3">
      <c r="A1297" t="s">
        <v>2348</v>
      </c>
      <c r="B1297">
        <v>118</v>
      </c>
      <c r="C1297">
        <v>7</v>
      </c>
    </row>
    <row r="1298" spans="1:3">
      <c r="A1298" t="s">
        <v>2349</v>
      </c>
      <c r="B1298">
        <v>93</v>
      </c>
      <c r="C1298">
        <v>6.9</v>
      </c>
    </row>
    <row r="1299" spans="1:3">
      <c r="A1299" t="s">
        <v>2351</v>
      </c>
      <c r="B1299">
        <v>121</v>
      </c>
      <c r="C1299">
        <v>6.2</v>
      </c>
    </row>
    <row r="1300" spans="1:3">
      <c r="A1300" t="s">
        <v>2353</v>
      </c>
      <c r="B1300">
        <v>101</v>
      </c>
      <c r="C1300">
        <v>6.4</v>
      </c>
    </row>
    <row r="1301" spans="1:3">
      <c r="A1301" t="s">
        <v>2354</v>
      </c>
      <c r="B1301">
        <v>107</v>
      </c>
      <c r="C1301">
        <v>6.4</v>
      </c>
    </row>
    <row r="1302" spans="1:3">
      <c r="A1302" t="s">
        <v>2356</v>
      </c>
      <c r="B1302">
        <v>124</v>
      </c>
      <c r="C1302">
        <v>5.7</v>
      </c>
    </row>
    <row r="1303" spans="1:3">
      <c r="A1303" t="s">
        <v>2357</v>
      </c>
      <c r="B1303">
        <v>109</v>
      </c>
      <c r="C1303">
        <v>6.1</v>
      </c>
    </row>
    <row r="1304" spans="1:3">
      <c r="A1304" t="s">
        <v>2358</v>
      </c>
      <c r="B1304">
        <v>105</v>
      </c>
      <c r="C1304">
        <v>5.4</v>
      </c>
    </row>
    <row r="1305" spans="1:3">
      <c r="A1305" t="s">
        <v>2359</v>
      </c>
      <c r="B1305">
        <v>130</v>
      </c>
      <c r="C1305">
        <v>6.7</v>
      </c>
    </row>
    <row r="1306" spans="1:3">
      <c r="A1306" t="s">
        <v>2361</v>
      </c>
      <c r="B1306">
        <v>127</v>
      </c>
      <c r="C1306">
        <v>6.8</v>
      </c>
    </row>
    <row r="1307" spans="1:3">
      <c r="A1307" t="s">
        <v>2362</v>
      </c>
      <c r="B1307">
        <v>114</v>
      </c>
      <c r="C1307">
        <v>6</v>
      </c>
    </row>
    <row r="1308" spans="1:3">
      <c r="A1308" t="s">
        <v>2363</v>
      </c>
      <c r="B1308">
        <v>106</v>
      </c>
      <c r="C1308">
        <v>7.8</v>
      </c>
    </row>
    <row r="1309" spans="1:3">
      <c r="A1309" t="s">
        <v>2365</v>
      </c>
      <c r="B1309">
        <v>95</v>
      </c>
      <c r="C1309">
        <v>5.3</v>
      </c>
    </row>
    <row r="1310" spans="1:3">
      <c r="A1310" t="s">
        <v>2366</v>
      </c>
      <c r="B1310">
        <v>81</v>
      </c>
      <c r="C1310">
        <v>4.5</v>
      </c>
    </row>
    <row r="1311" spans="1:3">
      <c r="A1311" t="s">
        <v>2368</v>
      </c>
      <c r="B1311">
        <v>95</v>
      </c>
      <c r="C1311">
        <v>5.4</v>
      </c>
    </row>
    <row r="1312" spans="1:3">
      <c r="A1312" t="s">
        <v>2369</v>
      </c>
      <c r="B1312">
        <v>108</v>
      </c>
      <c r="C1312">
        <v>7.8</v>
      </c>
    </row>
    <row r="1313" spans="1:3">
      <c r="A1313" t="s">
        <v>2372</v>
      </c>
      <c r="B1313">
        <v>105</v>
      </c>
      <c r="C1313">
        <v>7.2</v>
      </c>
    </row>
    <row r="1314" spans="1:3">
      <c r="A1314" t="s">
        <v>2374</v>
      </c>
      <c r="B1314">
        <v>95</v>
      </c>
      <c r="C1314">
        <v>6.6</v>
      </c>
    </row>
    <row r="1315" spans="1:3">
      <c r="A1315" t="s">
        <v>2375</v>
      </c>
      <c r="B1315">
        <v>126</v>
      </c>
      <c r="C1315">
        <v>7.6</v>
      </c>
    </row>
    <row r="1316" spans="1:3">
      <c r="A1316" t="s">
        <v>2377</v>
      </c>
      <c r="B1316">
        <v>102</v>
      </c>
      <c r="C1316">
        <v>5.9</v>
      </c>
    </row>
    <row r="1317" spans="1:3">
      <c r="A1317" t="s">
        <v>2378</v>
      </c>
      <c r="B1317">
        <v>121</v>
      </c>
      <c r="C1317">
        <v>6.7</v>
      </c>
    </row>
    <row r="1318" spans="1:3">
      <c r="A1318" t="s">
        <v>2379</v>
      </c>
      <c r="B1318">
        <v>129</v>
      </c>
      <c r="C1318">
        <v>7.7</v>
      </c>
    </row>
    <row r="1319" spans="1:3">
      <c r="A1319" t="s">
        <v>2380</v>
      </c>
      <c r="B1319">
        <v>88</v>
      </c>
      <c r="C1319">
        <v>5.4</v>
      </c>
    </row>
    <row r="1320" spans="1:3">
      <c r="A1320" t="s">
        <v>2381</v>
      </c>
      <c r="B1320">
        <v>106</v>
      </c>
      <c r="C1320">
        <v>6.9</v>
      </c>
    </row>
    <row r="1321" spans="1:3">
      <c r="A1321" t="s">
        <v>2382</v>
      </c>
      <c r="B1321">
        <v>110</v>
      </c>
      <c r="C1321">
        <v>7.7</v>
      </c>
    </row>
    <row r="1322" spans="1:3">
      <c r="A1322" t="s">
        <v>2383</v>
      </c>
      <c r="B1322">
        <v>109</v>
      </c>
      <c r="C1322">
        <v>6.8</v>
      </c>
    </row>
    <row r="1323" spans="1:3">
      <c r="A1323" t="s">
        <v>2385</v>
      </c>
      <c r="B1323">
        <v>143</v>
      </c>
      <c r="C1323">
        <v>6.4</v>
      </c>
    </row>
    <row r="1324" spans="1:3">
      <c r="A1324" t="s">
        <v>2386</v>
      </c>
      <c r="B1324">
        <v>120</v>
      </c>
      <c r="C1324">
        <v>5.7</v>
      </c>
    </row>
    <row r="1325" spans="1:3">
      <c r="A1325" t="s">
        <v>2387</v>
      </c>
      <c r="B1325">
        <v>128</v>
      </c>
      <c r="C1325">
        <v>7.3</v>
      </c>
    </row>
    <row r="1326" spans="1:3">
      <c r="A1326" t="s">
        <v>2388</v>
      </c>
      <c r="B1326">
        <v>123</v>
      </c>
      <c r="C1326">
        <v>6.8</v>
      </c>
    </row>
    <row r="1327" spans="1:3">
      <c r="A1327" t="s">
        <v>2389</v>
      </c>
      <c r="B1327">
        <v>129</v>
      </c>
      <c r="C1327">
        <v>6.3</v>
      </c>
    </row>
    <row r="1328" spans="1:3">
      <c r="A1328" t="s">
        <v>2391</v>
      </c>
      <c r="B1328">
        <v>105</v>
      </c>
      <c r="C1328">
        <v>5.9</v>
      </c>
    </row>
    <row r="1329" spans="1:3">
      <c r="A1329" t="s">
        <v>2393</v>
      </c>
      <c r="B1329">
        <v>162</v>
      </c>
      <c r="C1329">
        <v>7.4</v>
      </c>
    </row>
    <row r="1330" spans="1:3">
      <c r="A1330" t="s">
        <v>2394</v>
      </c>
      <c r="B1330">
        <v>138</v>
      </c>
      <c r="C1330">
        <v>8.3000000000000007</v>
      </c>
    </row>
    <row r="1331" spans="1:3">
      <c r="A1331" t="s">
        <v>2396</v>
      </c>
      <c r="B1331">
        <v>100</v>
      </c>
      <c r="C1331">
        <v>6.2</v>
      </c>
    </row>
    <row r="1332" spans="1:3">
      <c r="A1332" t="s">
        <v>2397</v>
      </c>
      <c r="B1332">
        <v>90</v>
      </c>
      <c r="C1332">
        <v>6.3</v>
      </c>
    </row>
    <row r="1333" spans="1:3">
      <c r="A1333" t="s">
        <v>2398</v>
      </c>
      <c r="B1333">
        <v>108</v>
      </c>
      <c r="C1333">
        <v>5.8</v>
      </c>
    </row>
    <row r="1334" spans="1:3">
      <c r="A1334" t="s">
        <v>2399</v>
      </c>
      <c r="B1334">
        <v>101</v>
      </c>
      <c r="C1334">
        <v>7.5</v>
      </c>
    </row>
    <row r="1335" spans="1:3">
      <c r="A1335" t="s">
        <v>2400</v>
      </c>
      <c r="B1335">
        <v>109</v>
      </c>
      <c r="C1335">
        <v>6.3</v>
      </c>
    </row>
    <row r="1336" spans="1:3">
      <c r="A1336" t="s">
        <v>2401</v>
      </c>
      <c r="B1336">
        <v>132</v>
      </c>
      <c r="C1336">
        <v>6.4</v>
      </c>
    </row>
    <row r="1337" spans="1:3">
      <c r="A1337" t="s">
        <v>2403</v>
      </c>
      <c r="B1337">
        <v>123</v>
      </c>
      <c r="C1337">
        <v>7.2</v>
      </c>
    </row>
    <row r="1338" spans="1:3">
      <c r="A1338" t="s">
        <v>2405</v>
      </c>
      <c r="B1338">
        <v>87</v>
      </c>
      <c r="C1338">
        <v>6.3</v>
      </c>
    </row>
    <row r="1339" spans="1:3">
      <c r="A1339" t="s">
        <v>2407</v>
      </c>
      <c r="B1339">
        <v>109</v>
      </c>
      <c r="C1339">
        <v>6.9</v>
      </c>
    </row>
    <row r="1340" spans="1:3">
      <c r="A1340" t="s">
        <v>2408</v>
      </c>
      <c r="B1340">
        <v>109</v>
      </c>
      <c r="C1340">
        <v>6.6</v>
      </c>
    </row>
    <row r="1341" spans="1:3">
      <c r="A1341" t="s">
        <v>2410</v>
      </c>
      <c r="B1341">
        <v>92</v>
      </c>
      <c r="C1341">
        <v>6</v>
      </c>
    </row>
    <row r="1342" spans="1:3">
      <c r="A1342" t="s">
        <v>2412</v>
      </c>
      <c r="B1342">
        <v>125</v>
      </c>
      <c r="C1342">
        <v>7.5</v>
      </c>
    </row>
    <row r="1343" spans="1:3">
      <c r="A1343" t="s">
        <v>2413</v>
      </c>
      <c r="B1343">
        <v>202</v>
      </c>
      <c r="C1343">
        <v>7.7</v>
      </c>
    </row>
    <row r="1344" spans="1:3">
      <c r="A1344" t="s">
        <v>2414</v>
      </c>
      <c r="B1344">
        <v>134</v>
      </c>
      <c r="C1344">
        <v>6.2</v>
      </c>
    </row>
    <row r="1345" spans="1:3">
      <c r="A1345" t="s">
        <v>2415</v>
      </c>
      <c r="B1345">
        <v>88</v>
      </c>
      <c r="C1345">
        <v>5.4</v>
      </c>
    </row>
    <row r="1346" spans="1:3">
      <c r="A1346" t="s">
        <v>2417</v>
      </c>
      <c r="B1346">
        <v>92</v>
      </c>
      <c r="C1346">
        <v>6.6</v>
      </c>
    </row>
    <row r="1347" spans="1:3">
      <c r="A1347" t="s">
        <v>2418</v>
      </c>
      <c r="B1347">
        <v>91</v>
      </c>
      <c r="C1347">
        <v>5.3</v>
      </c>
    </row>
    <row r="1348" spans="1:3">
      <c r="A1348" t="s">
        <v>2419</v>
      </c>
      <c r="B1348">
        <v>75</v>
      </c>
      <c r="C1348">
        <v>5.6</v>
      </c>
    </row>
    <row r="1349" spans="1:3">
      <c r="A1349" t="s">
        <v>2421</v>
      </c>
      <c r="B1349">
        <v>98</v>
      </c>
      <c r="C1349">
        <v>5.9</v>
      </c>
    </row>
    <row r="1350" spans="1:3">
      <c r="A1350" t="s">
        <v>2422</v>
      </c>
      <c r="B1350">
        <v>147</v>
      </c>
      <c r="C1350">
        <v>7.8</v>
      </c>
    </row>
    <row r="1351" spans="1:3">
      <c r="A1351" t="s">
        <v>2423</v>
      </c>
      <c r="B1351">
        <v>100</v>
      </c>
      <c r="C1351">
        <v>6.7</v>
      </c>
    </row>
    <row r="1352" spans="1:3">
      <c r="A1352" t="s">
        <v>2426</v>
      </c>
      <c r="B1352">
        <v>120</v>
      </c>
      <c r="C1352">
        <v>7.4</v>
      </c>
    </row>
    <row r="1353" spans="1:3">
      <c r="A1353" t="s">
        <v>2427</v>
      </c>
      <c r="B1353">
        <v>104</v>
      </c>
      <c r="C1353">
        <v>6.2</v>
      </c>
    </row>
    <row r="1354" spans="1:3">
      <c r="A1354" t="s">
        <v>2428</v>
      </c>
      <c r="B1354">
        <v>103</v>
      </c>
      <c r="C1354">
        <v>5.4</v>
      </c>
    </row>
    <row r="1355" spans="1:3">
      <c r="A1355" t="s">
        <v>2429</v>
      </c>
      <c r="B1355">
        <v>109</v>
      </c>
      <c r="C1355">
        <v>6.7</v>
      </c>
    </row>
    <row r="1356" spans="1:3">
      <c r="A1356" t="s">
        <v>2431</v>
      </c>
      <c r="B1356">
        <v>104</v>
      </c>
      <c r="C1356">
        <v>5.3</v>
      </c>
    </row>
    <row r="1357" spans="1:3">
      <c r="A1357" t="s">
        <v>2433</v>
      </c>
      <c r="B1357">
        <v>112</v>
      </c>
      <c r="C1357">
        <v>5.9</v>
      </c>
    </row>
    <row r="1358" spans="1:3">
      <c r="A1358" t="s">
        <v>2435</v>
      </c>
      <c r="B1358">
        <v>95</v>
      </c>
      <c r="C1358">
        <v>4.8</v>
      </c>
    </row>
    <row r="1359" spans="1:3">
      <c r="A1359" t="s">
        <v>2437</v>
      </c>
      <c r="B1359">
        <v>102</v>
      </c>
      <c r="C1359">
        <v>3.8</v>
      </c>
    </row>
    <row r="1360" spans="1:3">
      <c r="A1360" t="s">
        <v>2438</v>
      </c>
      <c r="B1360">
        <v>150</v>
      </c>
      <c r="C1360">
        <v>8.5</v>
      </c>
    </row>
    <row r="1361" spans="1:3">
      <c r="A1361" t="s">
        <v>2439</v>
      </c>
      <c r="B1361">
        <v>101</v>
      </c>
      <c r="C1361">
        <v>6.8</v>
      </c>
    </row>
    <row r="1362" spans="1:3">
      <c r="A1362" t="s">
        <v>2440</v>
      </c>
      <c r="B1362">
        <v>108</v>
      </c>
      <c r="C1362">
        <v>5.3</v>
      </c>
    </row>
    <row r="1363" spans="1:3">
      <c r="A1363" t="s">
        <v>2441</v>
      </c>
      <c r="B1363">
        <v>98</v>
      </c>
      <c r="C1363">
        <v>7.3</v>
      </c>
    </row>
    <row r="1364" spans="1:3">
      <c r="A1364" t="s">
        <v>2442</v>
      </c>
      <c r="B1364">
        <v>137</v>
      </c>
      <c r="C1364">
        <v>6.6</v>
      </c>
    </row>
    <row r="1365" spans="1:3">
      <c r="A1365" t="s">
        <v>2444</v>
      </c>
      <c r="B1365">
        <v>112</v>
      </c>
      <c r="C1365">
        <v>6.2</v>
      </c>
    </row>
    <row r="1366" spans="1:3">
      <c r="A1366" t="s">
        <v>2446</v>
      </c>
      <c r="B1366">
        <v>101</v>
      </c>
      <c r="C1366">
        <v>5.2</v>
      </c>
    </row>
    <row r="1367" spans="1:3">
      <c r="A1367" t="s">
        <v>2447</v>
      </c>
      <c r="B1367">
        <v>103</v>
      </c>
      <c r="C1367">
        <v>6.2</v>
      </c>
    </row>
    <row r="1368" spans="1:3">
      <c r="A1368" t="s">
        <v>2448</v>
      </c>
      <c r="B1368">
        <v>101</v>
      </c>
      <c r="C1368">
        <v>6.2</v>
      </c>
    </row>
    <row r="1369" spans="1:3">
      <c r="A1369" t="s">
        <v>2451</v>
      </c>
      <c r="B1369">
        <v>112</v>
      </c>
      <c r="C1369">
        <v>6.6</v>
      </c>
    </row>
    <row r="1370" spans="1:3">
      <c r="A1370" t="s">
        <v>2452</v>
      </c>
      <c r="B1370">
        <v>102</v>
      </c>
      <c r="C1370">
        <v>6.2</v>
      </c>
    </row>
    <row r="1371" spans="1:3">
      <c r="A1371" t="s">
        <v>2453</v>
      </c>
      <c r="B1371">
        <v>101</v>
      </c>
      <c r="C1371">
        <v>5.0999999999999996</v>
      </c>
    </row>
    <row r="1372" spans="1:3">
      <c r="A1372" t="s">
        <v>2454</v>
      </c>
      <c r="B1372">
        <v>155</v>
      </c>
      <c r="C1372">
        <v>6.6</v>
      </c>
    </row>
    <row r="1373" spans="1:3">
      <c r="A1373" t="s">
        <v>2456</v>
      </c>
      <c r="B1373">
        <v>109</v>
      </c>
      <c r="C1373">
        <v>6.1</v>
      </c>
    </row>
    <row r="1374" spans="1:3">
      <c r="A1374" t="s">
        <v>2457</v>
      </c>
      <c r="B1374">
        <v>140</v>
      </c>
      <c r="C1374">
        <v>6.6</v>
      </c>
    </row>
    <row r="1375" spans="1:3">
      <c r="A1375" t="s">
        <v>2459</v>
      </c>
      <c r="B1375">
        <v>108</v>
      </c>
      <c r="C1375">
        <v>5.9</v>
      </c>
    </row>
    <row r="1376" spans="1:3">
      <c r="A1376" t="s">
        <v>2461</v>
      </c>
      <c r="B1376">
        <v>96</v>
      </c>
      <c r="C1376">
        <v>6.3</v>
      </c>
    </row>
    <row r="1377" spans="1:3">
      <c r="A1377" t="s">
        <v>2463</v>
      </c>
      <c r="B1377">
        <v>123</v>
      </c>
      <c r="C1377">
        <v>7.1</v>
      </c>
    </row>
    <row r="1378" spans="1:3">
      <c r="A1378" t="s">
        <v>2464</v>
      </c>
      <c r="B1378">
        <v>106</v>
      </c>
      <c r="C1378">
        <v>5</v>
      </c>
    </row>
    <row r="1379" spans="1:3">
      <c r="A1379" t="s">
        <v>2467</v>
      </c>
      <c r="B1379">
        <v>76</v>
      </c>
      <c r="C1379">
        <v>5.6</v>
      </c>
    </row>
    <row r="1380" spans="1:3">
      <c r="A1380" t="s">
        <v>2468</v>
      </c>
      <c r="B1380">
        <v>107</v>
      </c>
      <c r="C1380">
        <v>7.4</v>
      </c>
    </row>
    <row r="1381" spans="1:3">
      <c r="A1381" t="s">
        <v>2471</v>
      </c>
      <c r="B1381">
        <v>82</v>
      </c>
      <c r="C1381">
        <v>4.5</v>
      </c>
    </row>
    <row r="1382" spans="1:3">
      <c r="A1382" t="s">
        <v>2473</v>
      </c>
      <c r="B1382">
        <v>109</v>
      </c>
      <c r="C1382">
        <v>6.2</v>
      </c>
    </row>
    <row r="1383" spans="1:3">
      <c r="A1383" t="s">
        <v>2475</v>
      </c>
      <c r="B1383">
        <v>99</v>
      </c>
      <c r="C1383">
        <v>5</v>
      </c>
    </row>
    <row r="1384" spans="1:3">
      <c r="A1384" t="s">
        <v>2476</v>
      </c>
      <c r="B1384">
        <v>91</v>
      </c>
      <c r="C1384">
        <v>6.5</v>
      </c>
    </row>
    <row r="1385" spans="1:3">
      <c r="A1385" t="s">
        <v>2477</v>
      </c>
      <c r="B1385">
        <v>87</v>
      </c>
      <c r="C1385">
        <v>5.0999999999999996</v>
      </c>
    </row>
    <row r="1386" spans="1:3">
      <c r="A1386" t="s">
        <v>2478</v>
      </c>
      <c r="B1386">
        <v>125</v>
      </c>
      <c r="C1386">
        <v>6.5</v>
      </c>
    </row>
    <row r="1387" spans="1:3">
      <c r="A1387" t="s">
        <v>2479</v>
      </c>
      <c r="B1387">
        <v>118</v>
      </c>
      <c r="C1387">
        <v>6.2</v>
      </c>
    </row>
    <row r="1388" spans="1:3">
      <c r="A1388" t="s">
        <v>2480</v>
      </c>
      <c r="B1388">
        <v>98</v>
      </c>
      <c r="C1388">
        <v>6.3</v>
      </c>
    </row>
    <row r="1389" spans="1:3">
      <c r="A1389" t="s">
        <v>2481</v>
      </c>
      <c r="B1389">
        <v>92</v>
      </c>
      <c r="C1389">
        <v>3.8</v>
      </c>
    </row>
    <row r="1390" spans="1:3">
      <c r="A1390" t="s">
        <v>2483</v>
      </c>
      <c r="B1390">
        <v>92</v>
      </c>
      <c r="C1390">
        <v>6.2</v>
      </c>
    </row>
    <row r="1391" spans="1:3">
      <c r="A1391" t="s">
        <v>2484</v>
      </c>
      <c r="B1391">
        <v>115</v>
      </c>
      <c r="C1391">
        <v>5.7</v>
      </c>
    </row>
    <row r="1392" spans="1:3">
      <c r="A1392" t="s">
        <v>2486</v>
      </c>
      <c r="B1392">
        <v>120</v>
      </c>
      <c r="C1392">
        <v>6.7</v>
      </c>
    </row>
    <row r="1393" spans="1:3">
      <c r="A1393" t="s">
        <v>2488</v>
      </c>
      <c r="B1393">
        <v>111</v>
      </c>
      <c r="C1393">
        <v>6.8</v>
      </c>
    </row>
    <row r="1394" spans="1:3">
      <c r="A1394" t="s">
        <v>2490</v>
      </c>
      <c r="B1394">
        <v>94</v>
      </c>
      <c r="C1394">
        <v>6</v>
      </c>
    </row>
    <row r="1395" spans="1:3">
      <c r="A1395" t="s">
        <v>2492</v>
      </c>
      <c r="B1395">
        <v>100</v>
      </c>
      <c r="C1395">
        <v>7.3</v>
      </c>
    </row>
    <row r="1396" spans="1:3">
      <c r="A1396" t="s">
        <v>2493</v>
      </c>
      <c r="B1396">
        <v>101</v>
      </c>
      <c r="C1396">
        <v>5.5</v>
      </c>
    </row>
    <row r="1397" spans="1:3">
      <c r="A1397" t="s">
        <v>2494</v>
      </c>
      <c r="B1397">
        <v>139</v>
      </c>
      <c r="C1397">
        <v>6.7</v>
      </c>
    </row>
    <row r="1398" spans="1:3">
      <c r="A1398" t="s">
        <v>2496</v>
      </c>
      <c r="B1398">
        <v>91</v>
      </c>
      <c r="C1398">
        <v>4.8</v>
      </c>
    </row>
    <row r="1399" spans="1:3">
      <c r="A1399" t="s">
        <v>2498</v>
      </c>
      <c r="B1399">
        <v>109</v>
      </c>
      <c r="C1399">
        <v>5.7</v>
      </c>
    </row>
    <row r="1400" spans="1:3">
      <c r="A1400" t="s">
        <v>2499</v>
      </c>
      <c r="B1400">
        <v>102</v>
      </c>
      <c r="C1400">
        <v>5.0999999999999996</v>
      </c>
    </row>
    <row r="1401" spans="1:3">
      <c r="A1401" t="s">
        <v>2501</v>
      </c>
      <c r="B1401">
        <v>103</v>
      </c>
      <c r="C1401">
        <v>6</v>
      </c>
    </row>
    <row r="1402" spans="1:3">
      <c r="A1402" t="s">
        <v>2503</v>
      </c>
      <c r="B1402">
        <v>83</v>
      </c>
      <c r="C1402">
        <v>4.2</v>
      </c>
    </row>
    <row r="1403" spans="1:3">
      <c r="A1403" t="s">
        <v>2505</v>
      </c>
      <c r="B1403">
        <v>123</v>
      </c>
      <c r="C1403">
        <v>7.4</v>
      </c>
    </row>
    <row r="1404" spans="1:3">
      <c r="A1404" t="s">
        <v>2507</v>
      </c>
      <c r="B1404">
        <v>101</v>
      </c>
      <c r="C1404">
        <v>4.5999999999999996</v>
      </c>
    </row>
    <row r="1405" spans="1:3">
      <c r="A1405" t="s">
        <v>2508</v>
      </c>
      <c r="B1405">
        <v>117</v>
      </c>
      <c r="C1405">
        <v>6.9</v>
      </c>
    </row>
    <row r="1406" spans="1:3">
      <c r="A1406" t="s">
        <v>2509</v>
      </c>
      <c r="B1406">
        <v>114</v>
      </c>
      <c r="C1406">
        <v>6.9</v>
      </c>
    </row>
    <row r="1407" spans="1:3">
      <c r="A1407" t="s">
        <v>2510</v>
      </c>
      <c r="B1407">
        <v>330</v>
      </c>
      <c r="C1407">
        <v>8</v>
      </c>
    </row>
    <row r="1408" spans="1:3">
      <c r="A1408" t="s">
        <v>2512</v>
      </c>
      <c r="B1408">
        <v>121</v>
      </c>
      <c r="C1408">
        <v>6.4</v>
      </c>
    </row>
    <row r="1409" spans="1:3">
      <c r="A1409" t="s">
        <v>2514</v>
      </c>
      <c r="B1409">
        <v>114</v>
      </c>
      <c r="C1409">
        <v>6.3</v>
      </c>
    </row>
    <row r="1410" spans="1:3">
      <c r="A1410" t="s">
        <v>2516</v>
      </c>
      <c r="B1410">
        <v>148</v>
      </c>
      <c r="C1410">
        <v>6.8</v>
      </c>
    </row>
    <row r="1411" spans="1:3">
      <c r="A1411" t="s">
        <v>2517</v>
      </c>
      <c r="B1411">
        <v>113</v>
      </c>
      <c r="C1411">
        <v>6.8</v>
      </c>
    </row>
    <row r="1412" spans="1:3">
      <c r="A1412" t="s">
        <v>2519</v>
      </c>
      <c r="B1412">
        <v>91</v>
      </c>
      <c r="C1412">
        <v>5.4</v>
      </c>
    </row>
    <row r="1413" spans="1:3">
      <c r="A1413" t="s">
        <v>2520</v>
      </c>
      <c r="B1413">
        <v>139</v>
      </c>
      <c r="C1413">
        <v>7.2</v>
      </c>
    </row>
    <row r="1414" spans="1:3">
      <c r="A1414" t="s">
        <v>2521</v>
      </c>
      <c r="B1414">
        <v>96</v>
      </c>
      <c r="C1414">
        <v>7.3</v>
      </c>
    </row>
    <row r="1415" spans="1:3">
      <c r="A1415" t="s">
        <v>2524</v>
      </c>
      <c r="B1415">
        <v>102</v>
      </c>
      <c r="C1415">
        <v>5.2</v>
      </c>
    </row>
    <row r="1416" spans="1:3">
      <c r="A1416" t="s">
        <v>2525</v>
      </c>
      <c r="B1416">
        <v>96</v>
      </c>
      <c r="C1416">
        <v>5.5</v>
      </c>
    </row>
    <row r="1417" spans="1:3">
      <c r="A1417" t="s">
        <v>2527</v>
      </c>
      <c r="B1417">
        <v>101</v>
      </c>
      <c r="C1417">
        <v>7.7</v>
      </c>
    </row>
    <row r="1418" spans="1:3">
      <c r="A1418" t="s">
        <v>2530</v>
      </c>
      <c r="B1418">
        <v>128</v>
      </c>
      <c r="C1418">
        <v>7.1</v>
      </c>
    </row>
    <row r="1419" spans="1:3">
      <c r="A1419" t="s">
        <v>2532</v>
      </c>
      <c r="B1419">
        <v>109</v>
      </c>
      <c r="C1419">
        <v>5.3</v>
      </c>
    </row>
    <row r="1420" spans="1:3">
      <c r="A1420" t="s">
        <v>2534</v>
      </c>
      <c r="B1420">
        <v>114</v>
      </c>
      <c r="C1420">
        <v>5.6</v>
      </c>
    </row>
    <row r="1421" spans="1:3">
      <c r="A1421" t="s">
        <v>2535</v>
      </c>
      <c r="B1421">
        <v>105</v>
      </c>
      <c r="C1421">
        <v>5.7</v>
      </c>
    </row>
    <row r="1422" spans="1:3">
      <c r="A1422" t="s">
        <v>2536</v>
      </c>
      <c r="B1422">
        <v>141</v>
      </c>
      <c r="C1422">
        <v>7.1</v>
      </c>
    </row>
    <row r="1423" spans="1:3">
      <c r="A1423" t="s">
        <v>2537</v>
      </c>
      <c r="B1423">
        <v>138</v>
      </c>
      <c r="C1423">
        <v>7.6</v>
      </c>
    </row>
    <row r="1424" spans="1:3">
      <c r="A1424" t="s">
        <v>2538</v>
      </c>
      <c r="B1424">
        <v>101</v>
      </c>
      <c r="C1424">
        <v>5.5</v>
      </c>
    </row>
    <row r="1425" spans="1:3">
      <c r="A1425" t="s">
        <v>2539</v>
      </c>
      <c r="B1425">
        <v>99</v>
      </c>
      <c r="C1425">
        <v>5.0999999999999996</v>
      </c>
    </row>
    <row r="1426" spans="1:3">
      <c r="A1426" t="s">
        <v>2541</v>
      </c>
      <c r="B1426">
        <v>85</v>
      </c>
      <c r="C1426">
        <v>6.3</v>
      </c>
    </row>
    <row r="1427" spans="1:3">
      <c r="A1427" t="s">
        <v>2544</v>
      </c>
      <c r="B1427">
        <v>89</v>
      </c>
      <c r="C1427">
        <v>4.9000000000000004</v>
      </c>
    </row>
    <row r="1428" spans="1:3">
      <c r="A1428" t="s">
        <v>2547</v>
      </c>
      <c r="B1428">
        <v>99</v>
      </c>
      <c r="C1428">
        <v>6.5</v>
      </c>
    </row>
    <row r="1429" spans="1:3">
      <c r="A1429" t="s">
        <v>2549</v>
      </c>
      <c r="B1429">
        <v>105</v>
      </c>
      <c r="C1429">
        <v>5.6</v>
      </c>
    </row>
    <row r="1430" spans="1:3">
      <c r="A1430" t="s">
        <v>2552</v>
      </c>
      <c r="B1430">
        <v>97</v>
      </c>
      <c r="C1430">
        <v>5.3</v>
      </c>
    </row>
    <row r="1431" spans="1:3">
      <c r="A1431" t="s">
        <v>2554</v>
      </c>
      <c r="B1431">
        <v>140</v>
      </c>
      <c r="C1431">
        <v>6.5</v>
      </c>
    </row>
    <row r="1432" spans="1:3">
      <c r="A1432" t="s">
        <v>2556</v>
      </c>
      <c r="B1432">
        <v>118</v>
      </c>
      <c r="C1432">
        <v>6.8</v>
      </c>
    </row>
    <row r="1433" spans="1:3">
      <c r="A1433" t="s">
        <v>2558</v>
      </c>
      <c r="B1433">
        <v>94</v>
      </c>
      <c r="C1433">
        <v>6.5</v>
      </c>
    </row>
    <row r="1434" spans="1:3">
      <c r="A1434" t="s">
        <v>2559</v>
      </c>
      <c r="B1434">
        <v>124</v>
      </c>
      <c r="C1434">
        <v>6</v>
      </c>
    </row>
    <row r="1435" spans="1:3">
      <c r="A1435" t="s">
        <v>2561</v>
      </c>
      <c r="B1435">
        <v>134</v>
      </c>
      <c r="C1435">
        <v>8.4</v>
      </c>
    </row>
    <row r="1436" spans="1:3">
      <c r="A1436" t="s">
        <v>2563</v>
      </c>
      <c r="B1436">
        <v>113</v>
      </c>
      <c r="C1436">
        <v>6</v>
      </c>
    </row>
    <row r="1437" spans="1:3">
      <c r="A1437" t="s">
        <v>2564</v>
      </c>
      <c r="B1437">
        <v>124</v>
      </c>
      <c r="C1437">
        <v>7.6</v>
      </c>
    </row>
    <row r="1438" spans="1:3">
      <c r="A1438" t="s">
        <v>2565</v>
      </c>
      <c r="B1438">
        <v>97</v>
      </c>
      <c r="C1438">
        <v>6.9</v>
      </c>
    </row>
    <row r="1439" spans="1:3">
      <c r="A1439" t="s">
        <v>2566</v>
      </c>
      <c r="B1439">
        <v>123</v>
      </c>
      <c r="C1439">
        <v>6.4</v>
      </c>
    </row>
    <row r="1440" spans="1:3">
      <c r="A1440" t="s">
        <v>2568</v>
      </c>
      <c r="B1440">
        <v>99</v>
      </c>
      <c r="C1440">
        <v>5.0999999999999996</v>
      </c>
    </row>
    <row r="1441" spans="1:3">
      <c r="A1441" t="s">
        <v>2570</v>
      </c>
      <c r="B1441">
        <v>101</v>
      </c>
      <c r="C1441">
        <v>7</v>
      </c>
    </row>
    <row r="1442" spans="1:3">
      <c r="A1442" t="s">
        <v>2573</v>
      </c>
      <c r="B1442">
        <v>92</v>
      </c>
      <c r="C1442">
        <v>5.7</v>
      </c>
    </row>
    <row r="1443" spans="1:3">
      <c r="A1443" t="s">
        <v>2574</v>
      </c>
      <c r="B1443">
        <v>131</v>
      </c>
      <c r="C1443">
        <v>6.8</v>
      </c>
    </row>
    <row r="1444" spans="1:3">
      <c r="A1444" t="s">
        <v>2575</v>
      </c>
      <c r="B1444">
        <v>107</v>
      </c>
      <c r="C1444">
        <v>6.7</v>
      </c>
    </row>
    <row r="1445" spans="1:3">
      <c r="A1445" t="s">
        <v>2577</v>
      </c>
      <c r="B1445">
        <v>103</v>
      </c>
      <c r="C1445">
        <v>6.2</v>
      </c>
    </row>
    <row r="1446" spans="1:3">
      <c r="A1446" t="s">
        <v>2578</v>
      </c>
      <c r="B1446">
        <v>129</v>
      </c>
      <c r="C1446">
        <v>7.2</v>
      </c>
    </row>
    <row r="1447" spans="1:3">
      <c r="A1447" t="s">
        <v>2580</v>
      </c>
      <c r="B1447">
        <v>107</v>
      </c>
      <c r="C1447">
        <v>6.2</v>
      </c>
    </row>
    <row r="1448" spans="1:3">
      <c r="A1448" t="s">
        <v>2582</v>
      </c>
      <c r="B1448">
        <v>89</v>
      </c>
      <c r="C1448">
        <v>5.6</v>
      </c>
    </row>
    <row r="1449" spans="1:3">
      <c r="A1449" t="s">
        <v>2583</v>
      </c>
      <c r="B1449">
        <v>113</v>
      </c>
      <c r="C1449">
        <v>4.4000000000000004</v>
      </c>
    </row>
    <row r="1450" spans="1:3">
      <c r="A1450" t="s">
        <v>2584</v>
      </c>
      <c r="B1450">
        <v>93</v>
      </c>
      <c r="C1450">
        <v>7.5</v>
      </c>
    </row>
    <row r="1451" spans="1:3">
      <c r="A1451" t="s">
        <v>2585</v>
      </c>
      <c r="B1451">
        <v>120</v>
      </c>
      <c r="C1451">
        <v>7.1</v>
      </c>
    </row>
    <row r="1452" spans="1:3">
      <c r="A1452" t="s">
        <v>2586</v>
      </c>
      <c r="B1452">
        <v>98</v>
      </c>
      <c r="C1452">
        <v>6.4</v>
      </c>
    </row>
    <row r="1453" spans="1:3">
      <c r="A1453" t="s">
        <v>2588</v>
      </c>
      <c r="B1453">
        <v>105</v>
      </c>
      <c r="C1453">
        <v>7.1</v>
      </c>
    </row>
    <row r="1454" spans="1:3">
      <c r="A1454" t="s">
        <v>2591</v>
      </c>
      <c r="B1454">
        <v>98</v>
      </c>
      <c r="C1454">
        <v>6.9</v>
      </c>
    </row>
    <row r="1455" spans="1:3">
      <c r="A1455" t="s">
        <v>2592</v>
      </c>
      <c r="B1455">
        <v>96</v>
      </c>
      <c r="C1455">
        <v>7.5</v>
      </c>
    </row>
    <row r="1456" spans="1:3">
      <c r="A1456" t="s">
        <v>2593</v>
      </c>
      <c r="B1456">
        <v>87</v>
      </c>
      <c r="C1456">
        <v>6.3</v>
      </c>
    </row>
    <row r="1457" spans="1:3">
      <c r="A1457" t="s">
        <v>2595</v>
      </c>
      <c r="B1457">
        <v>107</v>
      </c>
      <c r="C1457">
        <v>6.4</v>
      </c>
    </row>
    <row r="1458" spans="1:3">
      <c r="A1458" t="s">
        <v>2596</v>
      </c>
      <c r="B1458">
        <v>90</v>
      </c>
      <c r="C1458">
        <v>5.9</v>
      </c>
    </row>
    <row r="1459" spans="1:3">
      <c r="A1459" t="s">
        <v>2598</v>
      </c>
      <c r="B1459">
        <v>121</v>
      </c>
      <c r="C1459">
        <v>6.8</v>
      </c>
    </row>
    <row r="1460" spans="1:3">
      <c r="A1460" t="s">
        <v>2600</v>
      </c>
      <c r="B1460">
        <v>119</v>
      </c>
      <c r="C1460">
        <v>6.3</v>
      </c>
    </row>
    <row r="1461" spans="1:3">
      <c r="A1461" t="s">
        <v>2603</v>
      </c>
      <c r="B1461">
        <v>107</v>
      </c>
      <c r="C1461">
        <v>3.6</v>
      </c>
    </row>
    <row r="1462" spans="1:3">
      <c r="A1462" t="s">
        <v>2604</v>
      </c>
      <c r="B1462">
        <v>110</v>
      </c>
      <c r="C1462">
        <v>5.3</v>
      </c>
    </row>
    <row r="1463" spans="1:3">
      <c r="A1463" t="s">
        <v>2606</v>
      </c>
      <c r="B1463">
        <v>100</v>
      </c>
      <c r="C1463">
        <v>5.9</v>
      </c>
    </row>
    <row r="1464" spans="1:3">
      <c r="A1464" t="s">
        <v>2608</v>
      </c>
      <c r="B1464">
        <v>75</v>
      </c>
      <c r="C1464">
        <v>6.9</v>
      </c>
    </row>
    <row r="1465" spans="1:3">
      <c r="A1465" t="s">
        <v>2610</v>
      </c>
      <c r="B1465">
        <v>132</v>
      </c>
      <c r="C1465">
        <v>6.9</v>
      </c>
    </row>
    <row r="1466" spans="1:3">
      <c r="A1466" t="s">
        <v>2611</v>
      </c>
      <c r="B1466">
        <v>105</v>
      </c>
      <c r="C1466">
        <v>6.1</v>
      </c>
    </row>
    <row r="1467" spans="1:3">
      <c r="A1467" t="s">
        <v>2612</v>
      </c>
      <c r="B1467">
        <v>289</v>
      </c>
      <c r="C1467">
        <v>8.5</v>
      </c>
    </row>
    <row r="1468" spans="1:3">
      <c r="A1468" t="s">
        <v>2614</v>
      </c>
      <c r="B1468">
        <v>102</v>
      </c>
      <c r="C1468">
        <v>6.3</v>
      </c>
    </row>
    <row r="1469" spans="1:3">
      <c r="A1469" t="s">
        <v>2615</v>
      </c>
      <c r="B1469">
        <v>143</v>
      </c>
      <c r="C1469">
        <v>7.3</v>
      </c>
    </row>
    <row r="1470" spans="1:3">
      <c r="A1470" t="s">
        <v>2618</v>
      </c>
      <c r="B1470">
        <v>113</v>
      </c>
      <c r="C1470">
        <v>6.3</v>
      </c>
    </row>
    <row r="1471" spans="1:3">
      <c r="A1471" t="s">
        <v>2619</v>
      </c>
      <c r="B1471">
        <v>161</v>
      </c>
      <c r="C1471">
        <v>7.2</v>
      </c>
    </row>
    <row r="1472" spans="1:3">
      <c r="A1472" t="s">
        <v>2620</v>
      </c>
      <c r="B1472">
        <v>138</v>
      </c>
      <c r="C1472">
        <v>7.3</v>
      </c>
    </row>
    <row r="1473" spans="1:3">
      <c r="A1473" t="s">
        <v>2622</v>
      </c>
      <c r="B1473">
        <v>126</v>
      </c>
      <c r="C1473">
        <v>6.3</v>
      </c>
    </row>
    <row r="1474" spans="1:3">
      <c r="A1474" t="s">
        <v>2624</v>
      </c>
      <c r="B1474">
        <v>99</v>
      </c>
      <c r="C1474">
        <v>8.1</v>
      </c>
    </row>
    <row r="1475" spans="1:3">
      <c r="A1475" t="s">
        <v>2626</v>
      </c>
      <c r="B1475">
        <v>101</v>
      </c>
      <c r="C1475">
        <v>6.9</v>
      </c>
    </row>
    <row r="1476" spans="1:3">
      <c r="A1476" t="s">
        <v>2628</v>
      </c>
      <c r="B1476">
        <v>103</v>
      </c>
      <c r="C1476">
        <v>6.3</v>
      </c>
    </row>
    <row r="1477" spans="1:3">
      <c r="A1477" t="s">
        <v>2630</v>
      </c>
      <c r="B1477">
        <v>118</v>
      </c>
      <c r="C1477">
        <v>7.3</v>
      </c>
    </row>
    <row r="1478" spans="1:3">
      <c r="A1478" t="s">
        <v>2632</v>
      </c>
      <c r="B1478">
        <v>99</v>
      </c>
      <c r="C1478">
        <v>6.1</v>
      </c>
    </row>
    <row r="1479" spans="1:3">
      <c r="A1479" t="s">
        <v>2633</v>
      </c>
      <c r="B1479">
        <v>105</v>
      </c>
      <c r="C1479">
        <v>6.9</v>
      </c>
    </row>
    <row r="1480" spans="1:3">
      <c r="A1480" t="s">
        <v>2635</v>
      </c>
      <c r="B1480">
        <v>113</v>
      </c>
      <c r="C1480">
        <v>7.2</v>
      </c>
    </row>
    <row r="1481" spans="1:3">
      <c r="A1481" t="s">
        <v>2636</v>
      </c>
      <c r="B1481">
        <v>93</v>
      </c>
      <c r="C1481">
        <v>6.4</v>
      </c>
    </row>
    <row r="1482" spans="1:3">
      <c r="A1482" t="s">
        <v>2638</v>
      </c>
      <c r="B1482">
        <v>108</v>
      </c>
      <c r="C1482">
        <v>6.4</v>
      </c>
    </row>
    <row r="1483" spans="1:3">
      <c r="A1483" t="s">
        <v>2639</v>
      </c>
      <c r="B1483">
        <v>74</v>
      </c>
      <c r="C1483">
        <v>8.3000000000000007</v>
      </c>
    </row>
    <row r="1484" spans="1:3">
      <c r="A1484" t="s">
        <v>2640</v>
      </c>
      <c r="B1484">
        <v>116</v>
      </c>
      <c r="C1484">
        <v>7.2</v>
      </c>
    </row>
    <row r="1485" spans="1:3">
      <c r="A1485" t="s">
        <v>2642</v>
      </c>
      <c r="B1485">
        <v>104</v>
      </c>
      <c r="C1485">
        <v>6.8</v>
      </c>
    </row>
    <row r="1486" spans="1:3">
      <c r="A1486" t="s">
        <v>2644</v>
      </c>
      <c r="B1486">
        <v>106</v>
      </c>
      <c r="C1486">
        <v>6.5</v>
      </c>
    </row>
    <row r="1487" spans="1:3">
      <c r="A1487" t="s">
        <v>2645</v>
      </c>
      <c r="B1487">
        <v>120</v>
      </c>
      <c r="C1487">
        <v>7.8</v>
      </c>
    </row>
    <row r="1488" spans="1:3">
      <c r="A1488" t="s">
        <v>2646</v>
      </c>
      <c r="B1488">
        <v>135</v>
      </c>
      <c r="C1488">
        <v>7.6</v>
      </c>
    </row>
    <row r="1489" spans="1:3">
      <c r="A1489" t="s">
        <v>2647</v>
      </c>
      <c r="B1489">
        <v>132</v>
      </c>
      <c r="C1489">
        <v>7.2</v>
      </c>
    </row>
    <row r="1490" spans="1:3">
      <c r="A1490" t="s">
        <v>2648</v>
      </c>
      <c r="B1490">
        <v>92</v>
      </c>
      <c r="C1490">
        <v>6.7</v>
      </c>
    </row>
    <row r="1491" spans="1:3">
      <c r="A1491" t="s">
        <v>2649</v>
      </c>
      <c r="B1491">
        <v>99</v>
      </c>
      <c r="C1491">
        <v>6.8</v>
      </c>
    </row>
    <row r="1492" spans="1:3">
      <c r="A1492" t="s">
        <v>2650</v>
      </c>
      <c r="B1492">
        <v>90</v>
      </c>
      <c r="C1492">
        <v>6.3</v>
      </c>
    </row>
    <row r="1493" spans="1:3">
      <c r="A1493" t="s">
        <v>2651</v>
      </c>
      <c r="B1493">
        <v>111</v>
      </c>
      <c r="C1493">
        <v>6.2</v>
      </c>
    </row>
    <row r="1494" spans="1:3">
      <c r="A1494" t="s">
        <v>2652</v>
      </c>
      <c r="B1494">
        <v>103</v>
      </c>
      <c r="C1494">
        <v>6.2</v>
      </c>
    </row>
    <row r="1495" spans="1:3">
      <c r="A1495" t="s">
        <v>2653</v>
      </c>
      <c r="B1495">
        <v>127</v>
      </c>
      <c r="C1495">
        <v>8.6</v>
      </c>
    </row>
    <row r="1496" spans="1:3">
      <c r="A1496" t="s">
        <v>2654</v>
      </c>
      <c r="B1496">
        <v>112</v>
      </c>
      <c r="C1496">
        <v>8</v>
      </c>
    </row>
    <row r="1497" spans="1:3">
      <c r="A1497" t="s">
        <v>2657</v>
      </c>
      <c r="B1497">
        <v>87</v>
      </c>
      <c r="C1497">
        <v>7</v>
      </c>
    </row>
    <row r="1498" spans="1:3">
      <c r="A1498" t="s">
        <v>2658</v>
      </c>
      <c r="B1498">
        <v>138</v>
      </c>
      <c r="C1498">
        <v>8</v>
      </c>
    </row>
    <row r="1499" spans="1:3">
      <c r="A1499" t="s">
        <v>2659</v>
      </c>
      <c r="B1499">
        <v>132</v>
      </c>
      <c r="C1499">
        <v>8.1</v>
      </c>
    </row>
    <row r="1500" spans="1:3">
      <c r="A1500" t="s">
        <v>2660</v>
      </c>
      <c r="B1500">
        <v>103</v>
      </c>
      <c r="C1500">
        <v>6.7</v>
      </c>
    </row>
    <row r="1501" spans="1:3">
      <c r="A1501" t="s">
        <v>2661</v>
      </c>
      <c r="B1501">
        <v>123</v>
      </c>
      <c r="C1501">
        <v>7.9</v>
      </c>
    </row>
    <row r="1502" spans="1:3">
      <c r="A1502" t="s">
        <v>2662</v>
      </c>
      <c r="B1502">
        <v>111</v>
      </c>
      <c r="C1502">
        <v>6.1</v>
      </c>
    </row>
    <row r="1503" spans="1:3">
      <c r="A1503" t="s">
        <v>2664</v>
      </c>
      <c r="B1503">
        <v>102</v>
      </c>
      <c r="C1503">
        <v>4.2</v>
      </c>
    </row>
    <row r="1504" spans="1:3">
      <c r="A1504" t="s">
        <v>2666</v>
      </c>
      <c r="B1504">
        <v>78</v>
      </c>
      <c r="C1504">
        <v>6.1</v>
      </c>
    </row>
    <row r="1505" spans="1:3">
      <c r="A1505" t="s">
        <v>2667</v>
      </c>
      <c r="B1505">
        <v>132</v>
      </c>
      <c r="C1505">
        <v>6.6</v>
      </c>
    </row>
    <row r="1506" spans="1:3">
      <c r="A1506" t="s">
        <v>2668</v>
      </c>
      <c r="B1506">
        <v>133</v>
      </c>
      <c r="C1506">
        <v>7.5</v>
      </c>
    </row>
    <row r="1507" spans="1:3">
      <c r="A1507" t="s">
        <v>2670</v>
      </c>
      <c r="B1507">
        <v>108</v>
      </c>
      <c r="C1507">
        <v>7.4</v>
      </c>
    </row>
    <row r="1508" spans="1:3">
      <c r="A1508" t="s">
        <v>2672</v>
      </c>
      <c r="B1508">
        <v>125</v>
      </c>
      <c r="C1508">
        <v>7.2</v>
      </c>
    </row>
    <row r="1509" spans="1:3">
      <c r="A1509" t="s">
        <v>2675</v>
      </c>
      <c r="B1509">
        <v>98</v>
      </c>
      <c r="C1509">
        <v>6.9</v>
      </c>
    </row>
    <row r="1510" spans="1:3">
      <c r="A1510" t="s">
        <v>2677</v>
      </c>
      <c r="B1510">
        <v>119</v>
      </c>
      <c r="C1510">
        <v>7.4</v>
      </c>
    </row>
    <row r="1511" spans="1:3">
      <c r="A1511" t="s">
        <v>2678</v>
      </c>
      <c r="B1511">
        <v>87</v>
      </c>
      <c r="C1511">
        <v>5.4</v>
      </c>
    </row>
    <row r="1512" spans="1:3">
      <c r="A1512" t="s">
        <v>2680</v>
      </c>
      <c r="B1512">
        <v>91</v>
      </c>
      <c r="C1512">
        <v>6.8</v>
      </c>
    </row>
    <row r="1513" spans="1:3">
      <c r="A1513" t="s">
        <v>2681</v>
      </c>
      <c r="B1513">
        <v>100</v>
      </c>
      <c r="C1513">
        <v>6.3</v>
      </c>
    </row>
    <row r="1514" spans="1:3">
      <c r="A1514" t="s">
        <v>2682</v>
      </c>
      <c r="B1514">
        <v>118</v>
      </c>
      <c r="C1514">
        <v>7.2</v>
      </c>
    </row>
    <row r="1515" spans="1:3">
      <c r="A1515" t="s">
        <v>2683</v>
      </c>
      <c r="B1515">
        <v>109</v>
      </c>
      <c r="C1515">
        <v>6.9</v>
      </c>
    </row>
    <row r="1516" spans="1:3">
      <c r="A1516" t="s">
        <v>2685</v>
      </c>
      <c r="B1516">
        <v>99</v>
      </c>
      <c r="C1516">
        <v>6</v>
      </c>
    </row>
    <row r="1517" spans="1:3">
      <c r="A1517" t="s">
        <v>2687</v>
      </c>
      <c r="B1517">
        <v>114</v>
      </c>
      <c r="C1517">
        <v>5.9</v>
      </c>
    </row>
    <row r="1518" spans="1:3">
      <c r="A1518" t="s">
        <v>2689</v>
      </c>
      <c r="B1518">
        <v>89</v>
      </c>
      <c r="C1518">
        <v>5.4</v>
      </c>
    </row>
    <row r="1519" spans="1:3">
      <c r="A1519" t="s">
        <v>2690</v>
      </c>
      <c r="B1519">
        <v>95</v>
      </c>
      <c r="C1519">
        <v>5.9</v>
      </c>
    </row>
    <row r="1520" spans="1:3">
      <c r="A1520" t="s">
        <v>2691</v>
      </c>
      <c r="B1520">
        <v>98</v>
      </c>
      <c r="C1520">
        <v>6.1</v>
      </c>
    </row>
    <row r="1521" spans="1:3">
      <c r="A1521" t="s">
        <v>2693</v>
      </c>
      <c r="B1521">
        <v>94</v>
      </c>
      <c r="C1521">
        <v>7.7</v>
      </c>
    </row>
    <row r="1522" spans="1:3">
      <c r="A1522" t="s">
        <v>2695</v>
      </c>
      <c r="B1522">
        <v>85</v>
      </c>
      <c r="C1522">
        <v>5.8</v>
      </c>
    </row>
    <row r="1523" spans="1:3">
      <c r="A1523" t="s">
        <v>2697</v>
      </c>
      <c r="B1523">
        <v>124</v>
      </c>
      <c r="C1523">
        <v>7.6</v>
      </c>
    </row>
    <row r="1524" spans="1:3">
      <c r="A1524" t="s">
        <v>2698</v>
      </c>
      <c r="B1524">
        <v>131</v>
      </c>
      <c r="C1524">
        <v>6.1</v>
      </c>
    </row>
    <row r="1525" spans="1:3">
      <c r="A1525" t="s">
        <v>2700</v>
      </c>
      <c r="B1525">
        <v>107</v>
      </c>
      <c r="C1525">
        <v>5.4</v>
      </c>
    </row>
    <row r="1526" spans="1:3">
      <c r="A1526" t="s">
        <v>2702</v>
      </c>
      <c r="B1526">
        <v>99</v>
      </c>
      <c r="C1526">
        <v>5.0999999999999996</v>
      </c>
    </row>
    <row r="1527" spans="1:3">
      <c r="A1527" t="s">
        <v>2703</v>
      </c>
      <c r="B1527">
        <v>83</v>
      </c>
      <c r="C1527">
        <v>6.4</v>
      </c>
    </row>
    <row r="1528" spans="1:3">
      <c r="A1528" t="s">
        <v>2704</v>
      </c>
      <c r="B1528">
        <v>131</v>
      </c>
      <c r="C1528">
        <v>6.3</v>
      </c>
    </row>
    <row r="1529" spans="1:3">
      <c r="A1529" t="s">
        <v>2707</v>
      </c>
      <c r="B1529">
        <v>85</v>
      </c>
      <c r="C1529">
        <v>7.5</v>
      </c>
    </row>
    <row r="1530" spans="1:3">
      <c r="A1530" t="s">
        <v>2708</v>
      </c>
      <c r="B1530">
        <v>126</v>
      </c>
      <c r="C1530">
        <v>7.1</v>
      </c>
    </row>
    <row r="1531" spans="1:3">
      <c r="A1531" t="s">
        <v>2709</v>
      </c>
      <c r="B1531">
        <v>123</v>
      </c>
      <c r="C1531">
        <v>7.8</v>
      </c>
    </row>
    <row r="1532" spans="1:3">
      <c r="A1532" t="s">
        <v>2710</v>
      </c>
      <c r="B1532">
        <v>105</v>
      </c>
      <c r="C1532">
        <v>6.5</v>
      </c>
    </row>
    <row r="1533" spans="1:3">
      <c r="A1533" t="s">
        <v>2711</v>
      </c>
      <c r="B1533">
        <v>125</v>
      </c>
      <c r="C1533">
        <v>6.6</v>
      </c>
    </row>
    <row r="1534" spans="1:3">
      <c r="A1534" t="s">
        <v>2713</v>
      </c>
      <c r="B1534">
        <v>77</v>
      </c>
      <c r="C1534">
        <v>7.4</v>
      </c>
    </row>
    <row r="1535" spans="1:3">
      <c r="A1535" t="s">
        <v>2714</v>
      </c>
      <c r="B1535">
        <v>121</v>
      </c>
      <c r="C1535">
        <v>7.6</v>
      </c>
    </row>
    <row r="1536" spans="1:3">
      <c r="A1536" t="s">
        <v>2715</v>
      </c>
      <c r="B1536">
        <v>124</v>
      </c>
      <c r="C1536">
        <v>7.5</v>
      </c>
    </row>
    <row r="1537" spans="1:3">
      <c r="A1537" t="s">
        <v>2716</v>
      </c>
      <c r="B1537">
        <v>99</v>
      </c>
      <c r="C1537">
        <v>6.6</v>
      </c>
    </row>
    <row r="1538" spans="1:3">
      <c r="A1538" t="s">
        <v>2718</v>
      </c>
      <c r="B1538">
        <v>112</v>
      </c>
      <c r="C1538">
        <v>7.2</v>
      </c>
    </row>
    <row r="1539" spans="1:3">
      <c r="A1539" t="s">
        <v>2720</v>
      </c>
      <c r="B1539">
        <v>111</v>
      </c>
      <c r="C1539">
        <v>7.6</v>
      </c>
    </row>
    <row r="1540" spans="1:3">
      <c r="A1540" t="s">
        <v>2721</v>
      </c>
      <c r="B1540">
        <v>107</v>
      </c>
      <c r="C1540">
        <v>6.2</v>
      </c>
    </row>
    <row r="1541" spans="1:3">
      <c r="A1541" t="s">
        <v>2722</v>
      </c>
      <c r="B1541">
        <v>104</v>
      </c>
      <c r="C1541">
        <v>5.6</v>
      </c>
    </row>
    <row r="1542" spans="1:3">
      <c r="A1542" t="s">
        <v>2723</v>
      </c>
      <c r="B1542">
        <v>113</v>
      </c>
      <c r="C1542">
        <v>7.6</v>
      </c>
    </row>
    <row r="1543" spans="1:3">
      <c r="A1543" t="s">
        <v>2724</v>
      </c>
      <c r="B1543">
        <v>113</v>
      </c>
      <c r="C1543">
        <v>6.6</v>
      </c>
    </row>
    <row r="1544" spans="1:3">
      <c r="A1544" t="s">
        <v>2726</v>
      </c>
      <c r="B1544">
        <v>95</v>
      </c>
      <c r="C1544">
        <v>7</v>
      </c>
    </row>
    <row r="1545" spans="1:3">
      <c r="A1545" t="s">
        <v>2728</v>
      </c>
      <c r="B1545">
        <v>86</v>
      </c>
      <c r="C1545">
        <v>2.7</v>
      </c>
    </row>
    <row r="1546" spans="1:3">
      <c r="A1546" t="s">
        <v>2729</v>
      </c>
      <c r="B1546">
        <v>126</v>
      </c>
      <c r="C1546">
        <v>7.6</v>
      </c>
    </row>
    <row r="1547" spans="1:3">
      <c r="A1547" t="s">
        <v>2731</v>
      </c>
      <c r="B1547">
        <v>101</v>
      </c>
      <c r="C1547">
        <v>6.6</v>
      </c>
    </row>
    <row r="1548" spans="1:3">
      <c r="A1548" t="s">
        <v>2733</v>
      </c>
      <c r="B1548">
        <v>102</v>
      </c>
      <c r="C1548">
        <v>6.9</v>
      </c>
    </row>
    <row r="1549" spans="1:3">
      <c r="A1549" t="s">
        <v>2734</v>
      </c>
      <c r="B1549">
        <v>111</v>
      </c>
      <c r="C1549">
        <v>6.8</v>
      </c>
    </row>
    <row r="1550" spans="1:3">
      <c r="A1550" t="s">
        <v>2736</v>
      </c>
      <c r="B1550">
        <v>95</v>
      </c>
      <c r="C1550">
        <v>3.7</v>
      </c>
    </row>
    <row r="1551" spans="1:3">
      <c r="A1551" t="s">
        <v>2738</v>
      </c>
      <c r="B1551">
        <v>98</v>
      </c>
      <c r="C1551">
        <v>6.1</v>
      </c>
    </row>
    <row r="1552" spans="1:3">
      <c r="A1552" t="s">
        <v>2740</v>
      </c>
      <c r="B1552">
        <v>100</v>
      </c>
      <c r="C1552">
        <v>5.9</v>
      </c>
    </row>
    <row r="1553" spans="1:3">
      <c r="A1553" t="s">
        <v>2742</v>
      </c>
      <c r="B1553">
        <v>118</v>
      </c>
      <c r="C1553">
        <v>6.7</v>
      </c>
    </row>
    <row r="1554" spans="1:3">
      <c r="A1554" t="s">
        <v>2745</v>
      </c>
      <c r="B1554">
        <v>125</v>
      </c>
      <c r="C1554">
        <v>6.9</v>
      </c>
    </row>
    <row r="1555" spans="1:3">
      <c r="A1555" t="s">
        <v>2746</v>
      </c>
      <c r="B1555">
        <v>94</v>
      </c>
      <c r="C1555">
        <v>5.5</v>
      </c>
    </row>
    <row r="1556" spans="1:3">
      <c r="A1556" t="s">
        <v>2749</v>
      </c>
      <c r="B1556">
        <v>79</v>
      </c>
      <c r="C1556">
        <v>7.1</v>
      </c>
    </row>
    <row r="1557" spans="1:3">
      <c r="A1557" t="s">
        <v>2750</v>
      </c>
      <c r="B1557">
        <v>106</v>
      </c>
      <c r="C1557">
        <v>7.1</v>
      </c>
    </row>
    <row r="1558" spans="1:3">
      <c r="A1558" t="s">
        <v>2752</v>
      </c>
      <c r="B1558">
        <v>63</v>
      </c>
      <c r="C1558">
        <v>7.3</v>
      </c>
    </row>
    <row r="1559" spans="1:3">
      <c r="A1559" t="s">
        <v>2754</v>
      </c>
      <c r="B1559">
        <v>85</v>
      </c>
      <c r="C1559">
        <v>3.4</v>
      </c>
    </row>
    <row r="1560" spans="1:3">
      <c r="A1560" t="s">
        <v>2755</v>
      </c>
      <c r="B1560">
        <v>108</v>
      </c>
      <c r="C1560">
        <v>6.8</v>
      </c>
    </row>
    <row r="1561" spans="1:3">
      <c r="A1561" t="s">
        <v>2757</v>
      </c>
      <c r="B1561">
        <v>139</v>
      </c>
      <c r="C1561">
        <v>6.9</v>
      </c>
    </row>
    <row r="1562" spans="1:3">
      <c r="A1562" t="s">
        <v>2758</v>
      </c>
      <c r="B1562">
        <v>127</v>
      </c>
      <c r="C1562">
        <v>7</v>
      </c>
    </row>
    <row r="1563" spans="1:3">
      <c r="A1563" t="s">
        <v>2760</v>
      </c>
      <c r="B1563">
        <v>106</v>
      </c>
      <c r="C1563">
        <v>5.5</v>
      </c>
    </row>
    <row r="1564" spans="1:3">
      <c r="A1564" t="s">
        <v>2761</v>
      </c>
      <c r="B1564">
        <v>95</v>
      </c>
      <c r="C1564">
        <v>5.0999999999999996</v>
      </c>
    </row>
    <row r="1565" spans="1:3">
      <c r="A1565" t="s">
        <v>2762</v>
      </c>
      <c r="B1565">
        <v>118</v>
      </c>
      <c r="C1565">
        <v>6.2</v>
      </c>
    </row>
    <row r="1566" spans="1:3">
      <c r="A1566" t="s">
        <v>2764</v>
      </c>
      <c r="B1566">
        <v>108</v>
      </c>
      <c r="C1566">
        <v>5.9</v>
      </c>
    </row>
    <row r="1567" spans="1:3">
      <c r="A1567" t="s">
        <v>2766</v>
      </c>
      <c r="B1567">
        <v>105</v>
      </c>
      <c r="C1567">
        <v>5.2</v>
      </c>
    </row>
    <row r="1568" spans="1:3">
      <c r="A1568" t="s">
        <v>2767</v>
      </c>
      <c r="B1568">
        <v>131</v>
      </c>
      <c r="C1568">
        <v>6.2</v>
      </c>
    </row>
    <row r="1569" spans="1:3">
      <c r="A1569" t="s">
        <v>2769</v>
      </c>
      <c r="B1569">
        <v>104</v>
      </c>
      <c r="C1569">
        <v>5.5</v>
      </c>
    </row>
    <row r="1570" spans="1:3">
      <c r="A1570" t="s">
        <v>2771</v>
      </c>
      <c r="B1570">
        <v>133</v>
      </c>
      <c r="C1570">
        <v>7.4</v>
      </c>
    </row>
    <row r="1571" spans="1:3">
      <c r="A1571" t="s">
        <v>2773</v>
      </c>
      <c r="B1571">
        <v>94</v>
      </c>
      <c r="C1571">
        <v>4.4000000000000004</v>
      </c>
    </row>
    <row r="1572" spans="1:3">
      <c r="A1572" t="s">
        <v>2775</v>
      </c>
      <c r="B1572">
        <v>109</v>
      </c>
      <c r="C1572">
        <v>6.3</v>
      </c>
    </row>
    <row r="1573" spans="1:3">
      <c r="A1573" t="s">
        <v>2776</v>
      </c>
      <c r="B1573">
        <v>96</v>
      </c>
      <c r="C1573">
        <v>6.1</v>
      </c>
    </row>
    <row r="1574" spans="1:3">
      <c r="A1574" t="s">
        <v>2779</v>
      </c>
      <c r="B1574">
        <v>105</v>
      </c>
      <c r="C1574">
        <v>5.3</v>
      </c>
    </row>
    <row r="1575" spans="1:3">
      <c r="A1575" t="s">
        <v>2782</v>
      </c>
      <c r="B1575">
        <v>99</v>
      </c>
      <c r="C1575">
        <v>5.4</v>
      </c>
    </row>
    <row r="1576" spans="1:3">
      <c r="A1576" t="s">
        <v>2783</v>
      </c>
      <c r="B1576">
        <v>112</v>
      </c>
      <c r="C1576">
        <v>6.7</v>
      </c>
    </row>
    <row r="1577" spans="1:3">
      <c r="A1577" t="s">
        <v>2784</v>
      </c>
      <c r="B1577">
        <v>108</v>
      </c>
      <c r="C1577">
        <v>5.9</v>
      </c>
    </row>
    <row r="1578" spans="1:3">
      <c r="A1578" t="s">
        <v>2786</v>
      </c>
      <c r="B1578">
        <v>126</v>
      </c>
      <c r="C1578">
        <v>7.3</v>
      </c>
    </row>
    <row r="1579" spans="1:3">
      <c r="A1579" t="s">
        <v>2787</v>
      </c>
      <c r="B1579">
        <v>98</v>
      </c>
      <c r="C1579">
        <v>5.5</v>
      </c>
    </row>
    <row r="1580" spans="1:3">
      <c r="A1580" t="s">
        <v>2789</v>
      </c>
      <c r="B1580">
        <v>104</v>
      </c>
      <c r="C1580">
        <v>5.8</v>
      </c>
    </row>
    <row r="1581" spans="1:3">
      <c r="A1581" t="s">
        <v>2791</v>
      </c>
      <c r="B1581">
        <v>110</v>
      </c>
      <c r="C1581">
        <v>4.5999999999999996</v>
      </c>
    </row>
    <row r="1582" spans="1:3">
      <c r="A1582" t="s">
        <v>2793</v>
      </c>
      <c r="B1582">
        <v>130</v>
      </c>
      <c r="C1582">
        <v>6.7</v>
      </c>
    </row>
    <row r="1583" spans="1:3">
      <c r="A1583" t="s">
        <v>2796</v>
      </c>
      <c r="B1583">
        <v>93</v>
      </c>
      <c r="C1583">
        <v>5.0999999999999996</v>
      </c>
    </row>
    <row r="1584" spans="1:3">
      <c r="A1584" t="s">
        <v>2797</v>
      </c>
      <c r="B1584">
        <v>96</v>
      </c>
      <c r="C1584">
        <v>5.6</v>
      </c>
    </row>
    <row r="1585" spans="1:3">
      <c r="A1585" t="s">
        <v>2798</v>
      </c>
      <c r="B1585">
        <v>114</v>
      </c>
      <c r="C1585">
        <v>7</v>
      </c>
    </row>
    <row r="1586" spans="1:3">
      <c r="A1586" t="s">
        <v>2800</v>
      </c>
      <c r="B1586">
        <v>106</v>
      </c>
      <c r="C1586">
        <v>6.4</v>
      </c>
    </row>
    <row r="1587" spans="1:3">
      <c r="A1587" t="s">
        <v>2801</v>
      </c>
      <c r="B1587">
        <v>150</v>
      </c>
      <c r="C1587">
        <v>6.7</v>
      </c>
    </row>
    <row r="1588" spans="1:3">
      <c r="A1588" t="s">
        <v>2803</v>
      </c>
      <c r="B1588">
        <v>100</v>
      </c>
      <c r="C1588">
        <v>4.0999999999999996</v>
      </c>
    </row>
    <row r="1589" spans="1:3">
      <c r="A1589" t="s">
        <v>2804</v>
      </c>
      <c r="B1589">
        <v>100</v>
      </c>
      <c r="C1589">
        <v>5.5</v>
      </c>
    </row>
    <row r="1590" spans="1:3">
      <c r="A1590" t="s">
        <v>2805</v>
      </c>
      <c r="B1590">
        <v>100</v>
      </c>
      <c r="C1590">
        <v>2.7</v>
      </c>
    </row>
    <row r="1591" spans="1:3">
      <c r="A1591" t="s">
        <v>2807</v>
      </c>
      <c r="B1591">
        <v>107</v>
      </c>
      <c r="C1591">
        <v>6.4</v>
      </c>
    </row>
    <row r="1592" spans="1:3">
      <c r="A1592" t="s">
        <v>2809</v>
      </c>
      <c r="B1592">
        <v>102</v>
      </c>
      <c r="C1592">
        <v>4.8</v>
      </c>
    </row>
    <row r="1593" spans="1:3">
      <c r="A1593" t="s">
        <v>2811</v>
      </c>
      <c r="B1593">
        <v>101</v>
      </c>
      <c r="C1593">
        <v>6.1</v>
      </c>
    </row>
    <row r="1594" spans="1:3">
      <c r="A1594" t="s">
        <v>2813</v>
      </c>
      <c r="B1594">
        <v>86</v>
      </c>
      <c r="C1594">
        <v>4.8</v>
      </c>
    </row>
    <row r="1595" spans="1:3">
      <c r="A1595" t="s">
        <v>2814</v>
      </c>
      <c r="B1595">
        <v>108</v>
      </c>
      <c r="C1595">
        <v>7</v>
      </c>
    </row>
    <row r="1596" spans="1:3">
      <c r="A1596" t="s">
        <v>2816</v>
      </c>
      <c r="B1596">
        <v>123</v>
      </c>
      <c r="C1596">
        <v>6.8</v>
      </c>
    </row>
    <row r="1597" spans="1:3">
      <c r="A1597" t="s">
        <v>2817</v>
      </c>
      <c r="B1597">
        <v>88</v>
      </c>
      <c r="C1597">
        <v>5.6</v>
      </c>
    </row>
    <row r="1598" spans="1:3">
      <c r="A1598" t="s">
        <v>2818</v>
      </c>
      <c r="B1598">
        <v>109</v>
      </c>
      <c r="C1598">
        <v>6.1</v>
      </c>
    </row>
    <row r="1599" spans="1:3">
      <c r="A1599" t="s">
        <v>2819</v>
      </c>
      <c r="B1599">
        <v>122</v>
      </c>
      <c r="C1599">
        <v>7.9</v>
      </c>
    </row>
    <row r="1600" spans="1:3">
      <c r="A1600" t="s">
        <v>2821</v>
      </c>
      <c r="B1600">
        <v>251</v>
      </c>
      <c r="C1600">
        <v>8.4</v>
      </c>
    </row>
    <row r="1601" spans="1:3">
      <c r="A1601" t="s">
        <v>2824</v>
      </c>
      <c r="B1601">
        <v>118</v>
      </c>
      <c r="C1601">
        <v>6.5</v>
      </c>
    </row>
    <row r="1602" spans="1:3">
      <c r="A1602" t="s">
        <v>2826</v>
      </c>
      <c r="B1602">
        <v>131</v>
      </c>
      <c r="C1602">
        <v>7.1</v>
      </c>
    </row>
    <row r="1603" spans="1:3">
      <c r="A1603" t="s">
        <v>2827</v>
      </c>
      <c r="B1603">
        <v>109</v>
      </c>
      <c r="C1603">
        <v>6.6</v>
      </c>
    </row>
    <row r="1604" spans="1:3">
      <c r="A1604" t="s">
        <v>2828</v>
      </c>
      <c r="B1604">
        <v>88</v>
      </c>
      <c r="C1604">
        <v>7</v>
      </c>
    </row>
    <row r="1605" spans="1:3">
      <c r="A1605" t="s">
        <v>2830</v>
      </c>
      <c r="B1605">
        <v>103</v>
      </c>
      <c r="C1605">
        <v>5.6</v>
      </c>
    </row>
    <row r="1606" spans="1:3">
      <c r="A1606" t="s">
        <v>2832</v>
      </c>
      <c r="B1606">
        <v>87</v>
      </c>
      <c r="C1606">
        <v>4.8</v>
      </c>
    </row>
    <row r="1607" spans="1:3">
      <c r="A1607" t="s">
        <v>2835</v>
      </c>
      <c r="B1607">
        <v>160</v>
      </c>
      <c r="C1607">
        <v>7.5</v>
      </c>
    </row>
    <row r="1608" spans="1:3">
      <c r="A1608" t="s">
        <v>2837</v>
      </c>
      <c r="B1608">
        <v>121</v>
      </c>
      <c r="C1608">
        <v>6</v>
      </c>
    </row>
    <row r="1609" spans="1:3">
      <c r="A1609" t="s">
        <v>2839</v>
      </c>
      <c r="B1609">
        <v>129</v>
      </c>
      <c r="C1609">
        <v>6.8</v>
      </c>
    </row>
    <row r="1610" spans="1:3">
      <c r="A1610" t="s">
        <v>2841</v>
      </c>
      <c r="B1610">
        <v>115</v>
      </c>
      <c r="C1610">
        <v>6.5</v>
      </c>
    </row>
    <row r="1611" spans="1:3">
      <c r="A1611" t="s">
        <v>2843</v>
      </c>
      <c r="B1611">
        <v>153</v>
      </c>
      <c r="C1611">
        <v>7.9</v>
      </c>
    </row>
    <row r="1612" spans="1:3">
      <c r="A1612" t="s">
        <v>2845</v>
      </c>
      <c r="B1612">
        <v>128</v>
      </c>
      <c r="C1612">
        <v>6.4</v>
      </c>
    </row>
    <row r="1613" spans="1:3">
      <c r="A1613" t="s">
        <v>2846</v>
      </c>
      <c r="B1613">
        <v>89</v>
      </c>
      <c r="C1613">
        <v>5.8</v>
      </c>
    </row>
    <row r="1614" spans="1:3">
      <c r="A1614" t="s">
        <v>2847</v>
      </c>
      <c r="B1614">
        <v>122</v>
      </c>
      <c r="C1614">
        <v>7.7</v>
      </c>
    </row>
    <row r="1615" spans="1:3">
      <c r="A1615" t="s">
        <v>2848</v>
      </c>
      <c r="B1615">
        <v>99</v>
      </c>
      <c r="C1615">
        <v>5.3</v>
      </c>
    </row>
    <row r="1616" spans="1:3">
      <c r="A1616" t="s">
        <v>2850</v>
      </c>
      <c r="B1616">
        <v>99</v>
      </c>
      <c r="C1616">
        <v>5.3</v>
      </c>
    </row>
    <row r="1617" spans="1:3">
      <c r="A1617" t="s">
        <v>2852</v>
      </c>
      <c r="B1617">
        <v>147</v>
      </c>
      <c r="C1617">
        <v>7.5</v>
      </c>
    </row>
    <row r="1618" spans="1:3">
      <c r="A1618" t="s">
        <v>2853</v>
      </c>
      <c r="B1618">
        <v>112</v>
      </c>
      <c r="C1618">
        <v>6.9</v>
      </c>
    </row>
    <row r="1619" spans="1:3">
      <c r="A1619" t="s">
        <v>2855</v>
      </c>
      <c r="B1619">
        <v>88</v>
      </c>
      <c r="C1619">
        <v>4.9000000000000004</v>
      </c>
    </row>
    <row r="1620" spans="1:3">
      <c r="A1620" t="s">
        <v>2858</v>
      </c>
      <c r="B1620">
        <v>94</v>
      </c>
      <c r="C1620">
        <v>7.1</v>
      </c>
    </row>
    <row r="1621" spans="1:3">
      <c r="A1621" t="s">
        <v>2859</v>
      </c>
      <c r="B1621">
        <v>90</v>
      </c>
      <c r="C1621">
        <v>8</v>
      </c>
    </row>
    <row r="1622" spans="1:3">
      <c r="A1622" t="s">
        <v>2861</v>
      </c>
      <c r="B1622">
        <v>167</v>
      </c>
      <c r="C1622">
        <v>7.9</v>
      </c>
    </row>
    <row r="1623" spans="1:3">
      <c r="A1623" t="s">
        <v>2862</v>
      </c>
      <c r="B1623">
        <v>118</v>
      </c>
      <c r="C1623">
        <v>7.6</v>
      </c>
    </row>
    <row r="1624" spans="1:3">
      <c r="A1624" t="s">
        <v>2865</v>
      </c>
      <c r="B1624">
        <v>83</v>
      </c>
      <c r="C1624">
        <v>5.9</v>
      </c>
    </row>
    <row r="1625" spans="1:3">
      <c r="A1625" t="s">
        <v>2866</v>
      </c>
      <c r="B1625">
        <v>104</v>
      </c>
      <c r="C1625">
        <v>6.3</v>
      </c>
    </row>
    <row r="1626" spans="1:3">
      <c r="A1626" t="s">
        <v>2867</v>
      </c>
      <c r="B1626">
        <v>102</v>
      </c>
      <c r="C1626">
        <v>6.4</v>
      </c>
    </row>
    <row r="1627" spans="1:3">
      <c r="A1627" t="s">
        <v>2868</v>
      </c>
      <c r="B1627">
        <v>131</v>
      </c>
      <c r="C1627">
        <v>8.1999999999999993</v>
      </c>
    </row>
    <row r="1628" spans="1:3">
      <c r="A1628" t="s">
        <v>2870</v>
      </c>
      <c r="B1628">
        <v>101</v>
      </c>
      <c r="C1628">
        <v>6.9</v>
      </c>
    </row>
    <row r="1629" spans="1:3">
      <c r="A1629" t="s">
        <v>2871</v>
      </c>
      <c r="B1629">
        <v>130</v>
      </c>
      <c r="C1629">
        <v>7.8</v>
      </c>
    </row>
    <row r="1630" spans="1:3">
      <c r="A1630" t="s">
        <v>2873</v>
      </c>
      <c r="B1630">
        <v>120</v>
      </c>
      <c r="C1630">
        <v>6.7</v>
      </c>
    </row>
    <row r="1631" spans="1:3">
      <c r="A1631" t="s">
        <v>2874</v>
      </c>
      <c r="B1631">
        <v>135</v>
      </c>
      <c r="C1631">
        <v>7.5</v>
      </c>
    </row>
    <row r="1632" spans="1:3">
      <c r="A1632" t="s">
        <v>2875</v>
      </c>
      <c r="B1632">
        <v>110</v>
      </c>
      <c r="C1632">
        <v>7.4</v>
      </c>
    </row>
    <row r="1633" spans="1:3">
      <c r="A1633" t="s">
        <v>2876</v>
      </c>
      <c r="B1633">
        <v>103</v>
      </c>
      <c r="C1633">
        <v>5.2</v>
      </c>
    </row>
    <row r="1634" spans="1:3">
      <c r="A1634" t="s">
        <v>2877</v>
      </c>
      <c r="B1634">
        <v>110</v>
      </c>
      <c r="C1634">
        <v>7.6</v>
      </c>
    </row>
    <row r="1635" spans="1:3">
      <c r="A1635" t="s">
        <v>2878</v>
      </c>
      <c r="B1635">
        <v>91</v>
      </c>
      <c r="C1635">
        <v>7.3</v>
      </c>
    </row>
    <row r="1636" spans="1:3">
      <c r="A1636" t="s">
        <v>2879</v>
      </c>
      <c r="B1636">
        <v>105</v>
      </c>
      <c r="C1636">
        <v>6.6</v>
      </c>
    </row>
    <row r="1637" spans="1:3">
      <c r="A1637" t="s">
        <v>2880</v>
      </c>
      <c r="B1637">
        <v>127</v>
      </c>
      <c r="C1637">
        <v>6.8</v>
      </c>
    </row>
    <row r="1638" spans="1:3">
      <c r="A1638" t="s">
        <v>2881</v>
      </c>
      <c r="B1638">
        <v>82</v>
      </c>
      <c r="C1638">
        <v>6.9</v>
      </c>
    </row>
    <row r="1639" spans="1:3">
      <c r="A1639" t="s">
        <v>2882</v>
      </c>
      <c r="B1639">
        <v>99</v>
      </c>
      <c r="C1639">
        <v>5.8</v>
      </c>
    </row>
    <row r="1640" spans="1:3">
      <c r="A1640" t="s">
        <v>2883</v>
      </c>
      <c r="B1640">
        <v>90</v>
      </c>
      <c r="C1640">
        <v>6.6</v>
      </c>
    </row>
    <row r="1641" spans="1:3">
      <c r="A1641" t="s">
        <v>2885</v>
      </c>
      <c r="B1641">
        <v>115</v>
      </c>
      <c r="C1641">
        <v>6.7</v>
      </c>
    </row>
    <row r="1642" spans="1:3">
      <c r="A1642" t="s">
        <v>2886</v>
      </c>
      <c r="B1642">
        <v>96</v>
      </c>
      <c r="C1642">
        <v>6.7</v>
      </c>
    </row>
    <row r="1643" spans="1:3">
      <c r="A1643" t="s">
        <v>2887</v>
      </c>
      <c r="B1643">
        <v>104</v>
      </c>
      <c r="C1643">
        <v>6.3</v>
      </c>
    </row>
    <row r="1644" spans="1:3">
      <c r="A1644" t="s">
        <v>2888</v>
      </c>
      <c r="B1644">
        <v>117</v>
      </c>
      <c r="C1644">
        <v>7.7</v>
      </c>
    </row>
    <row r="1645" spans="1:3">
      <c r="A1645" t="s">
        <v>2889</v>
      </c>
      <c r="B1645">
        <v>83</v>
      </c>
      <c r="C1645">
        <v>6.1</v>
      </c>
    </row>
    <row r="1646" spans="1:3">
      <c r="A1646" t="s">
        <v>2891</v>
      </c>
      <c r="B1646">
        <v>99</v>
      </c>
      <c r="C1646">
        <v>4.9000000000000004</v>
      </c>
    </row>
    <row r="1647" spans="1:3">
      <c r="A1647" t="s">
        <v>2893</v>
      </c>
      <c r="B1647">
        <v>81</v>
      </c>
      <c r="C1647">
        <v>6.2</v>
      </c>
    </row>
    <row r="1648" spans="1:3">
      <c r="A1648" t="s">
        <v>2894</v>
      </c>
      <c r="B1648">
        <v>135</v>
      </c>
      <c r="C1648">
        <v>7.8</v>
      </c>
    </row>
    <row r="1649" spans="1:3">
      <c r="A1649" t="s">
        <v>2895</v>
      </c>
      <c r="B1649">
        <v>117</v>
      </c>
      <c r="C1649">
        <v>8.1999999999999993</v>
      </c>
    </row>
    <row r="1650" spans="1:3">
      <c r="A1650" t="s">
        <v>2897</v>
      </c>
      <c r="B1650">
        <v>139</v>
      </c>
      <c r="C1650">
        <v>6.9</v>
      </c>
    </row>
    <row r="1651" spans="1:3">
      <c r="A1651" t="s">
        <v>2898</v>
      </c>
      <c r="B1651">
        <v>123</v>
      </c>
      <c r="C1651">
        <v>6.2</v>
      </c>
    </row>
    <row r="1652" spans="1:3">
      <c r="A1652" t="s">
        <v>2900</v>
      </c>
      <c r="B1652">
        <v>117</v>
      </c>
      <c r="C1652">
        <v>6.9</v>
      </c>
    </row>
    <row r="1653" spans="1:3">
      <c r="A1653" t="s">
        <v>2902</v>
      </c>
      <c r="B1653">
        <v>97</v>
      </c>
      <c r="C1653">
        <v>4.8</v>
      </c>
    </row>
    <row r="1654" spans="1:3">
      <c r="A1654" t="s">
        <v>2904</v>
      </c>
      <c r="B1654">
        <v>81</v>
      </c>
      <c r="C1654">
        <v>8</v>
      </c>
    </row>
    <row r="1655" spans="1:3">
      <c r="A1655" t="s">
        <v>2905</v>
      </c>
      <c r="B1655">
        <v>103</v>
      </c>
      <c r="C1655">
        <v>5.3</v>
      </c>
    </row>
    <row r="1656" spans="1:3">
      <c r="A1656" t="s">
        <v>2906</v>
      </c>
      <c r="B1656">
        <v>119</v>
      </c>
      <c r="C1656">
        <v>6.7</v>
      </c>
    </row>
    <row r="1657" spans="1:3">
      <c r="A1657" t="s">
        <v>2908</v>
      </c>
      <c r="B1657">
        <v>94</v>
      </c>
      <c r="C1657">
        <v>5.4</v>
      </c>
    </row>
    <row r="1658" spans="1:3">
      <c r="A1658" t="s">
        <v>2910</v>
      </c>
      <c r="B1658">
        <v>89</v>
      </c>
      <c r="C1658">
        <v>5.4</v>
      </c>
    </row>
    <row r="1659" spans="1:3">
      <c r="A1659" t="s">
        <v>2911</v>
      </c>
      <c r="B1659">
        <v>98</v>
      </c>
      <c r="C1659">
        <v>4.9000000000000004</v>
      </c>
    </row>
    <row r="1660" spans="1:3">
      <c r="A1660" t="s">
        <v>2912</v>
      </c>
      <c r="B1660">
        <v>107</v>
      </c>
      <c r="C1660">
        <v>6.1</v>
      </c>
    </row>
    <row r="1661" spans="1:3">
      <c r="A1661" t="s">
        <v>2914</v>
      </c>
      <c r="B1661">
        <v>108</v>
      </c>
      <c r="C1661">
        <v>5.8</v>
      </c>
    </row>
    <row r="1662" spans="1:3">
      <c r="A1662" t="s">
        <v>2915</v>
      </c>
      <c r="B1662">
        <v>134</v>
      </c>
      <c r="C1662">
        <v>7</v>
      </c>
    </row>
    <row r="1663" spans="1:3">
      <c r="A1663" t="s">
        <v>2917</v>
      </c>
      <c r="B1663">
        <v>110</v>
      </c>
      <c r="C1663">
        <v>6.5</v>
      </c>
    </row>
    <row r="1664" spans="1:3">
      <c r="A1664" t="s">
        <v>2919</v>
      </c>
      <c r="B1664">
        <v>103</v>
      </c>
      <c r="C1664">
        <v>6.6</v>
      </c>
    </row>
    <row r="1665" spans="1:3">
      <c r="A1665" t="s">
        <v>2921</v>
      </c>
      <c r="B1665">
        <v>100</v>
      </c>
      <c r="C1665">
        <v>5.7</v>
      </c>
    </row>
    <row r="1666" spans="1:3">
      <c r="A1666" t="s">
        <v>2922</v>
      </c>
      <c r="B1666">
        <v>131</v>
      </c>
      <c r="C1666">
        <v>6.6</v>
      </c>
    </row>
    <row r="1667" spans="1:3">
      <c r="A1667" t="s">
        <v>2923</v>
      </c>
      <c r="B1667">
        <v>133</v>
      </c>
      <c r="C1667">
        <v>7</v>
      </c>
    </row>
    <row r="1668" spans="1:3">
      <c r="A1668" t="s">
        <v>2924</v>
      </c>
      <c r="B1668">
        <v>109</v>
      </c>
      <c r="C1668">
        <v>7.4</v>
      </c>
    </row>
    <row r="1669" spans="1:3">
      <c r="A1669" t="s">
        <v>2926</v>
      </c>
      <c r="B1669">
        <v>114</v>
      </c>
      <c r="C1669">
        <v>5.3</v>
      </c>
    </row>
    <row r="1670" spans="1:3">
      <c r="A1670" t="s">
        <v>2928</v>
      </c>
      <c r="B1670">
        <v>164</v>
      </c>
      <c r="C1670">
        <v>7.4</v>
      </c>
    </row>
    <row r="1671" spans="1:3">
      <c r="A1671" t="s">
        <v>2930</v>
      </c>
      <c r="B1671">
        <v>92</v>
      </c>
      <c r="C1671">
        <v>7.4</v>
      </c>
    </row>
    <row r="1672" spans="1:3">
      <c r="A1672" t="s">
        <v>2931</v>
      </c>
      <c r="B1672">
        <v>122</v>
      </c>
      <c r="C1672">
        <v>6.8</v>
      </c>
    </row>
    <row r="1673" spans="1:3">
      <c r="A1673" t="s">
        <v>2933</v>
      </c>
      <c r="B1673">
        <v>110</v>
      </c>
      <c r="C1673">
        <v>7.2</v>
      </c>
    </row>
    <row r="1674" spans="1:3">
      <c r="A1674" t="s">
        <v>2935</v>
      </c>
      <c r="B1674">
        <v>116</v>
      </c>
      <c r="C1674">
        <v>6</v>
      </c>
    </row>
    <row r="1675" spans="1:3">
      <c r="A1675" t="s">
        <v>2936</v>
      </c>
      <c r="B1675">
        <v>115</v>
      </c>
      <c r="C1675">
        <v>6.6</v>
      </c>
    </row>
    <row r="1676" spans="1:3">
      <c r="A1676" t="s">
        <v>2938</v>
      </c>
      <c r="B1676">
        <v>148</v>
      </c>
      <c r="C1676">
        <v>7.9</v>
      </c>
    </row>
    <row r="1677" spans="1:3">
      <c r="A1677" t="s">
        <v>2940</v>
      </c>
      <c r="B1677">
        <v>118</v>
      </c>
      <c r="C1677">
        <v>5.7</v>
      </c>
    </row>
    <row r="1678" spans="1:3">
      <c r="A1678" t="s">
        <v>2941</v>
      </c>
      <c r="B1678">
        <v>101</v>
      </c>
      <c r="C1678">
        <v>7.1</v>
      </c>
    </row>
    <row r="1679" spans="1:3">
      <c r="A1679" t="s">
        <v>2942</v>
      </c>
      <c r="B1679">
        <v>82</v>
      </c>
      <c r="C1679">
        <v>5.6</v>
      </c>
    </row>
    <row r="1680" spans="1:3">
      <c r="A1680" t="s">
        <v>2943</v>
      </c>
      <c r="B1680">
        <v>110</v>
      </c>
      <c r="C1680">
        <v>7.8</v>
      </c>
    </row>
    <row r="1681" spans="1:3">
      <c r="A1681" t="s">
        <v>2945</v>
      </c>
      <c r="B1681">
        <v>193</v>
      </c>
      <c r="C1681">
        <v>7.9</v>
      </c>
    </row>
    <row r="1682" spans="1:3">
      <c r="A1682" t="s">
        <v>2946</v>
      </c>
      <c r="B1682">
        <v>130</v>
      </c>
      <c r="C1682">
        <v>6.9</v>
      </c>
    </row>
    <row r="1683" spans="1:3">
      <c r="A1683" t="s">
        <v>2948</v>
      </c>
      <c r="B1683">
        <v>111</v>
      </c>
      <c r="C1683">
        <v>7.7</v>
      </c>
    </row>
    <row r="1684" spans="1:3">
      <c r="A1684" t="s">
        <v>2950</v>
      </c>
      <c r="B1684">
        <v>110</v>
      </c>
      <c r="C1684">
        <v>6.9</v>
      </c>
    </row>
    <row r="1685" spans="1:3">
      <c r="A1685" t="s">
        <v>2953</v>
      </c>
      <c r="B1685">
        <v>123</v>
      </c>
      <c r="C1685">
        <v>6</v>
      </c>
    </row>
    <row r="1686" spans="1:3">
      <c r="A1686" t="s">
        <v>2954</v>
      </c>
      <c r="B1686">
        <v>109</v>
      </c>
      <c r="C1686">
        <v>6.2</v>
      </c>
    </row>
    <row r="1687" spans="1:3">
      <c r="A1687" t="s">
        <v>2956</v>
      </c>
      <c r="B1687">
        <v>99</v>
      </c>
      <c r="C1687">
        <v>5.9</v>
      </c>
    </row>
    <row r="1688" spans="1:3">
      <c r="A1688" t="s">
        <v>2958</v>
      </c>
      <c r="B1688">
        <v>106</v>
      </c>
      <c r="C1688">
        <v>6.8</v>
      </c>
    </row>
    <row r="1689" spans="1:3">
      <c r="A1689" t="s">
        <v>2959</v>
      </c>
      <c r="B1689">
        <v>89</v>
      </c>
      <c r="C1689">
        <v>3.6</v>
      </c>
    </row>
    <row r="1690" spans="1:3">
      <c r="A1690" t="s">
        <v>2961</v>
      </c>
      <c r="B1690">
        <v>98</v>
      </c>
      <c r="C1690">
        <v>6.7</v>
      </c>
    </row>
    <row r="1691" spans="1:3">
      <c r="A1691" t="s">
        <v>2962</v>
      </c>
      <c r="B1691">
        <v>93</v>
      </c>
      <c r="C1691">
        <v>6.3</v>
      </c>
    </row>
    <row r="1692" spans="1:3">
      <c r="A1692" t="s">
        <v>2964</v>
      </c>
      <c r="B1692">
        <v>112</v>
      </c>
      <c r="C1692">
        <v>6.4</v>
      </c>
    </row>
    <row r="1693" spans="1:3">
      <c r="A1693" t="s">
        <v>2965</v>
      </c>
      <c r="B1693">
        <v>101</v>
      </c>
      <c r="C1693">
        <v>6.4</v>
      </c>
    </row>
    <row r="1694" spans="1:3">
      <c r="A1694" t="s">
        <v>2966</v>
      </c>
      <c r="B1694">
        <v>104</v>
      </c>
      <c r="C1694">
        <v>5.7</v>
      </c>
    </row>
    <row r="1695" spans="1:3">
      <c r="A1695" t="s">
        <v>2967</v>
      </c>
      <c r="B1695">
        <v>120</v>
      </c>
      <c r="C1695">
        <v>6.2</v>
      </c>
    </row>
    <row r="1696" spans="1:3">
      <c r="A1696" t="s">
        <v>2968</v>
      </c>
      <c r="B1696">
        <v>91</v>
      </c>
      <c r="C1696">
        <v>5.2</v>
      </c>
    </row>
    <row r="1697" spans="1:3">
      <c r="A1697" t="s">
        <v>2970</v>
      </c>
      <c r="B1697">
        <v>97</v>
      </c>
      <c r="C1697">
        <v>6.1</v>
      </c>
    </row>
    <row r="1698" spans="1:3">
      <c r="A1698" t="s">
        <v>2971</v>
      </c>
      <c r="B1698">
        <v>133</v>
      </c>
      <c r="C1698">
        <v>7.1</v>
      </c>
    </row>
    <row r="1699" spans="1:3">
      <c r="A1699" t="s">
        <v>2972</v>
      </c>
      <c r="B1699">
        <v>123</v>
      </c>
      <c r="C1699">
        <v>7.2</v>
      </c>
    </row>
    <row r="1700" spans="1:3">
      <c r="A1700" t="s">
        <v>2974</v>
      </c>
      <c r="B1700">
        <v>114</v>
      </c>
      <c r="C1700">
        <v>6.5</v>
      </c>
    </row>
    <row r="1701" spans="1:3">
      <c r="A1701" t="s">
        <v>2975</v>
      </c>
      <c r="B1701">
        <v>111</v>
      </c>
      <c r="C1701">
        <v>6</v>
      </c>
    </row>
    <row r="1702" spans="1:3">
      <c r="A1702" t="s">
        <v>2976</v>
      </c>
      <c r="B1702">
        <v>117</v>
      </c>
      <c r="C1702">
        <v>7</v>
      </c>
    </row>
    <row r="1703" spans="1:3">
      <c r="A1703" t="s">
        <v>2977</v>
      </c>
      <c r="B1703">
        <v>121</v>
      </c>
      <c r="C1703">
        <v>7</v>
      </c>
    </row>
    <row r="1704" spans="1:3">
      <c r="A1704" t="s">
        <v>2978</v>
      </c>
      <c r="B1704">
        <v>139</v>
      </c>
      <c r="C1704">
        <v>7.5</v>
      </c>
    </row>
    <row r="1705" spans="1:3">
      <c r="A1705" t="s">
        <v>2979</v>
      </c>
      <c r="B1705">
        <v>115</v>
      </c>
      <c r="C1705">
        <v>6.6</v>
      </c>
    </row>
    <row r="1706" spans="1:3">
      <c r="A1706" t="s">
        <v>2980</v>
      </c>
      <c r="B1706">
        <v>175</v>
      </c>
      <c r="C1706">
        <v>7.4</v>
      </c>
    </row>
    <row r="1707" spans="1:3">
      <c r="A1707" t="s">
        <v>2981</v>
      </c>
      <c r="B1707">
        <v>85</v>
      </c>
      <c r="C1707">
        <v>6.5</v>
      </c>
    </row>
    <row r="1708" spans="1:3">
      <c r="A1708" t="s">
        <v>2982</v>
      </c>
      <c r="B1708">
        <v>90</v>
      </c>
      <c r="C1708">
        <v>6.2</v>
      </c>
    </row>
    <row r="1709" spans="1:3">
      <c r="A1709" t="s">
        <v>2984</v>
      </c>
      <c r="B1709">
        <v>107</v>
      </c>
      <c r="C1709">
        <v>7.8</v>
      </c>
    </row>
    <row r="1710" spans="1:3">
      <c r="A1710" t="s">
        <v>2985</v>
      </c>
      <c r="B1710">
        <v>100</v>
      </c>
      <c r="C1710">
        <v>5.2</v>
      </c>
    </row>
    <row r="1711" spans="1:3">
      <c r="A1711" t="s">
        <v>2986</v>
      </c>
      <c r="B1711">
        <v>129</v>
      </c>
      <c r="C1711">
        <v>6.5</v>
      </c>
    </row>
    <row r="1712" spans="1:3">
      <c r="A1712" t="s">
        <v>2987</v>
      </c>
      <c r="B1712">
        <v>109</v>
      </c>
      <c r="C1712">
        <v>6.5</v>
      </c>
    </row>
    <row r="1713" spans="1:3">
      <c r="A1713" t="s">
        <v>2989</v>
      </c>
      <c r="B1713">
        <v>94</v>
      </c>
      <c r="C1713">
        <v>5.2</v>
      </c>
    </row>
    <row r="1714" spans="1:3">
      <c r="A1714" t="s">
        <v>2991</v>
      </c>
      <c r="B1714">
        <v>133</v>
      </c>
      <c r="C1714">
        <v>7.2</v>
      </c>
    </row>
    <row r="1715" spans="1:3">
      <c r="A1715" t="s">
        <v>2992</v>
      </c>
      <c r="B1715">
        <v>105</v>
      </c>
      <c r="C1715">
        <v>7.1</v>
      </c>
    </row>
    <row r="1716" spans="1:3">
      <c r="A1716" t="s">
        <v>2995</v>
      </c>
      <c r="B1716">
        <v>100</v>
      </c>
      <c r="C1716">
        <v>4.5</v>
      </c>
    </row>
    <row r="1717" spans="1:3">
      <c r="A1717" t="s">
        <v>2996</v>
      </c>
      <c r="B1717">
        <v>113</v>
      </c>
      <c r="C1717">
        <v>5.7</v>
      </c>
    </row>
    <row r="1718" spans="1:3">
      <c r="A1718" t="s">
        <v>2998</v>
      </c>
      <c r="B1718">
        <v>118</v>
      </c>
      <c r="C1718">
        <v>6</v>
      </c>
    </row>
    <row r="1719" spans="1:3">
      <c r="A1719" t="s">
        <v>2999</v>
      </c>
      <c r="B1719">
        <v>110</v>
      </c>
      <c r="C1719">
        <v>6.4</v>
      </c>
    </row>
    <row r="1720" spans="1:3">
      <c r="A1720" t="s">
        <v>3000</v>
      </c>
      <c r="B1720">
        <v>110</v>
      </c>
      <c r="C1720">
        <v>5.2</v>
      </c>
    </row>
    <row r="1721" spans="1:3">
      <c r="A1721" t="s">
        <v>3003</v>
      </c>
      <c r="B1721">
        <v>99</v>
      </c>
      <c r="C1721">
        <v>4.3</v>
      </c>
    </row>
    <row r="1722" spans="1:3">
      <c r="A1722" t="s">
        <v>3005</v>
      </c>
      <c r="B1722">
        <v>101</v>
      </c>
      <c r="C1722">
        <v>6.1</v>
      </c>
    </row>
    <row r="1723" spans="1:3">
      <c r="A1723" t="s">
        <v>3007</v>
      </c>
      <c r="B1723">
        <v>103</v>
      </c>
      <c r="C1723">
        <v>6.8</v>
      </c>
    </row>
    <row r="1724" spans="1:3">
      <c r="A1724" t="s">
        <v>3010</v>
      </c>
      <c r="B1724">
        <v>95</v>
      </c>
      <c r="C1724">
        <v>5.2</v>
      </c>
    </row>
    <row r="1725" spans="1:3">
      <c r="A1725" t="s">
        <v>3011</v>
      </c>
      <c r="B1725">
        <v>117</v>
      </c>
      <c r="C1725">
        <v>6.5</v>
      </c>
    </row>
    <row r="1726" spans="1:3">
      <c r="A1726" t="s">
        <v>3013</v>
      </c>
      <c r="B1726">
        <v>129</v>
      </c>
      <c r="C1726">
        <v>7.5</v>
      </c>
    </row>
    <row r="1727" spans="1:3">
      <c r="A1727" t="s">
        <v>3014</v>
      </c>
      <c r="B1727">
        <v>120</v>
      </c>
      <c r="C1727">
        <v>7.1</v>
      </c>
    </row>
    <row r="1728" spans="1:3">
      <c r="A1728" t="s">
        <v>3017</v>
      </c>
      <c r="B1728">
        <v>125</v>
      </c>
      <c r="C1728">
        <v>6.9</v>
      </c>
    </row>
    <row r="1729" spans="1:3">
      <c r="A1729" t="s">
        <v>3018</v>
      </c>
      <c r="B1729">
        <v>133</v>
      </c>
      <c r="C1729">
        <v>8</v>
      </c>
    </row>
    <row r="1730" spans="1:3">
      <c r="A1730" t="s">
        <v>3019</v>
      </c>
      <c r="B1730">
        <v>116</v>
      </c>
      <c r="C1730">
        <v>8.1999999999999993</v>
      </c>
    </row>
    <row r="1731" spans="1:3">
      <c r="A1731" t="s">
        <v>3020</v>
      </c>
      <c r="B1731">
        <v>129</v>
      </c>
      <c r="C1731">
        <v>6.4</v>
      </c>
    </row>
    <row r="1732" spans="1:3">
      <c r="A1732" t="s">
        <v>3021</v>
      </c>
      <c r="B1732">
        <v>93</v>
      </c>
      <c r="C1732">
        <v>7.9</v>
      </c>
    </row>
    <row r="1733" spans="1:3">
      <c r="A1733" t="s">
        <v>3023</v>
      </c>
      <c r="B1733">
        <v>118</v>
      </c>
      <c r="C1733">
        <v>6.7</v>
      </c>
    </row>
    <row r="1734" spans="1:3">
      <c r="A1734" t="s">
        <v>3025</v>
      </c>
      <c r="B1734">
        <v>129</v>
      </c>
      <c r="C1734">
        <v>6.1</v>
      </c>
    </row>
    <row r="1735" spans="1:3">
      <c r="A1735" t="s">
        <v>3026</v>
      </c>
      <c r="B1735">
        <v>185</v>
      </c>
      <c r="C1735">
        <v>8.9</v>
      </c>
    </row>
    <row r="1736" spans="1:3">
      <c r="A1736" t="s">
        <v>3027</v>
      </c>
      <c r="B1736">
        <v>146</v>
      </c>
      <c r="C1736">
        <v>8.1</v>
      </c>
    </row>
    <row r="1737" spans="1:3">
      <c r="A1737" t="s">
        <v>3028</v>
      </c>
      <c r="B1737">
        <v>128</v>
      </c>
      <c r="C1737">
        <v>6.2</v>
      </c>
    </row>
    <row r="1738" spans="1:3">
      <c r="A1738" t="s">
        <v>3030</v>
      </c>
      <c r="B1738">
        <v>93</v>
      </c>
      <c r="C1738">
        <v>4.9000000000000004</v>
      </c>
    </row>
    <row r="1739" spans="1:3">
      <c r="A1739" t="s">
        <v>3031</v>
      </c>
      <c r="B1739">
        <v>97</v>
      </c>
      <c r="C1739">
        <v>5.8</v>
      </c>
    </row>
    <row r="1740" spans="1:3">
      <c r="A1740" t="s">
        <v>3032</v>
      </c>
      <c r="B1740">
        <v>82</v>
      </c>
      <c r="C1740">
        <v>6</v>
      </c>
    </row>
    <row r="1741" spans="1:3">
      <c r="A1741" t="s">
        <v>3033</v>
      </c>
      <c r="B1741">
        <v>85</v>
      </c>
      <c r="C1741">
        <v>7</v>
      </c>
    </row>
    <row r="1742" spans="1:3">
      <c r="A1742" t="s">
        <v>3035</v>
      </c>
      <c r="B1742">
        <v>88</v>
      </c>
      <c r="C1742">
        <v>6</v>
      </c>
    </row>
    <row r="1743" spans="1:3">
      <c r="A1743" t="s">
        <v>3036</v>
      </c>
      <c r="B1743">
        <v>119</v>
      </c>
      <c r="C1743">
        <v>7.9</v>
      </c>
    </row>
    <row r="1744" spans="1:3">
      <c r="A1744" t="s">
        <v>3037</v>
      </c>
      <c r="B1744">
        <v>122</v>
      </c>
      <c r="C1744">
        <v>8.1</v>
      </c>
    </row>
    <row r="1745" spans="1:3">
      <c r="A1745" t="s">
        <v>3038</v>
      </c>
      <c r="B1745">
        <v>99</v>
      </c>
      <c r="C1745">
        <v>6.2</v>
      </c>
    </row>
    <row r="1746" spans="1:3">
      <c r="A1746" t="s">
        <v>3040</v>
      </c>
      <c r="B1746">
        <v>97</v>
      </c>
      <c r="C1746">
        <v>6.7</v>
      </c>
    </row>
    <row r="1747" spans="1:3">
      <c r="A1747" t="s">
        <v>3041</v>
      </c>
      <c r="B1747">
        <v>121</v>
      </c>
      <c r="C1747">
        <v>7.3</v>
      </c>
    </row>
    <row r="1748" spans="1:3">
      <c r="A1748" t="s">
        <v>3043</v>
      </c>
      <c r="B1748">
        <v>95</v>
      </c>
      <c r="C1748">
        <v>4.5999999999999996</v>
      </c>
    </row>
    <row r="1749" spans="1:3">
      <c r="A1749" t="s">
        <v>3044</v>
      </c>
      <c r="B1749">
        <v>105</v>
      </c>
      <c r="C1749">
        <v>6.1</v>
      </c>
    </row>
    <row r="1750" spans="1:3">
      <c r="A1750" t="s">
        <v>3045</v>
      </c>
      <c r="B1750">
        <v>108</v>
      </c>
      <c r="C1750">
        <v>6.2</v>
      </c>
    </row>
    <row r="1751" spans="1:3">
      <c r="A1751" t="s">
        <v>3047</v>
      </c>
      <c r="B1751">
        <v>134</v>
      </c>
      <c r="C1751">
        <v>7.8</v>
      </c>
    </row>
    <row r="1752" spans="1:3">
      <c r="A1752" t="s">
        <v>3048</v>
      </c>
      <c r="B1752">
        <v>115</v>
      </c>
      <c r="C1752">
        <v>6.1</v>
      </c>
    </row>
    <row r="1753" spans="1:3">
      <c r="A1753" t="s">
        <v>3049</v>
      </c>
      <c r="B1753">
        <v>86</v>
      </c>
      <c r="C1753">
        <v>5.8</v>
      </c>
    </row>
    <row r="1754" spans="1:3">
      <c r="A1754" t="s">
        <v>3050</v>
      </c>
      <c r="B1754">
        <v>101</v>
      </c>
      <c r="C1754">
        <v>6.5</v>
      </c>
    </row>
    <row r="1755" spans="1:3">
      <c r="A1755" t="s">
        <v>3052</v>
      </c>
      <c r="B1755">
        <v>96</v>
      </c>
      <c r="C1755">
        <v>7.2</v>
      </c>
    </row>
    <row r="1756" spans="1:3">
      <c r="A1756" t="s">
        <v>3054</v>
      </c>
      <c r="B1756">
        <v>101</v>
      </c>
      <c r="C1756">
        <v>7.8</v>
      </c>
    </row>
    <row r="1757" spans="1:3">
      <c r="A1757" t="s">
        <v>3056</v>
      </c>
      <c r="B1757">
        <v>100</v>
      </c>
      <c r="C1757">
        <v>4.7</v>
      </c>
    </row>
    <row r="1758" spans="1:3">
      <c r="A1758" t="s">
        <v>3058</v>
      </c>
      <c r="B1758">
        <v>117</v>
      </c>
      <c r="C1758">
        <v>6.8</v>
      </c>
    </row>
    <row r="1759" spans="1:3">
      <c r="A1759" t="s">
        <v>3060</v>
      </c>
      <c r="B1759">
        <v>101</v>
      </c>
      <c r="C1759">
        <v>5.9</v>
      </c>
    </row>
    <row r="1760" spans="1:3">
      <c r="A1760" t="s">
        <v>3061</v>
      </c>
      <c r="B1760">
        <v>98</v>
      </c>
      <c r="C1760">
        <v>7.2</v>
      </c>
    </row>
    <row r="1761" spans="1:3">
      <c r="A1761" t="s">
        <v>3062</v>
      </c>
      <c r="B1761">
        <v>146</v>
      </c>
      <c r="C1761">
        <v>8.6999999999999993</v>
      </c>
    </row>
    <row r="1762" spans="1:3">
      <c r="A1762" t="s">
        <v>3064</v>
      </c>
      <c r="B1762">
        <v>102</v>
      </c>
      <c r="C1762">
        <v>5</v>
      </c>
    </row>
    <row r="1763" spans="1:3">
      <c r="A1763" t="s">
        <v>3065</v>
      </c>
      <c r="B1763">
        <v>97</v>
      </c>
      <c r="C1763">
        <v>6.6</v>
      </c>
    </row>
    <row r="1764" spans="1:3">
      <c r="A1764" t="s">
        <v>3066</v>
      </c>
      <c r="B1764">
        <v>142</v>
      </c>
      <c r="C1764">
        <v>8.3000000000000007</v>
      </c>
    </row>
    <row r="1765" spans="1:3">
      <c r="A1765" t="s">
        <v>3067</v>
      </c>
      <c r="B1765">
        <v>98</v>
      </c>
      <c r="C1765">
        <v>6.7</v>
      </c>
    </row>
    <row r="1766" spans="1:3">
      <c r="A1766" t="s">
        <v>3069</v>
      </c>
      <c r="B1766">
        <v>219</v>
      </c>
      <c r="C1766">
        <v>7.8</v>
      </c>
    </row>
    <row r="1767" spans="1:3">
      <c r="A1767" t="s">
        <v>3070</v>
      </c>
      <c r="B1767">
        <v>109</v>
      </c>
      <c r="C1767">
        <v>6.5</v>
      </c>
    </row>
    <row r="1768" spans="1:3">
      <c r="A1768" t="s">
        <v>3071</v>
      </c>
      <c r="B1768">
        <v>97</v>
      </c>
      <c r="C1768">
        <v>6.1</v>
      </c>
    </row>
    <row r="1769" spans="1:3">
      <c r="A1769" t="s">
        <v>3072</v>
      </c>
      <c r="B1769">
        <v>158</v>
      </c>
      <c r="C1769">
        <v>8.1</v>
      </c>
    </row>
    <row r="1770" spans="1:3">
      <c r="A1770" t="s">
        <v>3074</v>
      </c>
      <c r="B1770">
        <v>85</v>
      </c>
      <c r="C1770">
        <v>5.2</v>
      </c>
    </row>
    <row r="1771" spans="1:3">
      <c r="A1771" t="s">
        <v>3076</v>
      </c>
      <c r="B1771">
        <v>80</v>
      </c>
      <c r="C1771">
        <v>5.6</v>
      </c>
    </row>
    <row r="1772" spans="1:3">
      <c r="A1772" t="s">
        <v>3077</v>
      </c>
      <c r="B1772">
        <v>86</v>
      </c>
      <c r="C1772">
        <v>5.8</v>
      </c>
    </row>
    <row r="1773" spans="1:3">
      <c r="A1773" t="s">
        <v>3078</v>
      </c>
      <c r="B1773">
        <v>119</v>
      </c>
      <c r="C1773">
        <v>6.6</v>
      </c>
    </row>
    <row r="1774" spans="1:3">
      <c r="A1774" t="s">
        <v>3080</v>
      </c>
      <c r="B1774">
        <v>98</v>
      </c>
      <c r="C1774">
        <v>6.6</v>
      </c>
    </row>
    <row r="1775" spans="1:3">
      <c r="A1775" t="s">
        <v>3082</v>
      </c>
      <c r="B1775">
        <v>97</v>
      </c>
      <c r="C1775">
        <v>5.5</v>
      </c>
    </row>
    <row r="1776" spans="1:3">
      <c r="A1776" t="s">
        <v>3083</v>
      </c>
      <c r="B1776">
        <v>124</v>
      </c>
      <c r="C1776">
        <v>7</v>
      </c>
    </row>
    <row r="1777" spans="1:3">
      <c r="A1777" t="s">
        <v>3085</v>
      </c>
      <c r="B1777">
        <v>97</v>
      </c>
      <c r="C1777">
        <v>6.5</v>
      </c>
    </row>
    <row r="1778" spans="1:3">
      <c r="A1778" t="s">
        <v>3086</v>
      </c>
      <c r="B1778">
        <v>105</v>
      </c>
      <c r="C1778">
        <v>5.8</v>
      </c>
    </row>
    <row r="1779" spans="1:3">
      <c r="A1779" t="s">
        <v>3088</v>
      </c>
      <c r="B1779">
        <v>104</v>
      </c>
      <c r="C1779">
        <v>5.6</v>
      </c>
    </row>
    <row r="1780" spans="1:3">
      <c r="A1780" t="s">
        <v>3090</v>
      </c>
      <c r="B1780">
        <v>101</v>
      </c>
      <c r="C1780">
        <v>5.6</v>
      </c>
    </row>
    <row r="1781" spans="1:3">
      <c r="A1781" t="s">
        <v>3091</v>
      </c>
      <c r="B1781">
        <v>101</v>
      </c>
      <c r="C1781">
        <v>5.8</v>
      </c>
    </row>
    <row r="1782" spans="1:3">
      <c r="A1782" t="s">
        <v>3092</v>
      </c>
      <c r="B1782">
        <v>114</v>
      </c>
      <c r="C1782">
        <v>7.6</v>
      </c>
    </row>
    <row r="1783" spans="1:3">
      <c r="A1783" t="s">
        <v>3093</v>
      </c>
      <c r="B1783">
        <v>105</v>
      </c>
      <c r="C1783">
        <v>6.4</v>
      </c>
    </row>
    <row r="1784" spans="1:3">
      <c r="A1784" t="s">
        <v>3095</v>
      </c>
      <c r="B1784">
        <v>90</v>
      </c>
      <c r="C1784">
        <v>6.3</v>
      </c>
    </row>
    <row r="1785" spans="1:3">
      <c r="A1785" t="s">
        <v>3097</v>
      </c>
      <c r="B1785">
        <v>97</v>
      </c>
      <c r="C1785">
        <v>4.5999999999999996</v>
      </c>
    </row>
    <row r="1786" spans="1:3">
      <c r="A1786" t="s">
        <v>3099</v>
      </c>
      <c r="B1786">
        <v>144</v>
      </c>
      <c r="C1786">
        <v>6.5</v>
      </c>
    </row>
    <row r="1787" spans="1:3">
      <c r="A1787" t="s">
        <v>3101</v>
      </c>
      <c r="B1787">
        <v>114</v>
      </c>
      <c r="C1787">
        <v>7.5</v>
      </c>
    </row>
    <row r="1788" spans="1:3">
      <c r="A1788" t="s">
        <v>3102</v>
      </c>
      <c r="B1788">
        <v>124</v>
      </c>
      <c r="C1788">
        <v>7.5</v>
      </c>
    </row>
    <row r="1789" spans="1:3">
      <c r="A1789" t="s">
        <v>3104</v>
      </c>
      <c r="B1789">
        <v>89</v>
      </c>
      <c r="C1789">
        <v>5.3</v>
      </c>
    </row>
    <row r="1790" spans="1:3">
      <c r="A1790" t="s">
        <v>3106</v>
      </c>
      <c r="B1790">
        <v>160</v>
      </c>
      <c r="C1790">
        <v>7.5</v>
      </c>
    </row>
    <row r="1791" spans="1:3">
      <c r="A1791" t="s">
        <v>3109</v>
      </c>
      <c r="B1791">
        <v>93</v>
      </c>
      <c r="C1791">
        <v>3.3</v>
      </c>
    </row>
    <row r="1792" spans="1:3">
      <c r="A1792" t="s">
        <v>3112</v>
      </c>
      <c r="B1792">
        <v>88</v>
      </c>
      <c r="C1792">
        <v>3.5</v>
      </c>
    </row>
    <row r="1793" spans="1:3">
      <c r="A1793" t="s">
        <v>3113</v>
      </c>
      <c r="B1793">
        <v>142</v>
      </c>
      <c r="C1793">
        <v>9.3000000000000007</v>
      </c>
    </row>
    <row r="1794" spans="1:3">
      <c r="A1794" t="s">
        <v>3115</v>
      </c>
      <c r="B1794">
        <v>92</v>
      </c>
      <c r="C1794">
        <v>4.8</v>
      </c>
    </row>
    <row r="1795" spans="1:3">
      <c r="A1795" t="s">
        <v>3116</v>
      </c>
      <c r="B1795">
        <v>117</v>
      </c>
      <c r="C1795">
        <v>6.9</v>
      </c>
    </row>
    <row r="1796" spans="1:3">
      <c r="A1796" t="s">
        <v>3117</v>
      </c>
      <c r="B1796">
        <v>111</v>
      </c>
      <c r="C1796">
        <v>6</v>
      </c>
    </row>
    <row r="1797" spans="1:3">
      <c r="A1797" t="s">
        <v>3119</v>
      </c>
      <c r="B1797">
        <v>121</v>
      </c>
      <c r="C1797">
        <v>7.3</v>
      </c>
    </row>
    <row r="1798" spans="1:3">
      <c r="A1798" t="s">
        <v>3121</v>
      </c>
      <c r="B1798">
        <v>107</v>
      </c>
      <c r="C1798">
        <v>6.6</v>
      </c>
    </row>
    <row r="1799" spans="1:3">
      <c r="A1799" t="s">
        <v>3124</v>
      </c>
      <c r="B1799">
        <v>106</v>
      </c>
      <c r="C1799">
        <v>7.5</v>
      </c>
    </row>
    <row r="1800" spans="1:3">
      <c r="A1800" t="s">
        <v>3125</v>
      </c>
      <c r="B1800">
        <v>136</v>
      </c>
      <c r="C1800">
        <v>6.9</v>
      </c>
    </row>
    <row r="1801" spans="1:3">
      <c r="A1801" t="s">
        <v>3127</v>
      </c>
      <c r="B1801">
        <v>97</v>
      </c>
      <c r="C1801">
        <v>6.8</v>
      </c>
    </row>
    <row r="1802" spans="1:3">
      <c r="A1802" t="s">
        <v>3128</v>
      </c>
      <c r="B1802">
        <v>108</v>
      </c>
      <c r="C1802">
        <v>6.3</v>
      </c>
    </row>
    <row r="1803" spans="1:3">
      <c r="A1803" t="s">
        <v>3130</v>
      </c>
      <c r="B1803">
        <v>97</v>
      </c>
      <c r="C1803">
        <v>6.4</v>
      </c>
    </row>
    <row r="1804" spans="1:3">
      <c r="A1804" t="s">
        <v>3133</v>
      </c>
      <c r="B1804">
        <v>99</v>
      </c>
      <c r="C1804">
        <v>5.6</v>
      </c>
    </row>
    <row r="1805" spans="1:3">
      <c r="A1805" t="s">
        <v>3135</v>
      </c>
      <c r="B1805">
        <v>103</v>
      </c>
      <c r="C1805">
        <v>6.3</v>
      </c>
    </row>
    <row r="1806" spans="1:3">
      <c r="A1806" t="s">
        <v>3137</v>
      </c>
      <c r="B1806">
        <v>95</v>
      </c>
      <c r="C1806">
        <v>7.3</v>
      </c>
    </row>
    <row r="1807" spans="1:3">
      <c r="A1807" t="s">
        <v>3139</v>
      </c>
      <c r="B1807">
        <v>93</v>
      </c>
      <c r="C1807">
        <v>6.6</v>
      </c>
    </row>
    <row r="1808" spans="1:3">
      <c r="A1808" t="s">
        <v>3141</v>
      </c>
      <c r="B1808">
        <v>98</v>
      </c>
      <c r="C1808">
        <v>4.5999999999999996</v>
      </c>
    </row>
    <row r="1809" spans="1:3">
      <c r="A1809" t="s">
        <v>3143</v>
      </c>
      <c r="B1809">
        <v>90</v>
      </c>
      <c r="C1809">
        <v>5.0999999999999996</v>
      </c>
    </row>
    <row r="1810" spans="1:3">
      <c r="A1810" t="s">
        <v>3145</v>
      </c>
      <c r="B1810">
        <v>107</v>
      </c>
      <c r="C1810">
        <v>5.6</v>
      </c>
    </row>
    <row r="1811" spans="1:3">
      <c r="A1811" t="s">
        <v>3148</v>
      </c>
      <c r="B1811">
        <v>90</v>
      </c>
      <c r="C1811">
        <v>5.3</v>
      </c>
    </row>
    <row r="1812" spans="1:3">
      <c r="A1812" t="s">
        <v>3151</v>
      </c>
      <c r="B1812">
        <v>115</v>
      </c>
      <c r="C1812">
        <v>5.6</v>
      </c>
    </row>
    <row r="1813" spans="1:3">
      <c r="A1813" t="s">
        <v>3153</v>
      </c>
      <c r="B1813">
        <v>93</v>
      </c>
      <c r="C1813">
        <v>5.9</v>
      </c>
    </row>
    <row r="1814" spans="1:3">
      <c r="A1814" t="s">
        <v>3155</v>
      </c>
      <c r="B1814">
        <v>99</v>
      </c>
      <c r="C1814">
        <v>4.7</v>
      </c>
    </row>
    <row r="1815" spans="1:3">
      <c r="A1815" t="s">
        <v>3156</v>
      </c>
      <c r="B1815">
        <v>107</v>
      </c>
      <c r="C1815">
        <v>4.8</v>
      </c>
    </row>
    <row r="1816" spans="1:3">
      <c r="A1816" t="s">
        <v>3157</v>
      </c>
      <c r="B1816">
        <v>110</v>
      </c>
      <c r="C1816">
        <v>6.8</v>
      </c>
    </row>
    <row r="1817" spans="1:3">
      <c r="A1817" t="s">
        <v>3159</v>
      </c>
      <c r="B1817">
        <v>101</v>
      </c>
      <c r="C1817">
        <v>5.4</v>
      </c>
    </row>
    <row r="1818" spans="1:3">
      <c r="A1818" t="s">
        <v>3161</v>
      </c>
      <c r="B1818">
        <v>85</v>
      </c>
      <c r="C1818">
        <v>5.0999999999999996</v>
      </c>
    </row>
    <row r="1819" spans="1:3">
      <c r="A1819" t="s">
        <v>3163</v>
      </c>
      <c r="B1819">
        <v>132</v>
      </c>
      <c r="C1819">
        <v>7</v>
      </c>
    </row>
    <row r="1820" spans="1:3">
      <c r="A1820" t="s">
        <v>3164</v>
      </c>
      <c r="B1820">
        <v>90</v>
      </c>
      <c r="C1820">
        <v>4</v>
      </c>
    </row>
    <row r="1821" spans="1:3">
      <c r="A1821" t="s">
        <v>3165</v>
      </c>
      <c r="B1821">
        <v>145</v>
      </c>
      <c r="C1821">
        <v>7.3</v>
      </c>
    </row>
    <row r="1822" spans="1:3">
      <c r="A1822" t="s">
        <v>3166</v>
      </c>
      <c r="B1822">
        <v>110</v>
      </c>
      <c r="C1822">
        <v>6.8</v>
      </c>
    </row>
    <row r="1823" spans="1:3">
      <c r="A1823" t="s">
        <v>3168</v>
      </c>
      <c r="B1823">
        <v>122</v>
      </c>
      <c r="C1823">
        <v>7</v>
      </c>
    </row>
    <row r="1824" spans="1:3">
      <c r="A1824" t="s">
        <v>3169</v>
      </c>
      <c r="B1824">
        <v>107</v>
      </c>
      <c r="C1824">
        <v>7.1</v>
      </c>
    </row>
    <row r="1825" spans="1:3">
      <c r="A1825" t="s">
        <v>3171</v>
      </c>
      <c r="B1825">
        <v>127</v>
      </c>
      <c r="C1825">
        <v>6.9</v>
      </c>
    </row>
    <row r="1826" spans="1:3">
      <c r="A1826" t="s">
        <v>3173</v>
      </c>
      <c r="B1826">
        <v>99</v>
      </c>
      <c r="C1826">
        <v>7.3</v>
      </c>
    </row>
    <row r="1827" spans="1:3">
      <c r="A1827" t="s">
        <v>3174</v>
      </c>
      <c r="B1827">
        <v>140</v>
      </c>
      <c r="C1827">
        <v>8.1999999999999993</v>
      </c>
    </row>
    <row r="1828" spans="1:3">
      <c r="A1828" t="s">
        <v>3176</v>
      </c>
      <c r="B1828">
        <v>133</v>
      </c>
      <c r="C1828">
        <v>7.1</v>
      </c>
    </row>
    <row r="1829" spans="1:3">
      <c r="A1829" t="s">
        <v>3177</v>
      </c>
      <c r="B1829">
        <v>271</v>
      </c>
      <c r="C1829">
        <v>7.7</v>
      </c>
    </row>
    <row r="1830" spans="1:3">
      <c r="A1830" t="s">
        <v>3178</v>
      </c>
      <c r="B1830">
        <v>112</v>
      </c>
      <c r="C1830">
        <v>6.5</v>
      </c>
    </row>
    <row r="1831" spans="1:3">
      <c r="A1831" t="s">
        <v>3180</v>
      </c>
      <c r="B1831">
        <v>99</v>
      </c>
      <c r="C1831">
        <v>4.9000000000000004</v>
      </c>
    </row>
    <row r="1832" spans="1:3">
      <c r="A1832" t="s">
        <v>3182</v>
      </c>
      <c r="B1832">
        <v>100</v>
      </c>
      <c r="C1832">
        <v>6.4</v>
      </c>
    </row>
    <row r="1833" spans="1:3">
      <c r="A1833" t="s">
        <v>3184</v>
      </c>
      <c r="B1833">
        <v>92</v>
      </c>
      <c r="C1833">
        <v>5.9</v>
      </c>
    </row>
    <row r="1834" spans="1:3">
      <c r="A1834" t="s">
        <v>3186</v>
      </c>
      <c r="B1834">
        <v>105</v>
      </c>
      <c r="C1834">
        <v>6.2</v>
      </c>
    </row>
    <row r="1835" spans="1:3">
      <c r="A1835" t="s">
        <v>3187</v>
      </c>
      <c r="B1835">
        <v>110</v>
      </c>
      <c r="C1835">
        <v>5.8</v>
      </c>
    </row>
    <row r="1836" spans="1:3">
      <c r="A1836" t="s">
        <v>3188</v>
      </c>
      <c r="B1836">
        <v>116</v>
      </c>
      <c r="C1836">
        <v>6.7</v>
      </c>
    </row>
    <row r="1837" spans="1:3">
      <c r="A1837" t="s">
        <v>3190</v>
      </c>
      <c r="B1837">
        <v>88</v>
      </c>
      <c r="C1837">
        <v>5.9</v>
      </c>
    </row>
    <row r="1838" spans="1:3">
      <c r="A1838" t="s">
        <v>3192</v>
      </c>
      <c r="B1838">
        <v>111</v>
      </c>
      <c r="C1838">
        <v>7.3</v>
      </c>
    </row>
    <row r="1839" spans="1:3">
      <c r="A1839" t="s">
        <v>3194</v>
      </c>
      <c r="B1839">
        <v>95</v>
      </c>
      <c r="C1839">
        <v>4.0999999999999996</v>
      </c>
    </row>
    <row r="1840" spans="1:3">
      <c r="A1840" t="s">
        <v>3195</v>
      </c>
      <c r="B1840">
        <v>95</v>
      </c>
      <c r="C1840">
        <v>4.9000000000000004</v>
      </c>
    </row>
    <row r="1841" spans="1:3">
      <c r="A1841" t="s">
        <v>3196</v>
      </c>
      <c r="B1841">
        <v>127</v>
      </c>
      <c r="C1841">
        <v>7.9</v>
      </c>
    </row>
    <row r="1842" spans="1:3">
      <c r="A1842" t="s">
        <v>3198</v>
      </c>
      <c r="B1842">
        <v>104</v>
      </c>
      <c r="C1842">
        <v>5.2</v>
      </c>
    </row>
    <row r="1843" spans="1:3">
      <c r="A1843" t="s">
        <v>3200</v>
      </c>
      <c r="B1843">
        <v>95</v>
      </c>
      <c r="C1843">
        <v>4.0999999999999996</v>
      </c>
    </row>
    <row r="1844" spans="1:3">
      <c r="A1844" t="s">
        <v>3201</v>
      </c>
      <c r="B1844">
        <v>121</v>
      </c>
      <c r="C1844">
        <v>6.6</v>
      </c>
    </row>
    <row r="1845" spans="1:3">
      <c r="A1845" t="s">
        <v>3203</v>
      </c>
      <c r="B1845">
        <v>92</v>
      </c>
      <c r="C1845">
        <v>2.9</v>
      </c>
    </row>
    <row r="1846" spans="1:3">
      <c r="A1846" t="s">
        <v>3205</v>
      </c>
      <c r="B1846">
        <v>107</v>
      </c>
      <c r="C1846">
        <v>6.5</v>
      </c>
    </row>
    <row r="1847" spans="1:3">
      <c r="A1847" t="s">
        <v>3207</v>
      </c>
      <c r="B1847">
        <v>117</v>
      </c>
      <c r="C1847">
        <v>7.2</v>
      </c>
    </row>
    <row r="1848" spans="1:3">
      <c r="A1848" t="s">
        <v>3208</v>
      </c>
      <c r="B1848">
        <v>107</v>
      </c>
      <c r="C1848">
        <v>6.8</v>
      </c>
    </row>
    <row r="1849" spans="1:3">
      <c r="A1849" t="s">
        <v>3211</v>
      </c>
      <c r="B1849">
        <v>131</v>
      </c>
      <c r="C1849">
        <v>7.8</v>
      </c>
    </row>
    <row r="1850" spans="1:3">
      <c r="A1850" t="s">
        <v>3213</v>
      </c>
      <c r="B1850">
        <v>122</v>
      </c>
      <c r="C1850">
        <v>6.7</v>
      </c>
    </row>
    <row r="1851" spans="1:3">
      <c r="A1851" t="s">
        <v>3214</v>
      </c>
      <c r="B1851">
        <v>134</v>
      </c>
      <c r="C1851">
        <v>7.1</v>
      </c>
    </row>
    <row r="1852" spans="1:3">
      <c r="A1852" t="s">
        <v>3215</v>
      </c>
      <c r="B1852">
        <v>117</v>
      </c>
      <c r="C1852">
        <v>5.7</v>
      </c>
    </row>
    <row r="1853" spans="1:3">
      <c r="A1853" t="s">
        <v>3216</v>
      </c>
      <c r="B1853">
        <v>138</v>
      </c>
      <c r="C1853">
        <v>5.3</v>
      </c>
    </row>
    <row r="1854" spans="1:3">
      <c r="A1854" t="s">
        <v>3218</v>
      </c>
      <c r="B1854">
        <v>100</v>
      </c>
      <c r="C1854">
        <v>6.5</v>
      </c>
    </row>
    <row r="1855" spans="1:3">
      <c r="A1855" t="s">
        <v>3219</v>
      </c>
      <c r="B1855">
        <v>119</v>
      </c>
      <c r="C1855">
        <v>7.7</v>
      </c>
    </row>
    <row r="1856" spans="1:3">
      <c r="A1856" t="s">
        <v>3220</v>
      </c>
      <c r="B1856">
        <v>137</v>
      </c>
      <c r="C1856">
        <v>6.1</v>
      </c>
    </row>
    <row r="1857" spans="1:3">
      <c r="A1857" t="s">
        <v>3222</v>
      </c>
      <c r="B1857">
        <v>119</v>
      </c>
      <c r="C1857">
        <v>7.3</v>
      </c>
    </row>
    <row r="1858" spans="1:3">
      <c r="A1858" t="s">
        <v>3223</v>
      </c>
      <c r="B1858">
        <v>139</v>
      </c>
      <c r="C1858">
        <v>7.2</v>
      </c>
    </row>
    <row r="1859" spans="1:3">
      <c r="A1859" t="s">
        <v>3224</v>
      </c>
      <c r="B1859">
        <v>120</v>
      </c>
      <c r="C1859">
        <v>6.1</v>
      </c>
    </row>
    <row r="1860" spans="1:3">
      <c r="A1860" t="s">
        <v>3226</v>
      </c>
      <c r="B1860">
        <v>98</v>
      </c>
      <c r="C1860">
        <v>5.8</v>
      </c>
    </row>
    <row r="1861" spans="1:3">
      <c r="A1861" t="s">
        <v>3227</v>
      </c>
      <c r="B1861">
        <v>106</v>
      </c>
      <c r="C1861">
        <v>5.7</v>
      </c>
    </row>
    <row r="1862" spans="1:3">
      <c r="A1862" t="s">
        <v>3228</v>
      </c>
      <c r="B1862">
        <v>98</v>
      </c>
      <c r="C1862">
        <v>6.7</v>
      </c>
    </row>
    <row r="1863" spans="1:3">
      <c r="A1863" t="s">
        <v>3230</v>
      </c>
      <c r="B1863">
        <v>107</v>
      </c>
      <c r="C1863">
        <v>6.5</v>
      </c>
    </row>
    <row r="1864" spans="1:3">
      <c r="A1864" t="s">
        <v>3231</v>
      </c>
      <c r="B1864">
        <v>88</v>
      </c>
      <c r="C1864">
        <v>7.2</v>
      </c>
    </row>
    <row r="1865" spans="1:3">
      <c r="A1865" t="s">
        <v>3232</v>
      </c>
      <c r="B1865">
        <v>137</v>
      </c>
      <c r="C1865">
        <v>7.6</v>
      </c>
    </row>
    <row r="1866" spans="1:3">
      <c r="A1866" t="s">
        <v>3233</v>
      </c>
      <c r="B1866">
        <v>100</v>
      </c>
      <c r="C1866">
        <v>4.5999999999999996</v>
      </c>
    </row>
    <row r="1867" spans="1:3">
      <c r="A1867" t="s">
        <v>3235</v>
      </c>
      <c r="B1867">
        <v>115</v>
      </c>
      <c r="C1867">
        <v>6.9</v>
      </c>
    </row>
    <row r="1868" spans="1:3">
      <c r="A1868" t="s">
        <v>3236</v>
      </c>
      <c r="B1868">
        <v>101</v>
      </c>
      <c r="C1868">
        <v>6.6</v>
      </c>
    </row>
    <row r="1869" spans="1:3">
      <c r="A1869" t="s">
        <v>3238</v>
      </c>
      <c r="B1869">
        <v>110</v>
      </c>
      <c r="C1869">
        <v>6.3</v>
      </c>
    </row>
    <row r="1870" spans="1:3">
      <c r="A1870" t="s">
        <v>3241</v>
      </c>
      <c r="B1870">
        <v>94</v>
      </c>
      <c r="C1870">
        <v>6.2</v>
      </c>
    </row>
    <row r="1871" spans="1:3">
      <c r="A1871" t="s">
        <v>3243</v>
      </c>
      <c r="B1871">
        <v>88</v>
      </c>
      <c r="C1871">
        <v>5.3</v>
      </c>
    </row>
    <row r="1872" spans="1:3">
      <c r="A1872" t="s">
        <v>3244</v>
      </c>
      <c r="B1872">
        <v>127</v>
      </c>
      <c r="C1872">
        <v>7.3</v>
      </c>
    </row>
    <row r="1873" spans="1:3">
      <c r="A1873" t="s">
        <v>3245</v>
      </c>
      <c r="B1873">
        <v>95</v>
      </c>
      <c r="C1873">
        <v>5.6</v>
      </c>
    </row>
    <row r="1874" spans="1:3">
      <c r="A1874" t="s">
        <v>3247</v>
      </c>
      <c r="B1874">
        <v>87</v>
      </c>
      <c r="C1874">
        <v>6.2</v>
      </c>
    </row>
    <row r="1875" spans="1:3">
      <c r="A1875" t="s">
        <v>3250</v>
      </c>
      <c r="B1875">
        <v>118</v>
      </c>
      <c r="C1875">
        <v>5.2</v>
      </c>
    </row>
    <row r="1876" spans="1:3">
      <c r="A1876" t="s">
        <v>3251</v>
      </c>
      <c r="B1876">
        <v>107</v>
      </c>
      <c r="C1876">
        <v>5.3</v>
      </c>
    </row>
    <row r="1877" spans="1:3">
      <c r="A1877" t="s">
        <v>3252</v>
      </c>
      <c r="B1877">
        <v>124</v>
      </c>
      <c r="C1877">
        <v>5.4</v>
      </c>
    </row>
    <row r="1878" spans="1:3">
      <c r="A1878" t="s">
        <v>3254</v>
      </c>
      <c r="B1878">
        <v>89</v>
      </c>
      <c r="C1878">
        <v>4.9000000000000004</v>
      </c>
    </row>
    <row r="1879" spans="1:3">
      <c r="A1879" t="s">
        <v>3255</v>
      </c>
      <c r="B1879">
        <v>88</v>
      </c>
      <c r="C1879">
        <v>5.5</v>
      </c>
    </row>
    <row r="1880" spans="1:3">
      <c r="A1880" t="s">
        <v>3257</v>
      </c>
      <c r="B1880">
        <v>118</v>
      </c>
      <c r="C1880">
        <v>6.7</v>
      </c>
    </row>
    <row r="1881" spans="1:3">
      <c r="A1881" t="s">
        <v>3259</v>
      </c>
      <c r="B1881">
        <v>93</v>
      </c>
      <c r="C1881">
        <v>3.9</v>
      </c>
    </row>
    <row r="1882" spans="1:3">
      <c r="A1882" t="s">
        <v>3262</v>
      </c>
      <c r="B1882">
        <v>80</v>
      </c>
      <c r="C1882">
        <v>7.2</v>
      </c>
    </row>
    <row r="1883" spans="1:3">
      <c r="A1883" t="s">
        <v>3264</v>
      </c>
      <c r="B1883">
        <v>120</v>
      </c>
      <c r="C1883">
        <v>5.0999999999999996</v>
      </c>
    </row>
    <row r="1884" spans="1:3">
      <c r="A1884" t="s">
        <v>3265</v>
      </c>
      <c r="B1884">
        <v>98</v>
      </c>
      <c r="C1884">
        <v>6.5</v>
      </c>
    </row>
    <row r="1885" spans="1:3">
      <c r="A1885" t="s">
        <v>3266</v>
      </c>
      <c r="B1885">
        <v>119</v>
      </c>
      <c r="C1885">
        <v>8.1999999999999993</v>
      </c>
    </row>
    <row r="1886" spans="1:3">
      <c r="A1886" t="s">
        <v>3268</v>
      </c>
      <c r="B1886">
        <v>88</v>
      </c>
      <c r="C1886">
        <v>7.7</v>
      </c>
    </row>
    <row r="1887" spans="1:3">
      <c r="A1887" t="s">
        <v>3269</v>
      </c>
      <c r="B1887">
        <v>90</v>
      </c>
      <c r="C1887">
        <v>6.1</v>
      </c>
    </row>
    <row r="1888" spans="1:3">
      <c r="A1888" t="s">
        <v>3270</v>
      </c>
      <c r="B1888">
        <v>127</v>
      </c>
      <c r="C1888">
        <v>8.8000000000000007</v>
      </c>
    </row>
    <row r="1889" spans="1:3">
      <c r="A1889" t="s">
        <v>3271</v>
      </c>
      <c r="B1889">
        <v>119</v>
      </c>
      <c r="C1889">
        <v>6.8</v>
      </c>
    </row>
    <row r="1890" spans="1:3">
      <c r="A1890" t="s">
        <v>3272</v>
      </c>
      <c r="B1890">
        <v>85</v>
      </c>
      <c r="C1890">
        <v>6.8</v>
      </c>
    </row>
    <row r="1891" spans="1:3">
      <c r="A1891" t="s">
        <v>3273</v>
      </c>
      <c r="B1891">
        <v>98</v>
      </c>
      <c r="C1891">
        <v>6.7</v>
      </c>
    </row>
    <row r="1892" spans="1:3">
      <c r="A1892" t="s">
        <v>3274</v>
      </c>
      <c r="B1892">
        <v>101</v>
      </c>
      <c r="C1892">
        <v>7.1</v>
      </c>
    </row>
    <row r="1893" spans="1:3">
      <c r="A1893" t="s">
        <v>3276</v>
      </c>
      <c r="B1893">
        <v>112</v>
      </c>
      <c r="C1893">
        <v>7.1</v>
      </c>
    </row>
    <row r="1894" spans="1:3">
      <c r="A1894" t="s">
        <v>3278</v>
      </c>
      <c r="B1894">
        <v>97</v>
      </c>
      <c r="C1894">
        <v>6.1</v>
      </c>
    </row>
    <row r="1895" spans="1:3">
      <c r="A1895" t="s">
        <v>3279</v>
      </c>
      <c r="B1895">
        <v>126</v>
      </c>
      <c r="C1895">
        <v>8</v>
      </c>
    </row>
    <row r="1896" spans="1:3">
      <c r="A1896" t="s">
        <v>3280</v>
      </c>
      <c r="B1896">
        <v>97</v>
      </c>
      <c r="C1896">
        <v>6.6</v>
      </c>
    </row>
    <row r="1897" spans="1:3">
      <c r="A1897" t="s">
        <v>3282</v>
      </c>
      <c r="B1897">
        <v>100</v>
      </c>
      <c r="C1897">
        <v>5.4</v>
      </c>
    </row>
    <row r="1898" spans="1:3">
      <c r="A1898" t="s">
        <v>3283</v>
      </c>
      <c r="B1898">
        <v>114</v>
      </c>
      <c r="C1898">
        <v>6.1</v>
      </c>
    </row>
    <row r="1899" spans="1:3">
      <c r="A1899" t="s">
        <v>3285</v>
      </c>
      <c r="B1899">
        <v>88</v>
      </c>
      <c r="C1899">
        <v>5.6</v>
      </c>
    </row>
    <row r="1900" spans="1:3">
      <c r="A1900" t="s">
        <v>3286</v>
      </c>
      <c r="B1900">
        <v>93</v>
      </c>
      <c r="C1900">
        <v>5.8</v>
      </c>
    </row>
    <row r="1901" spans="1:3">
      <c r="A1901" t="s">
        <v>3288</v>
      </c>
      <c r="B1901">
        <v>92</v>
      </c>
      <c r="C1901">
        <v>2.8</v>
      </c>
    </row>
    <row r="1902" spans="1:3">
      <c r="A1902" t="s">
        <v>3290</v>
      </c>
      <c r="B1902">
        <v>98</v>
      </c>
      <c r="C1902">
        <v>6.7</v>
      </c>
    </row>
    <row r="1903" spans="1:3">
      <c r="A1903" t="s">
        <v>3293</v>
      </c>
      <c r="B1903">
        <v>94</v>
      </c>
      <c r="C1903">
        <v>5.0999999999999996</v>
      </c>
    </row>
    <row r="1904" spans="1:3">
      <c r="A1904" t="s">
        <v>3294</v>
      </c>
      <c r="B1904">
        <v>102</v>
      </c>
      <c r="C1904">
        <v>7.2</v>
      </c>
    </row>
    <row r="1905" spans="1:3">
      <c r="A1905" t="s">
        <v>3296</v>
      </c>
      <c r="B1905">
        <v>98</v>
      </c>
      <c r="C1905">
        <v>6</v>
      </c>
    </row>
    <row r="1906" spans="1:3">
      <c r="A1906" t="s">
        <v>3298</v>
      </c>
      <c r="B1906">
        <v>111</v>
      </c>
      <c r="C1906">
        <v>6.7</v>
      </c>
    </row>
    <row r="1907" spans="1:3">
      <c r="A1907" t="s">
        <v>3299</v>
      </c>
      <c r="B1907">
        <v>100</v>
      </c>
      <c r="C1907">
        <v>6.2</v>
      </c>
    </row>
    <row r="1908" spans="1:3">
      <c r="A1908" t="s">
        <v>3301</v>
      </c>
      <c r="B1908">
        <v>141</v>
      </c>
      <c r="C1908">
        <v>6.2</v>
      </c>
    </row>
    <row r="1909" spans="1:3">
      <c r="A1909" t="s">
        <v>3302</v>
      </c>
      <c r="B1909">
        <v>114</v>
      </c>
      <c r="C1909">
        <v>6.8</v>
      </c>
    </row>
    <row r="1910" spans="1:3">
      <c r="A1910" t="s">
        <v>3304</v>
      </c>
      <c r="B1910">
        <v>96</v>
      </c>
      <c r="C1910">
        <v>7.1</v>
      </c>
    </row>
    <row r="1911" spans="1:3">
      <c r="A1911" t="s">
        <v>3306</v>
      </c>
      <c r="B1911">
        <v>111</v>
      </c>
      <c r="C1911">
        <v>7.1</v>
      </c>
    </row>
    <row r="1912" spans="1:3">
      <c r="A1912" t="s">
        <v>3308</v>
      </c>
      <c r="B1912">
        <v>127</v>
      </c>
      <c r="C1912">
        <v>7</v>
      </c>
    </row>
    <row r="1913" spans="1:3">
      <c r="A1913" t="s">
        <v>3309</v>
      </c>
      <c r="B1913">
        <v>107</v>
      </c>
      <c r="C1913">
        <v>7.1</v>
      </c>
    </row>
    <row r="1914" spans="1:3">
      <c r="A1914" t="s">
        <v>3310</v>
      </c>
      <c r="B1914">
        <v>97</v>
      </c>
      <c r="C1914">
        <v>6.4</v>
      </c>
    </row>
    <row r="1915" spans="1:3">
      <c r="A1915" t="s">
        <v>3311</v>
      </c>
      <c r="B1915">
        <v>127</v>
      </c>
      <c r="C1915">
        <v>7</v>
      </c>
    </row>
    <row r="1916" spans="1:3">
      <c r="A1916" t="s">
        <v>3312</v>
      </c>
      <c r="B1916">
        <v>110</v>
      </c>
      <c r="C1916">
        <v>6.2</v>
      </c>
    </row>
    <row r="1917" spans="1:3">
      <c r="A1917" t="s">
        <v>3313</v>
      </c>
      <c r="B1917">
        <v>135</v>
      </c>
      <c r="C1917">
        <v>7.5</v>
      </c>
    </row>
    <row r="1918" spans="1:3">
      <c r="A1918" t="s">
        <v>3314</v>
      </c>
      <c r="B1918">
        <v>84</v>
      </c>
      <c r="C1918">
        <v>4.8</v>
      </c>
    </row>
    <row r="1919" spans="1:3">
      <c r="A1919" t="s">
        <v>3315</v>
      </c>
      <c r="B1919">
        <v>122</v>
      </c>
      <c r="C1919">
        <v>7.3</v>
      </c>
    </row>
    <row r="1920" spans="1:3">
      <c r="A1920" t="s">
        <v>3316</v>
      </c>
      <c r="B1920">
        <v>114</v>
      </c>
      <c r="C1920">
        <v>5.8</v>
      </c>
    </row>
    <row r="1921" spans="1:3">
      <c r="A1921" t="s">
        <v>3318</v>
      </c>
      <c r="B1921">
        <v>132</v>
      </c>
      <c r="C1921">
        <v>7.6</v>
      </c>
    </row>
    <row r="1922" spans="1:3">
      <c r="A1922" t="s">
        <v>3320</v>
      </c>
      <c r="B1922">
        <v>170</v>
      </c>
      <c r="C1922">
        <v>5.6</v>
      </c>
    </row>
    <row r="1923" spans="1:3">
      <c r="A1923" t="s">
        <v>3321</v>
      </c>
      <c r="B1923">
        <v>133</v>
      </c>
      <c r="C1923">
        <v>7</v>
      </c>
    </row>
    <row r="1924" spans="1:3">
      <c r="A1924" t="s">
        <v>3322</v>
      </c>
      <c r="B1924">
        <v>112</v>
      </c>
      <c r="C1924">
        <v>6.6</v>
      </c>
    </row>
    <row r="1925" spans="1:3">
      <c r="A1925" t="s">
        <v>3323</v>
      </c>
      <c r="B1925">
        <v>108</v>
      </c>
      <c r="C1925">
        <v>6.5</v>
      </c>
    </row>
    <row r="1926" spans="1:3">
      <c r="A1926" t="s">
        <v>3324</v>
      </c>
      <c r="B1926">
        <v>115</v>
      </c>
      <c r="C1926">
        <v>7.4</v>
      </c>
    </row>
    <row r="1927" spans="1:3">
      <c r="A1927" t="s">
        <v>3326</v>
      </c>
      <c r="B1927">
        <v>83</v>
      </c>
      <c r="C1927">
        <v>4.5999999999999996</v>
      </c>
    </row>
    <row r="1928" spans="1:3">
      <c r="A1928" t="s">
        <v>3327</v>
      </c>
      <c r="B1928">
        <v>105</v>
      </c>
      <c r="C1928">
        <v>6.4</v>
      </c>
    </row>
    <row r="1929" spans="1:3">
      <c r="A1929" t="s">
        <v>3328</v>
      </c>
      <c r="B1929">
        <v>96</v>
      </c>
      <c r="C1929">
        <v>5.9</v>
      </c>
    </row>
    <row r="1930" spans="1:3">
      <c r="A1930" t="s">
        <v>3329</v>
      </c>
      <c r="B1930">
        <v>94</v>
      </c>
      <c r="C1930">
        <v>6.4</v>
      </c>
    </row>
    <row r="1931" spans="1:3">
      <c r="A1931" t="s">
        <v>3330</v>
      </c>
      <c r="B1931">
        <v>142</v>
      </c>
      <c r="C1931">
        <v>6.6</v>
      </c>
    </row>
    <row r="1932" spans="1:3">
      <c r="A1932" t="s">
        <v>3331</v>
      </c>
      <c r="B1932">
        <v>104</v>
      </c>
      <c r="C1932">
        <v>6.9</v>
      </c>
    </row>
    <row r="1933" spans="1:3">
      <c r="A1933" t="s">
        <v>3333</v>
      </c>
      <c r="B1933">
        <v>106</v>
      </c>
      <c r="C1933">
        <v>5.8</v>
      </c>
    </row>
    <row r="1934" spans="1:3">
      <c r="A1934" t="s">
        <v>3335</v>
      </c>
      <c r="B1934">
        <v>106</v>
      </c>
      <c r="C1934">
        <v>6.4</v>
      </c>
    </row>
    <row r="1935" spans="1:3">
      <c r="A1935" t="s">
        <v>3337</v>
      </c>
      <c r="B1935">
        <v>98</v>
      </c>
      <c r="C1935">
        <v>5.3</v>
      </c>
    </row>
    <row r="1936" spans="1:3">
      <c r="A1936" t="s">
        <v>3338</v>
      </c>
      <c r="B1936">
        <v>100</v>
      </c>
      <c r="C1936">
        <v>6.5</v>
      </c>
    </row>
    <row r="1937" spans="1:3">
      <c r="A1937" t="s">
        <v>3340</v>
      </c>
      <c r="B1937">
        <v>95</v>
      </c>
      <c r="C1937">
        <v>5.7</v>
      </c>
    </row>
    <row r="1938" spans="1:3">
      <c r="A1938" t="s">
        <v>3341</v>
      </c>
      <c r="B1938">
        <v>107</v>
      </c>
      <c r="C1938">
        <v>6.7</v>
      </c>
    </row>
    <row r="1939" spans="1:3">
      <c r="A1939" t="s">
        <v>3343</v>
      </c>
      <c r="B1939">
        <v>104</v>
      </c>
      <c r="C1939">
        <v>3.9</v>
      </c>
    </row>
    <row r="1940" spans="1:3">
      <c r="A1940" t="s">
        <v>3345</v>
      </c>
      <c r="B1940">
        <v>104</v>
      </c>
      <c r="C1940">
        <v>4.0999999999999996</v>
      </c>
    </row>
    <row r="1941" spans="1:3">
      <c r="A1941" t="s">
        <v>3348</v>
      </c>
      <c r="B1941">
        <v>143</v>
      </c>
      <c r="C1941">
        <v>6.2</v>
      </c>
    </row>
    <row r="1942" spans="1:3">
      <c r="A1942" t="s">
        <v>3349</v>
      </c>
      <c r="B1942">
        <v>77</v>
      </c>
      <c r="C1942">
        <v>3.8</v>
      </c>
    </row>
    <row r="1943" spans="1:3">
      <c r="A1943" t="s">
        <v>3350</v>
      </c>
      <c r="B1943">
        <v>96</v>
      </c>
      <c r="C1943">
        <v>5.0999999999999996</v>
      </c>
    </row>
    <row r="1944" spans="1:3">
      <c r="A1944" t="s">
        <v>3351</v>
      </c>
      <c r="B1944">
        <v>145</v>
      </c>
      <c r="C1944">
        <v>7.8</v>
      </c>
    </row>
    <row r="1945" spans="1:3">
      <c r="A1945" t="s">
        <v>3356</v>
      </c>
      <c r="B1945">
        <v>116</v>
      </c>
      <c r="C1945">
        <v>7.8</v>
      </c>
    </row>
    <row r="1946" spans="1:3">
      <c r="A1946" t="s">
        <v>3358</v>
      </c>
      <c r="B1946">
        <v>100</v>
      </c>
      <c r="C1946">
        <v>6.1</v>
      </c>
    </row>
    <row r="1947" spans="1:3">
      <c r="A1947" t="s">
        <v>3359</v>
      </c>
      <c r="B1947">
        <v>104</v>
      </c>
      <c r="C1947">
        <v>5.8</v>
      </c>
    </row>
    <row r="1948" spans="1:3">
      <c r="A1948" t="s">
        <v>3361</v>
      </c>
      <c r="B1948">
        <v>92</v>
      </c>
      <c r="C1948">
        <v>6.3</v>
      </c>
    </row>
    <row r="1949" spans="1:3">
      <c r="A1949" t="s">
        <v>3363</v>
      </c>
      <c r="B1949">
        <v>105</v>
      </c>
      <c r="C1949">
        <v>5.4</v>
      </c>
    </row>
    <row r="1950" spans="1:3">
      <c r="A1950" t="s">
        <v>3366</v>
      </c>
      <c r="B1950">
        <v>120</v>
      </c>
      <c r="C1950">
        <v>7.3</v>
      </c>
    </row>
    <row r="1951" spans="1:3">
      <c r="A1951" t="s">
        <v>3367</v>
      </c>
      <c r="B1951">
        <v>116</v>
      </c>
      <c r="C1951">
        <v>6.8</v>
      </c>
    </row>
    <row r="1952" spans="1:3">
      <c r="A1952" t="s">
        <v>3368</v>
      </c>
      <c r="B1952">
        <v>119</v>
      </c>
      <c r="C1952">
        <v>7.3</v>
      </c>
    </row>
    <row r="1953" spans="1:3">
      <c r="A1953" t="s">
        <v>3369</v>
      </c>
      <c r="B1953">
        <v>101</v>
      </c>
      <c r="C1953">
        <v>6.5</v>
      </c>
    </row>
    <row r="1954" spans="1:3">
      <c r="A1954" t="s">
        <v>3370</v>
      </c>
      <c r="B1954">
        <v>117</v>
      </c>
      <c r="C1954">
        <v>7.2</v>
      </c>
    </row>
    <row r="1955" spans="1:3">
      <c r="A1955" t="s">
        <v>3371</v>
      </c>
      <c r="B1955">
        <v>112</v>
      </c>
      <c r="C1955">
        <v>6.3</v>
      </c>
    </row>
    <row r="1956" spans="1:3">
      <c r="A1956" t="s">
        <v>3372</v>
      </c>
      <c r="B1956">
        <v>136</v>
      </c>
      <c r="C1956">
        <v>5.9</v>
      </c>
    </row>
    <row r="1957" spans="1:3">
      <c r="A1957" t="s">
        <v>3375</v>
      </c>
      <c r="B1957">
        <v>81</v>
      </c>
      <c r="C1957">
        <v>7.8</v>
      </c>
    </row>
    <row r="1958" spans="1:3">
      <c r="A1958" t="s">
        <v>3376</v>
      </c>
      <c r="B1958">
        <v>87</v>
      </c>
      <c r="C1958">
        <v>7.4</v>
      </c>
    </row>
    <row r="1959" spans="1:3">
      <c r="A1959" t="s">
        <v>3378</v>
      </c>
      <c r="B1959">
        <v>96</v>
      </c>
      <c r="C1959">
        <v>4.8</v>
      </c>
    </row>
    <row r="1960" spans="1:3">
      <c r="A1960" t="s">
        <v>3379</v>
      </c>
      <c r="B1960">
        <v>106</v>
      </c>
      <c r="C1960">
        <v>6.3</v>
      </c>
    </row>
    <row r="1961" spans="1:3">
      <c r="A1961" t="s">
        <v>3380</v>
      </c>
      <c r="B1961">
        <v>122</v>
      </c>
      <c r="C1961">
        <v>7.8</v>
      </c>
    </row>
    <row r="1962" spans="1:3">
      <c r="A1962" t="s">
        <v>3381</v>
      </c>
      <c r="B1962">
        <v>123</v>
      </c>
      <c r="C1962">
        <v>7.5</v>
      </c>
    </row>
    <row r="1963" spans="1:3">
      <c r="A1963" t="s">
        <v>3382</v>
      </c>
      <c r="B1963">
        <v>92</v>
      </c>
      <c r="C1963">
        <v>6.8</v>
      </c>
    </row>
    <row r="1964" spans="1:3">
      <c r="A1964" t="s">
        <v>3383</v>
      </c>
      <c r="B1964">
        <v>110</v>
      </c>
      <c r="C1964">
        <v>6.6</v>
      </c>
    </row>
    <row r="1965" spans="1:3">
      <c r="A1965" t="s">
        <v>3385</v>
      </c>
      <c r="B1965">
        <v>104</v>
      </c>
      <c r="C1965">
        <v>4.5999999999999996</v>
      </c>
    </row>
    <row r="1966" spans="1:3">
      <c r="A1966" t="s">
        <v>3386</v>
      </c>
      <c r="B1966">
        <v>98</v>
      </c>
      <c r="C1966">
        <v>7.1</v>
      </c>
    </row>
    <row r="1967" spans="1:3">
      <c r="A1967" t="s">
        <v>3388</v>
      </c>
      <c r="B1967">
        <v>120</v>
      </c>
      <c r="C1967">
        <v>6.1</v>
      </c>
    </row>
    <row r="1968" spans="1:3">
      <c r="A1968" t="s">
        <v>3389</v>
      </c>
      <c r="B1968">
        <v>112</v>
      </c>
      <c r="C1968">
        <v>6.7</v>
      </c>
    </row>
    <row r="1969" spans="1:3">
      <c r="A1969" t="s">
        <v>3391</v>
      </c>
      <c r="B1969">
        <v>127</v>
      </c>
      <c r="C1969">
        <v>7.1</v>
      </c>
    </row>
    <row r="1970" spans="1:3">
      <c r="A1970" t="s">
        <v>3393</v>
      </c>
      <c r="B1970">
        <v>102</v>
      </c>
      <c r="C1970">
        <v>5.8</v>
      </c>
    </row>
    <row r="1971" spans="1:3">
      <c r="A1971" t="s">
        <v>3394</v>
      </c>
      <c r="B1971">
        <v>91</v>
      </c>
      <c r="C1971">
        <v>6.7</v>
      </c>
    </row>
    <row r="1972" spans="1:3">
      <c r="A1972" t="s">
        <v>3396</v>
      </c>
      <c r="B1972">
        <v>114</v>
      </c>
      <c r="C1972">
        <v>5.8</v>
      </c>
    </row>
    <row r="1973" spans="1:3">
      <c r="A1973" t="s">
        <v>3397</v>
      </c>
      <c r="B1973">
        <v>115</v>
      </c>
      <c r="C1973">
        <v>6.8</v>
      </c>
    </row>
    <row r="1974" spans="1:3">
      <c r="A1974" t="s">
        <v>3398</v>
      </c>
      <c r="B1974">
        <v>115</v>
      </c>
      <c r="C1974">
        <v>8.5</v>
      </c>
    </row>
    <row r="1975" spans="1:3">
      <c r="A1975" t="s">
        <v>3399</v>
      </c>
      <c r="B1975">
        <v>120</v>
      </c>
      <c r="C1975">
        <v>6.6</v>
      </c>
    </row>
    <row r="1976" spans="1:3">
      <c r="A1976" t="s">
        <v>3400</v>
      </c>
      <c r="B1976">
        <v>135</v>
      </c>
      <c r="C1976">
        <v>7.7</v>
      </c>
    </row>
    <row r="1977" spans="1:3">
      <c r="A1977" t="s">
        <v>3402</v>
      </c>
      <c r="B1977">
        <v>90</v>
      </c>
      <c r="C1977">
        <v>4.7</v>
      </c>
    </row>
    <row r="1978" spans="1:3">
      <c r="A1978" t="s">
        <v>3403</v>
      </c>
      <c r="B1978">
        <v>100</v>
      </c>
      <c r="C1978">
        <v>6.4</v>
      </c>
    </row>
    <row r="1979" spans="1:3">
      <c r="A1979" t="s">
        <v>3404</v>
      </c>
      <c r="B1979">
        <v>105</v>
      </c>
      <c r="C1979">
        <v>5.5</v>
      </c>
    </row>
    <row r="1980" spans="1:3">
      <c r="A1980" t="s">
        <v>3405</v>
      </c>
      <c r="B1980">
        <v>138</v>
      </c>
      <c r="C1980">
        <v>8.6</v>
      </c>
    </row>
    <row r="1981" spans="1:3">
      <c r="A1981" t="s">
        <v>3407</v>
      </c>
      <c r="B1981">
        <v>94</v>
      </c>
      <c r="C1981">
        <v>7</v>
      </c>
    </row>
    <row r="1982" spans="1:3">
      <c r="A1982" t="s">
        <v>3410</v>
      </c>
      <c r="B1982">
        <v>101</v>
      </c>
      <c r="C1982">
        <v>7.1</v>
      </c>
    </row>
    <row r="1983" spans="1:3">
      <c r="A1983" t="s">
        <v>3412</v>
      </c>
      <c r="B1983">
        <v>131</v>
      </c>
      <c r="C1983">
        <v>5.7</v>
      </c>
    </row>
    <row r="1984" spans="1:3">
      <c r="A1984" t="s">
        <v>3414</v>
      </c>
      <c r="B1984">
        <v>91</v>
      </c>
      <c r="C1984">
        <v>3.7</v>
      </c>
    </row>
    <row r="1985" spans="1:3">
      <c r="A1985" t="s">
        <v>3415</v>
      </c>
      <c r="B1985">
        <v>112</v>
      </c>
      <c r="C1985">
        <v>7.5</v>
      </c>
    </row>
    <row r="1986" spans="1:3">
      <c r="A1986" t="s">
        <v>3416</v>
      </c>
      <c r="B1986">
        <v>95</v>
      </c>
      <c r="C1986">
        <v>4.5999999999999996</v>
      </c>
    </row>
    <row r="1987" spans="1:3">
      <c r="A1987" t="s">
        <v>3417</v>
      </c>
      <c r="B1987">
        <v>100</v>
      </c>
      <c r="C1987">
        <v>4.9000000000000004</v>
      </c>
    </row>
    <row r="1988" spans="1:3">
      <c r="A1988" t="s">
        <v>3418</v>
      </c>
      <c r="B1988">
        <v>108</v>
      </c>
      <c r="C1988">
        <v>7.1</v>
      </c>
    </row>
    <row r="1989" spans="1:3">
      <c r="A1989" t="s">
        <v>3419</v>
      </c>
      <c r="B1989">
        <v>101</v>
      </c>
      <c r="C1989">
        <v>5.8</v>
      </c>
    </row>
    <row r="1990" spans="1:3">
      <c r="A1990" t="s">
        <v>3420</v>
      </c>
      <c r="B1990">
        <v>109</v>
      </c>
      <c r="C1990">
        <v>5.4</v>
      </c>
    </row>
    <row r="1991" spans="1:3">
      <c r="A1991" t="s">
        <v>3421</v>
      </c>
      <c r="B1991">
        <v>115</v>
      </c>
      <c r="C1991">
        <v>7.3</v>
      </c>
    </row>
    <row r="1992" spans="1:3">
      <c r="A1992" t="s">
        <v>3423</v>
      </c>
      <c r="B1992">
        <v>117</v>
      </c>
      <c r="C1992">
        <v>7.1</v>
      </c>
    </row>
    <row r="1993" spans="1:3">
      <c r="A1993" t="s">
        <v>3425</v>
      </c>
      <c r="B1993">
        <v>107</v>
      </c>
      <c r="C1993">
        <v>5.8</v>
      </c>
    </row>
    <row r="1994" spans="1:3">
      <c r="A1994" t="s">
        <v>3427</v>
      </c>
      <c r="B1994">
        <v>134</v>
      </c>
      <c r="C1994">
        <v>8.1</v>
      </c>
    </row>
    <row r="1995" spans="1:3">
      <c r="A1995" t="s">
        <v>3428</v>
      </c>
      <c r="B1995">
        <v>118</v>
      </c>
      <c r="C1995">
        <v>5.7</v>
      </c>
    </row>
    <row r="1996" spans="1:3">
      <c r="A1996" t="s">
        <v>3429</v>
      </c>
      <c r="B1996">
        <v>121</v>
      </c>
      <c r="C1996">
        <v>4.4000000000000004</v>
      </c>
    </row>
    <row r="1997" spans="1:3">
      <c r="A1997" t="s">
        <v>3431</v>
      </c>
      <c r="B1997">
        <v>105</v>
      </c>
      <c r="C1997">
        <v>7.9</v>
      </c>
    </row>
    <row r="1998" spans="1:3">
      <c r="A1998" t="s">
        <v>3433</v>
      </c>
      <c r="B1998">
        <v>110</v>
      </c>
      <c r="C1998">
        <v>7.6</v>
      </c>
    </row>
    <row r="1999" spans="1:3">
      <c r="A1999" t="s">
        <v>3434</v>
      </c>
      <c r="B1999">
        <v>114</v>
      </c>
      <c r="C1999">
        <v>4.8</v>
      </c>
    </row>
    <row r="2000" spans="1:3">
      <c r="A2000" t="s">
        <v>3436</v>
      </c>
      <c r="B2000">
        <v>100</v>
      </c>
      <c r="C2000">
        <v>6.7</v>
      </c>
    </row>
    <row r="2001" spans="1:3">
      <c r="A2001" t="s">
        <v>3438</v>
      </c>
      <c r="B2001">
        <v>85</v>
      </c>
      <c r="C2001">
        <v>2.7</v>
      </c>
    </row>
    <row r="2002" spans="1:3">
      <c r="A2002" t="s">
        <v>3440</v>
      </c>
      <c r="B2002">
        <v>72</v>
      </c>
      <c r="C2002">
        <v>5.8</v>
      </c>
    </row>
    <row r="2003" spans="1:3">
      <c r="A2003" t="s">
        <v>3442</v>
      </c>
      <c r="B2003">
        <v>128</v>
      </c>
      <c r="C2003">
        <v>7.5</v>
      </c>
    </row>
    <row r="2004" spans="1:3">
      <c r="A2004" t="s">
        <v>3445</v>
      </c>
      <c r="B2004">
        <v>72</v>
      </c>
      <c r="C2004">
        <v>5.4</v>
      </c>
    </row>
    <row r="2005" spans="1:3">
      <c r="A2005" t="s">
        <v>3446</v>
      </c>
      <c r="B2005">
        <v>89</v>
      </c>
      <c r="C2005">
        <v>4.0999999999999996</v>
      </c>
    </row>
    <row r="2006" spans="1:3">
      <c r="A2006" t="s">
        <v>3448</v>
      </c>
      <c r="B2006">
        <v>96</v>
      </c>
      <c r="C2006">
        <v>5.9</v>
      </c>
    </row>
    <row r="2007" spans="1:3">
      <c r="A2007" t="s">
        <v>3451</v>
      </c>
      <c r="B2007">
        <v>77</v>
      </c>
      <c r="C2007">
        <v>6.3</v>
      </c>
    </row>
    <row r="2008" spans="1:3">
      <c r="A2008" t="s">
        <v>3452</v>
      </c>
      <c r="B2008">
        <v>111</v>
      </c>
      <c r="C2008">
        <v>6.8</v>
      </c>
    </row>
    <row r="2009" spans="1:3">
      <c r="A2009" t="s">
        <v>3453</v>
      </c>
      <c r="B2009">
        <v>93</v>
      </c>
      <c r="C2009">
        <v>2.2999999999999998</v>
      </c>
    </row>
    <row r="2010" spans="1:3">
      <c r="A2010" t="s">
        <v>3456</v>
      </c>
      <c r="B2010">
        <v>128</v>
      </c>
      <c r="C2010">
        <v>8.1</v>
      </c>
    </row>
    <row r="2011" spans="1:3">
      <c r="A2011" t="s">
        <v>3457</v>
      </c>
      <c r="B2011">
        <v>110</v>
      </c>
      <c r="C2011">
        <v>6.1</v>
      </c>
    </row>
    <row r="2012" spans="1:3">
      <c r="A2012" t="s">
        <v>3459</v>
      </c>
      <c r="B2012">
        <v>137</v>
      </c>
      <c r="C2012">
        <v>5</v>
      </c>
    </row>
    <row r="2013" spans="1:3">
      <c r="A2013" t="s">
        <v>3460</v>
      </c>
      <c r="B2013">
        <v>124</v>
      </c>
      <c r="C2013">
        <v>5.5</v>
      </c>
    </row>
    <row r="2014" spans="1:3">
      <c r="A2014" t="s">
        <v>3462</v>
      </c>
      <c r="B2014">
        <v>93</v>
      </c>
      <c r="C2014">
        <v>6.2</v>
      </c>
    </row>
    <row r="2015" spans="1:3">
      <c r="A2015" t="s">
        <v>3463</v>
      </c>
      <c r="B2015">
        <v>115</v>
      </c>
      <c r="C2015">
        <v>6.2</v>
      </c>
    </row>
    <row r="2016" spans="1:3">
      <c r="A2016" t="s">
        <v>3465</v>
      </c>
      <c r="B2016">
        <v>105</v>
      </c>
      <c r="C2016">
        <v>6.3</v>
      </c>
    </row>
    <row r="2017" spans="1:3">
      <c r="A2017" t="s">
        <v>3467</v>
      </c>
      <c r="B2017">
        <v>127</v>
      </c>
      <c r="C2017">
        <v>6.7</v>
      </c>
    </row>
    <row r="2018" spans="1:3">
      <c r="A2018" t="s">
        <v>3468</v>
      </c>
      <c r="B2018">
        <v>82</v>
      </c>
      <c r="C2018">
        <v>3.5</v>
      </c>
    </row>
    <row r="2019" spans="1:3">
      <c r="A2019" t="s">
        <v>3469</v>
      </c>
      <c r="B2019">
        <v>143</v>
      </c>
      <c r="C2019">
        <v>7.5</v>
      </c>
    </row>
    <row r="2020" spans="1:3">
      <c r="A2020" t="s">
        <v>3470</v>
      </c>
      <c r="B2020">
        <v>103</v>
      </c>
      <c r="C2020">
        <v>6.6</v>
      </c>
    </row>
    <row r="2021" spans="1:3">
      <c r="A2021" t="s">
        <v>3472</v>
      </c>
      <c r="B2021">
        <v>104</v>
      </c>
      <c r="C2021">
        <v>7.5</v>
      </c>
    </row>
    <row r="2022" spans="1:3">
      <c r="A2022" t="s">
        <v>3473</v>
      </c>
      <c r="B2022">
        <v>98</v>
      </c>
      <c r="C2022">
        <v>7.2</v>
      </c>
    </row>
    <row r="2023" spans="1:3">
      <c r="A2023" t="s">
        <v>3474</v>
      </c>
      <c r="B2023">
        <v>92</v>
      </c>
      <c r="C2023">
        <v>4.8</v>
      </c>
    </row>
    <row r="2024" spans="1:3">
      <c r="A2024" t="s">
        <v>3475</v>
      </c>
      <c r="B2024">
        <v>123</v>
      </c>
      <c r="C2024">
        <v>6.6</v>
      </c>
    </row>
    <row r="2025" spans="1:3">
      <c r="A2025" t="s">
        <v>3476</v>
      </c>
      <c r="B2025">
        <v>88</v>
      </c>
      <c r="C2025">
        <v>3.5</v>
      </c>
    </row>
    <row r="2026" spans="1:3">
      <c r="A2026" t="s">
        <v>3477</v>
      </c>
      <c r="B2026">
        <v>128</v>
      </c>
      <c r="C2026">
        <v>7.6</v>
      </c>
    </row>
    <row r="2027" spans="1:3">
      <c r="A2027" t="s">
        <v>3479</v>
      </c>
      <c r="B2027">
        <v>107</v>
      </c>
      <c r="C2027">
        <v>6.3</v>
      </c>
    </row>
    <row r="2028" spans="1:3">
      <c r="A2028" t="s">
        <v>3481</v>
      </c>
      <c r="B2028">
        <v>91</v>
      </c>
      <c r="C2028">
        <v>5.5</v>
      </c>
    </row>
    <row r="2029" spans="1:3">
      <c r="A2029" t="s">
        <v>3483</v>
      </c>
      <c r="B2029">
        <v>90</v>
      </c>
      <c r="C2029">
        <v>6.3</v>
      </c>
    </row>
    <row r="2030" spans="1:3">
      <c r="A2030" t="s">
        <v>3485</v>
      </c>
      <c r="B2030">
        <v>115</v>
      </c>
      <c r="C2030">
        <v>6.5</v>
      </c>
    </row>
    <row r="2031" spans="1:3">
      <c r="A2031" t="s">
        <v>3486</v>
      </c>
      <c r="B2031">
        <v>113</v>
      </c>
      <c r="C2031">
        <v>6.9</v>
      </c>
    </row>
    <row r="2032" spans="1:3">
      <c r="A2032" t="s">
        <v>3487</v>
      </c>
      <c r="B2032">
        <v>113</v>
      </c>
      <c r="C2032">
        <v>7.6</v>
      </c>
    </row>
    <row r="2033" spans="1:3">
      <c r="A2033" t="s">
        <v>3489</v>
      </c>
      <c r="B2033">
        <v>87</v>
      </c>
      <c r="C2033">
        <v>3.9</v>
      </c>
    </row>
    <row r="2034" spans="1:3">
      <c r="A2034" t="s">
        <v>3490</v>
      </c>
      <c r="B2034">
        <v>101</v>
      </c>
      <c r="C2034">
        <v>6.1</v>
      </c>
    </row>
    <row r="2035" spans="1:3">
      <c r="A2035" t="s">
        <v>3491</v>
      </c>
      <c r="B2035">
        <v>111</v>
      </c>
      <c r="C2035">
        <v>7.3</v>
      </c>
    </row>
    <row r="2036" spans="1:3">
      <c r="A2036" t="s">
        <v>3492</v>
      </c>
      <c r="B2036">
        <v>108</v>
      </c>
      <c r="C2036">
        <v>8.3000000000000007</v>
      </c>
    </row>
    <row r="2037" spans="1:3">
      <c r="A2037" t="s">
        <v>3493</v>
      </c>
      <c r="B2037">
        <v>105</v>
      </c>
      <c r="C2037">
        <v>5.8</v>
      </c>
    </row>
    <row r="2038" spans="1:3">
      <c r="A2038" t="s">
        <v>3494</v>
      </c>
      <c r="B2038">
        <v>109</v>
      </c>
      <c r="C2038">
        <v>6.8</v>
      </c>
    </row>
    <row r="2039" spans="1:3">
      <c r="A2039" t="s">
        <v>3495</v>
      </c>
      <c r="B2039">
        <v>109</v>
      </c>
      <c r="C2039">
        <v>7</v>
      </c>
    </row>
    <row r="2040" spans="1:3">
      <c r="A2040" t="s">
        <v>3498</v>
      </c>
      <c r="B2040">
        <v>99</v>
      </c>
      <c r="C2040">
        <v>5.9</v>
      </c>
    </row>
    <row r="2041" spans="1:3">
      <c r="A2041" t="s">
        <v>3500</v>
      </c>
      <c r="B2041">
        <v>98</v>
      </c>
      <c r="C2041">
        <v>6.5</v>
      </c>
    </row>
    <row r="2042" spans="1:3">
      <c r="A2042" t="s">
        <v>3502</v>
      </c>
      <c r="B2042">
        <v>104</v>
      </c>
      <c r="C2042">
        <v>6.4</v>
      </c>
    </row>
    <row r="2043" spans="1:3">
      <c r="A2043" t="s">
        <v>3504</v>
      </c>
      <c r="B2043">
        <v>109</v>
      </c>
      <c r="C2043">
        <v>5.8</v>
      </c>
    </row>
    <row r="2044" spans="1:3">
      <c r="A2044" t="s">
        <v>3507</v>
      </c>
      <c r="B2044">
        <v>75</v>
      </c>
      <c r="C2044">
        <v>5.0999999999999996</v>
      </c>
    </row>
    <row r="2045" spans="1:3">
      <c r="A2045" t="s">
        <v>3509</v>
      </c>
      <c r="B2045">
        <v>119</v>
      </c>
      <c r="C2045">
        <v>6.8</v>
      </c>
    </row>
    <row r="2046" spans="1:3">
      <c r="A2046" t="s">
        <v>3511</v>
      </c>
      <c r="B2046">
        <v>90</v>
      </c>
      <c r="C2046">
        <v>5.3</v>
      </c>
    </row>
    <row r="2047" spans="1:3">
      <c r="A2047" t="s">
        <v>3512</v>
      </c>
      <c r="B2047">
        <v>97</v>
      </c>
      <c r="C2047">
        <v>5.3</v>
      </c>
    </row>
    <row r="2048" spans="1:3">
      <c r="A2048" t="s">
        <v>3513</v>
      </c>
      <c r="B2048">
        <v>89</v>
      </c>
      <c r="C2048">
        <v>4.9000000000000004</v>
      </c>
    </row>
    <row r="2049" spans="1:3">
      <c r="A2049" t="s">
        <v>3514</v>
      </c>
      <c r="B2049">
        <v>106</v>
      </c>
      <c r="C2049">
        <v>6.8</v>
      </c>
    </row>
    <row r="2050" spans="1:3">
      <c r="A2050" t="s">
        <v>3517</v>
      </c>
      <c r="B2050">
        <v>96</v>
      </c>
      <c r="C2050">
        <v>7.1</v>
      </c>
    </row>
    <row r="2051" spans="1:3">
      <c r="A2051" t="s">
        <v>3518</v>
      </c>
      <c r="B2051">
        <v>104</v>
      </c>
      <c r="C2051">
        <v>6.1</v>
      </c>
    </row>
    <row r="2052" spans="1:3">
      <c r="A2052" t="s">
        <v>3520</v>
      </c>
      <c r="B2052">
        <v>108</v>
      </c>
      <c r="C2052">
        <v>8.5</v>
      </c>
    </row>
    <row r="2053" spans="1:3">
      <c r="A2053" t="s">
        <v>3521</v>
      </c>
      <c r="B2053">
        <v>112</v>
      </c>
      <c r="C2053">
        <v>5.9</v>
      </c>
    </row>
    <row r="2054" spans="1:3">
      <c r="A2054" t="s">
        <v>3523</v>
      </c>
      <c r="B2054">
        <v>104</v>
      </c>
      <c r="C2054">
        <v>6.3</v>
      </c>
    </row>
    <row r="2055" spans="1:3">
      <c r="A2055" t="s">
        <v>3524</v>
      </c>
      <c r="B2055">
        <v>113</v>
      </c>
      <c r="C2055">
        <v>5.9</v>
      </c>
    </row>
    <row r="2056" spans="1:3">
      <c r="A2056" t="s">
        <v>3526</v>
      </c>
      <c r="B2056">
        <v>98</v>
      </c>
      <c r="C2056">
        <v>5.4</v>
      </c>
    </row>
    <row r="2057" spans="1:3">
      <c r="A2057" t="s">
        <v>3527</v>
      </c>
      <c r="B2057">
        <v>114</v>
      </c>
      <c r="C2057">
        <v>6.9</v>
      </c>
    </row>
    <row r="2058" spans="1:3">
      <c r="A2058" t="s">
        <v>3529</v>
      </c>
      <c r="B2058">
        <v>124</v>
      </c>
      <c r="C2058">
        <v>7.5</v>
      </c>
    </row>
    <row r="2059" spans="1:3">
      <c r="A2059" t="s">
        <v>3531</v>
      </c>
      <c r="B2059">
        <v>148</v>
      </c>
      <c r="C2059">
        <v>8.1999999999999993</v>
      </c>
    </row>
    <row r="2060" spans="1:3">
      <c r="A2060" t="s">
        <v>3532</v>
      </c>
      <c r="B2060">
        <v>108</v>
      </c>
      <c r="C2060">
        <v>5.9</v>
      </c>
    </row>
    <row r="2061" spans="1:3">
      <c r="A2061" t="s">
        <v>3535</v>
      </c>
      <c r="B2061">
        <v>95</v>
      </c>
      <c r="C2061">
        <v>5</v>
      </c>
    </row>
    <row r="2062" spans="1:3">
      <c r="A2062" t="s">
        <v>3537</v>
      </c>
      <c r="B2062">
        <v>108</v>
      </c>
      <c r="C2062">
        <v>7.3</v>
      </c>
    </row>
    <row r="2063" spans="1:3">
      <c r="A2063" t="s">
        <v>3540</v>
      </c>
      <c r="B2063">
        <v>68</v>
      </c>
      <c r="C2063">
        <v>6.4</v>
      </c>
    </row>
    <row r="2064" spans="1:3">
      <c r="A2064" t="s">
        <v>3541</v>
      </c>
      <c r="B2064">
        <v>103</v>
      </c>
      <c r="C2064">
        <v>6.6</v>
      </c>
    </row>
    <row r="2065" spans="1:3">
      <c r="A2065" t="s">
        <v>3544</v>
      </c>
      <c r="B2065">
        <v>99</v>
      </c>
      <c r="C2065">
        <v>7.8</v>
      </c>
    </row>
    <row r="2066" spans="1:3">
      <c r="A2066" t="s">
        <v>3547</v>
      </c>
      <c r="B2066">
        <v>88</v>
      </c>
      <c r="C2066">
        <v>4</v>
      </c>
    </row>
    <row r="2067" spans="1:3">
      <c r="A2067" t="s">
        <v>3548</v>
      </c>
      <c r="B2067">
        <v>128</v>
      </c>
      <c r="C2067">
        <v>7.6</v>
      </c>
    </row>
    <row r="2068" spans="1:3">
      <c r="A2068" t="s">
        <v>3550</v>
      </c>
      <c r="B2068">
        <v>124</v>
      </c>
      <c r="C2068">
        <v>7.7</v>
      </c>
    </row>
    <row r="2069" spans="1:3">
      <c r="A2069" t="s">
        <v>3552</v>
      </c>
      <c r="B2069">
        <v>84</v>
      </c>
      <c r="C2069">
        <v>5.8</v>
      </c>
    </row>
    <row r="2070" spans="1:3">
      <c r="A2070" t="s">
        <v>3554</v>
      </c>
      <c r="B2070">
        <v>101</v>
      </c>
      <c r="C2070">
        <v>5.6</v>
      </c>
    </row>
    <row r="2071" spans="1:3">
      <c r="A2071" t="s">
        <v>3556</v>
      </c>
      <c r="B2071">
        <v>98</v>
      </c>
      <c r="C2071">
        <v>5.3</v>
      </c>
    </row>
    <row r="2072" spans="1:3">
      <c r="A2072" t="s">
        <v>3558</v>
      </c>
      <c r="B2072">
        <v>225</v>
      </c>
      <c r="C2072">
        <v>6.6</v>
      </c>
    </row>
    <row r="2073" spans="1:3">
      <c r="A2073" t="s">
        <v>3559</v>
      </c>
      <c r="B2073">
        <v>88</v>
      </c>
      <c r="C2073">
        <v>1.9</v>
      </c>
    </row>
    <row r="2074" spans="1:3">
      <c r="A2074" t="s">
        <v>3560</v>
      </c>
      <c r="B2074">
        <v>88</v>
      </c>
      <c r="C2074">
        <v>5.7</v>
      </c>
    </row>
    <row r="2075" spans="1:3">
      <c r="A2075" t="s">
        <v>3561</v>
      </c>
      <c r="B2075">
        <v>94</v>
      </c>
      <c r="C2075">
        <v>6.6</v>
      </c>
    </row>
    <row r="2076" spans="1:3">
      <c r="A2076" t="s">
        <v>3563</v>
      </c>
      <c r="B2076">
        <v>117</v>
      </c>
      <c r="C2076">
        <v>6</v>
      </c>
    </row>
    <row r="2077" spans="1:3">
      <c r="A2077" t="s">
        <v>3565</v>
      </c>
      <c r="B2077">
        <v>95</v>
      </c>
      <c r="C2077">
        <v>6.1</v>
      </c>
    </row>
    <row r="2078" spans="1:3">
      <c r="A2078" t="s">
        <v>3566</v>
      </c>
      <c r="B2078">
        <v>99</v>
      </c>
      <c r="C2078">
        <v>4.8</v>
      </c>
    </row>
    <row r="2079" spans="1:3">
      <c r="A2079" t="s">
        <v>3567</v>
      </c>
      <c r="B2079">
        <v>96</v>
      </c>
      <c r="C2079">
        <v>6.2</v>
      </c>
    </row>
    <row r="2080" spans="1:3">
      <c r="A2080" t="s">
        <v>3568</v>
      </c>
      <c r="B2080">
        <v>98</v>
      </c>
      <c r="C2080">
        <v>7.5</v>
      </c>
    </row>
    <row r="2081" spans="1:3">
      <c r="A2081" t="s">
        <v>3570</v>
      </c>
      <c r="B2081">
        <v>123</v>
      </c>
      <c r="C2081">
        <v>6.3</v>
      </c>
    </row>
    <row r="2082" spans="1:3">
      <c r="A2082" t="s">
        <v>3572</v>
      </c>
      <c r="B2082">
        <v>101</v>
      </c>
      <c r="C2082">
        <v>7.1</v>
      </c>
    </row>
    <row r="2083" spans="1:3">
      <c r="A2083" t="s">
        <v>3573</v>
      </c>
      <c r="B2083">
        <v>102</v>
      </c>
      <c r="C2083">
        <v>6.6</v>
      </c>
    </row>
    <row r="2084" spans="1:3">
      <c r="A2084" t="s">
        <v>3575</v>
      </c>
      <c r="B2084">
        <v>94</v>
      </c>
      <c r="C2084">
        <v>6.1</v>
      </c>
    </row>
    <row r="2085" spans="1:3">
      <c r="A2085" t="s">
        <v>3576</v>
      </c>
      <c r="B2085">
        <v>102</v>
      </c>
      <c r="C2085">
        <v>6.7</v>
      </c>
    </row>
    <row r="2086" spans="1:3">
      <c r="A2086" t="s">
        <v>3577</v>
      </c>
      <c r="B2086">
        <v>108</v>
      </c>
      <c r="C2086">
        <v>5.6</v>
      </c>
    </row>
    <row r="2087" spans="1:3">
      <c r="A2087" t="s">
        <v>3579</v>
      </c>
      <c r="B2087">
        <v>116</v>
      </c>
      <c r="C2087">
        <v>7.2</v>
      </c>
    </row>
    <row r="2088" spans="1:3">
      <c r="A2088" t="s">
        <v>3581</v>
      </c>
      <c r="B2088">
        <v>93</v>
      </c>
      <c r="C2088">
        <v>4.3</v>
      </c>
    </row>
    <row r="2089" spans="1:3">
      <c r="A2089" t="s">
        <v>3582</v>
      </c>
      <c r="B2089">
        <v>102</v>
      </c>
      <c r="C2089">
        <v>6.4</v>
      </c>
    </row>
    <row r="2090" spans="1:3">
      <c r="A2090" t="s">
        <v>3584</v>
      </c>
      <c r="B2090">
        <v>103</v>
      </c>
      <c r="C2090">
        <v>7.1</v>
      </c>
    </row>
    <row r="2091" spans="1:3">
      <c r="A2091" t="s">
        <v>3585</v>
      </c>
      <c r="B2091">
        <v>115</v>
      </c>
      <c r="C2091">
        <v>6.3</v>
      </c>
    </row>
    <row r="2092" spans="1:3">
      <c r="A2092" t="s">
        <v>3586</v>
      </c>
      <c r="B2092">
        <v>96</v>
      </c>
      <c r="C2092">
        <v>7.4</v>
      </c>
    </row>
    <row r="2093" spans="1:3">
      <c r="A2093" t="s">
        <v>3588</v>
      </c>
      <c r="B2093">
        <v>98</v>
      </c>
      <c r="C2093">
        <v>6.1</v>
      </c>
    </row>
    <row r="2094" spans="1:3">
      <c r="A2094" t="s">
        <v>3589</v>
      </c>
      <c r="B2094">
        <v>101</v>
      </c>
      <c r="C2094">
        <v>6.6</v>
      </c>
    </row>
    <row r="2095" spans="1:3">
      <c r="A2095" t="s">
        <v>3590</v>
      </c>
      <c r="B2095">
        <v>106</v>
      </c>
      <c r="C2095">
        <v>6</v>
      </c>
    </row>
    <row r="2096" spans="1:3">
      <c r="A2096" t="s">
        <v>3592</v>
      </c>
      <c r="B2096">
        <v>101</v>
      </c>
      <c r="C2096">
        <v>6.8</v>
      </c>
    </row>
    <row r="2097" spans="1:3">
      <c r="A2097" t="s">
        <v>3593</v>
      </c>
      <c r="B2097">
        <v>111</v>
      </c>
      <c r="C2097">
        <v>6.8</v>
      </c>
    </row>
    <row r="2098" spans="1:3">
      <c r="A2098" t="s">
        <v>3594</v>
      </c>
      <c r="B2098">
        <v>99</v>
      </c>
      <c r="C2098">
        <v>7.2</v>
      </c>
    </row>
    <row r="2099" spans="1:3">
      <c r="A2099" t="s">
        <v>3596</v>
      </c>
      <c r="B2099">
        <v>88</v>
      </c>
      <c r="C2099">
        <v>1.9</v>
      </c>
    </row>
    <row r="2100" spans="1:3">
      <c r="A2100" t="s">
        <v>3597</v>
      </c>
      <c r="B2100">
        <v>83</v>
      </c>
      <c r="C2100">
        <v>5.5</v>
      </c>
    </row>
    <row r="2101" spans="1:3">
      <c r="A2101" t="s">
        <v>3598</v>
      </c>
      <c r="B2101">
        <v>91</v>
      </c>
      <c r="C2101">
        <v>4.5</v>
      </c>
    </row>
    <row r="2102" spans="1:3">
      <c r="A2102" t="s">
        <v>3599</v>
      </c>
      <c r="B2102">
        <v>108</v>
      </c>
      <c r="C2102">
        <v>6.3</v>
      </c>
    </row>
    <row r="2103" spans="1:3">
      <c r="A2103" t="s">
        <v>3601</v>
      </c>
      <c r="B2103">
        <v>148</v>
      </c>
      <c r="C2103">
        <v>6.7</v>
      </c>
    </row>
    <row r="2104" spans="1:3">
      <c r="A2104" t="s">
        <v>3603</v>
      </c>
      <c r="B2104">
        <v>77</v>
      </c>
      <c r="C2104">
        <v>2.8</v>
      </c>
    </row>
    <row r="2105" spans="1:3">
      <c r="A2105" t="s">
        <v>3605</v>
      </c>
      <c r="B2105">
        <v>110</v>
      </c>
      <c r="C2105">
        <v>5</v>
      </c>
    </row>
    <row r="2106" spans="1:3">
      <c r="A2106" t="s">
        <v>3606</v>
      </c>
      <c r="B2106">
        <v>83</v>
      </c>
      <c r="C2106">
        <v>4.3</v>
      </c>
    </row>
    <row r="2107" spans="1:3">
      <c r="A2107" t="s">
        <v>3607</v>
      </c>
      <c r="B2107">
        <v>107</v>
      </c>
      <c r="C2107">
        <v>5.6</v>
      </c>
    </row>
    <row r="2108" spans="1:3">
      <c r="A2108" t="s">
        <v>3610</v>
      </c>
      <c r="B2108">
        <v>100</v>
      </c>
      <c r="C2108">
        <v>6.2</v>
      </c>
    </row>
    <row r="2109" spans="1:3">
      <c r="A2109" t="s">
        <v>3611</v>
      </c>
      <c r="B2109">
        <v>87</v>
      </c>
      <c r="C2109">
        <v>5.3</v>
      </c>
    </row>
    <row r="2110" spans="1:3">
      <c r="A2110" t="s">
        <v>3614</v>
      </c>
      <c r="B2110">
        <v>154</v>
      </c>
      <c r="C2110">
        <v>7.4</v>
      </c>
    </row>
    <row r="2111" spans="1:3">
      <c r="A2111" t="s">
        <v>3616</v>
      </c>
      <c r="B2111">
        <v>106</v>
      </c>
      <c r="C2111">
        <v>7.4</v>
      </c>
    </row>
    <row r="2112" spans="1:3">
      <c r="A2112" t="s">
        <v>3618</v>
      </c>
      <c r="B2112">
        <v>99</v>
      </c>
      <c r="C2112">
        <v>6.5</v>
      </c>
    </row>
    <row r="2113" spans="1:3">
      <c r="A2113" t="s">
        <v>3620</v>
      </c>
      <c r="B2113">
        <v>100</v>
      </c>
      <c r="C2113">
        <v>7.1</v>
      </c>
    </row>
    <row r="2114" spans="1:3">
      <c r="A2114" t="s">
        <v>3621</v>
      </c>
      <c r="B2114">
        <v>116</v>
      </c>
      <c r="C2114">
        <v>7.2</v>
      </c>
    </row>
    <row r="2115" spans="1:3">
      <c r="A2115" t="s">
        <v>3622</v>
      </c>
      <c r="B2115">
        <v>94</v>
      </c>
      <c r="C2115">
        <v>2.2999999999999998</v>
      </c>
    </row>
    <row r="2116" spans="1:3">
      <c r="A2116" t="s">
        <v>3623</v>
      </c>
      <c r="B2116">
        <v>111</v>
      </c>
      <c r="C2116">
        <v>6.4</v>
      </c>
    </row>
    <row r="2117" spans="1:3">
      <c r="A2117" t="s">
        <v>3625</v>
      </c>
      <c r="B2117">
        <v>100</v>
      </c>
      <c r="C2117">
        <v>6.1</v>
      </c>
    </row>
    <row r="2118" spans="1:3">
      <c r="A2118" t="s">
        <v>3627</v>
      </c>
      <c r="B2118">
        <v>125</v>
      </c>
      <c r="C2118">
        <v>7</v>
      </c>
    </row>
    <row r="2119" spans="1:3">
      <c r="A2119" t="s">
        <v>3629</v>
      </c>
      <c r="B2119">
        <v>119</v>
      </c>
      <c r="C2119">
        <v>7</v>
      </c>
    </row>
    <row r="2120" spans="1:3">
      <c r="A2120" t="s">
        <v>3631</v>
      </c>
      <c r="B2120">
        <v>135</v>
      </c>
      <c r="C2120">
        <v>7</v>
      </c>
    </row>
    <row r="2121" spans="1:3">
      <c r="A2121" t="s">
        <v>3633</v>
      </c>
      <c r="B2121">
        <v>93</v>
      </c>
      <c r="C2121">
        <v>4.9000000000000004</v>
      </c>
    </row>
    <row r="2122" spans="1:3">
      <c r="A2122" t="s">
        <v>3635</v>
      </c>
      <c r="B2122">
        <v>114</v>
      </c>
      <c r="C2122">
        <v>6.9</v>
      </c>
    </row>
    <row r="2123" spans="1:3">
      <c r="A2123" t="s">
        <v>3637</v>
      </c>
      <c r="B2123">
        <v>124</v>
      </c>
      <c r="C2123">
        <v>7.5</v>
      </c>
    </row>
    <row r="2124" spans="1:3">
      <c r="A2124" t="s">
        <v>3639</v>
      </c>
      <c r="B2124">
        <v>134</v>
      </c>
      <c r="C2124">
        <v>8.4</v>
      </c>
    </row>
    <row r="2125" spans="1:3">
      <c r="A2125" t="s">
        <v>3642</v>
      </c>
      <c r="B2125">
        <v>114</v>
      </c>
      <c r="C2125">
        <v>6.9</v>
      </c>
    </row>
    <row r="2126" spans="1:3">
      <c r="A2126" t="s">
        <v>3645</v>
      </c>
      <c r="B2126">
        <v>124</v>
      </c>
      <c r="C2126">
        <v>4.5</v>
      </c>
    </row>
    <row r="2127" spans="1:3">
      <c r="A2127" t="s">
        <v>3647</v>
      </c>
      <c r="B2127">
        <v>104</v>
      </c>
      <c r="C2127">
        <v>7.4</v>
      </c>
    </row>
    <row r="2128" spans="1:3">
      <c r="A2128" t="s">
        <v>3649</v>
      </c>
      <c r="B2128">
        <v>118</v>
      </c>
      <c r="C2128">
        <v>7</v>
      </c>
    </row>
    <row r="2129" spans="1:3">
      <c r="A2129" t="s">
        <v>3650</v>
      </c>
      <c r="B2129">
        <v>80</v>
      </c>
      <c r="C2129">
        <v>2.8</v>
      </c>
    </row>
    <row r="2130" spans="1:3">
      <c r="A2130" t="s">
        <v>3651</v>
      </c>
      <c r="B2130">
        <v>107</v>
      </c>
      <c r="C2130">
        <v>7.5</v>
      </c>
    </row>
    <row r="2131" spans="1:3">
      <c r="A2131" t="s">
        <v>3652</v>
      </c>
      <c r="B2131">
        <v>125</v>
      </c>
      <c r="C2131">
        <v>7.1</v>
      </c>
    </row>
    <row r="2132" spans="1:3">
      <c r="A2132" t="s">
        <v>3653</v>
      </c>
      <c r="B2132">
        <v>115</v>
      </c>
      <c r="C2132">
        <v>6.4</v>
      </c>
    </row>
    <row r="2133" spans="1:3">
      <c r="A2133" t="s">
        <v>3655</v>
      </c>
      <c r="B2133">
        <v>88</v>
      </c>
      <c r="C2133">
        <v>6.7</v>
      </c>
    </row>
    <row r="2134" spans="1:3">
      <c r="A2134" t="s">
        <v>3656</v>
      </c>
      <c r="B2134">
        <v>122</v>
      </c>
      <c r="C2134">
        <v>5.3</v>
      </c>
    </row>
    <row r="2135" spans="1:3">
      <c r="A2135" t="s">
        <v>3659</v>
      </c>
      <c r="B2135">
        <v>103</v>
      </c>
      <c r="C2135">
        <v>6.9</v>
      </c>
    </row>
    <row r="2136" spans="1:3">
      <c r="A2136" t="s">
        <v>3661</v>
      </c>
      <c r="B2136">
        <v>101</v>
      </c>
      <c r="C2136">
        <v>6.2</v>
      </c>
    </row>
    <row r="2137" spans="1:3">
      <c r="A2137" t="s">
        <v>3662</v>
      </c>
      <c r="B2137">
        <v>107</v>
      </c>
      <c r="C2137">
        <v>6.4</v>
      </c>
    </row>
    <row r="2138" spans="1:3">
      <c r="A2138" t="s">
        <v>3664</v>
      </c>
      <c r="B2138">
        <v>118</v>
      </c>
      <c r="C2138">
        <v>6</v>
      </c>
    </row>
    <row r="2139" spans="1:3">
      <c r="A2139" t="s">
        <v>3666</v>
      </c>
      <c r="B2139">
        <v>107</v>
      </c>
      <c r="C2139">
        <v>5.0999999999999996</v>
      </c>
    </row>
    <row r="2140" spans="1:3">
      <c r="A2140" t="s">
        <v>3669</v>
      </c>
      <c r="B2140">
        <v>100</v>
      </c>
      <c r="C2140">
        <v>5.5</v>
      </c>
    </row>
    <row r="2141" spans="1:3">
      <c r="A2141" t="s">
        <v>3670</v>
      </c>
      <c r="B2141">
        <v>110</v>
      </c>
      <c r="C2141">
        <v>5.4</v>
      </c>
    </row>
    <row r="2142" spans="1:3">
      <c r="A2142" t="s">
        <v>3671</v>
      </c>
      <c r="B2142">
        <v>125</v>
      </c>
      <c r="C2142">
        <v>7.5</v>
      </c>
    </row>
    <row r="2143" spans="1:3">
      <c r="A2143" t="s">
        <v>3672</v>
      </c>
      <c r="B2143">
        <v>184</v>
      </c>
      <c r="C2143">
        <v>7.4</v>
      </c>
    </row>
    <row r="2144" spans="1:3">
      <c r="A2144" t="s">
        <v>3674</v>
      </c>
      <c r="B2144">
        <v>236</v>
      </c>
      <c r="C2144">
        <v>8</v>
      </c>
    </row>
    <row r="2145" spans="1:3">
      <c r="A2145" t="s">
        <v>3675</v>
      </c>
      <c r="B2145">
        <v>97</v>
      </c>
      <c r="C2145">
        <v>5.7</v>
      </c>
    </row>
    <row r="2146" spans="1:3">
      <c r="A2146" t="s">
        <v>3676</v>
      </c>
      <c r="B2146">
        <v>113</v>
      </c>
      <c r="C2146">
        <v>6.8</v>
      </c>
    </row>
    <row r="2147" spans="1:3">
      <c r="A2147" t="s">
        <v>3678</v>
      </c>
      <c r="B2147">
        <v>95</v>
      </c>
      <c r="C2147">
        <v>5.9</v>
      </c>
    </row>
    <row r="2148" spans="1:3">
      <c r="A2148" t="s">
        <v>3679</v>
      </c>
      <c r="B2148">
        <v>103</v>
      </c>
      <c r="C2148">
        <v>7.2</v>
      </c>
    </row>
    <row r="2149" spans="1:3">
      <c r="A2149" t="s">
        <v>3680</v>
      </c>
      <c r="B2149">
        <v>91</v>
      </c>
      <c r="C2149">
        <v>5.5</v>
      </c>
    </row>
    <row r="2150" spans="1:3">
      <c r="A2150" t="s">
        <v>3681</v>
      </c>
      <c r="B2150">
        <v>116</v>
      </c>
      <c r="C2150">
        <v>8.5</v>
      </c>
    </row>
    <row r="2151" spans="1:3">
      <c r="A2151" t="s">
        <v>3682</v>
      </c>
      <c r="B2151">
        <v>93</v>
      </c>
      <c r="C2151">
        <v>5.6</v>
      </c>
    </row>
    <row r="2152" spans="1:3">
      <c r="A2152" t="s">
        <v>3683</v>
      </c>
      <c r="B2152">
        <v>113</v>
      </c>
      <c r="C2152">
        <v>4.0999999999999996</v>
      </c>
    </row>
    <row r="2153" spans="1:3">
      <c r="A2153" t="s">
        <v>3684</v>
      </c>
      <c r="B2153">
        <v>101</v>
      </c>
      <c r="C2153">
        <v>6.1</v>
      </c>
    </row>
    <row r="2154" spans="1:3">
      <c r="A2154" t="s">
        <v>3685</v>
      </c>
      <c r="B2154">
        <v>95</v>
      </c>
      <c r="C2154">
        <v>5.4</v>
      </c>
    </row>
    <row r="2155" spans="1:3">
      <c r="A2155" t="s">
        <v>3686</v>
      </c>
      <c r="B2155">
        <v>109</v>
      </c>
      <c r="C2155">
        <v>7.1</v>
      </c>
    </row>
    <row r="2156" spans="1:3">
      <c r="A2156" t="s">
        <v>3688</v>
      </c>
      <c r="B2156">
        <v>85</v>
      </c>
      <c r="C2156">
        <v>3.6</v>
      </c>
    </row>
    <row r="2157" spans="1:3">
      <c r="A2157" t="s">
        <v>3689</v>
      </c>
      <c r="B2157">
        <v>101</v>
      </c>
      <c r="C2157">
        <v>6.5</v>
      </c>
    </row>
    <row r="2158" spans="1:3">
      <c r="A2158" t="s">
        <v>3690</v>
      </c>
      <c r="B2158">
        <v>125</v>
      </c>
      <c r="C2158">
        <v>8.6</v>
      </c>
    </row>
    <row r="2159" spans="1:3">
      <c r="A2159" t="s">
        <v>3691</v>
      </c>
      <c r="B2159">
        <v>132</v>
      </c>
      <c r="C2159">
        <v>7</v>
      </c>
    </row>
    <row r="2160" spans="1:3">
      <c r="A2160" t="s">
        <v>3693</v>
      </c>
      <c r="B2160">
        <v>131</v>
      </c>
      <c r="C2160">
        <v>7.6</v>
      </c>
    </row>
    <row r="2161" spans="1:3">
      <c r="A2161" t="s">
        <v>3695</v>
      </c>
      <c r="B2161">
        <v>129</v>
      </c>
      <c r="C2161">
        <v>6.5</v>
      </c>
    </row>
    <row r="2162" spans="1:3">
      <c r="A2162" t="s">
        <v>3697</v>
      </c>
      <c r="B2162">
        <v>100</v>
      </c>
      <c r="C2162">
        <v>6.4</v>
      </c>
    </row>
    <row r="2163" spans="1:3">
      <c r="A2163" t="s">
        <v>3699</v>
      </c>
      <c r="B2163">
        <v>97</v>
      </c>
      <c r="C2163">
        <v>6.3</v>
      </c>
    </row>
    <row r="2164" spans="1:3">
      <c r="A2164" t="s">
        <v>3702</v>
      </c>
      <c r="B2164">
        <v>92</v>
      </c>
      <c r="C2164">
        <v>5.7</v>
      </c>
    </row>
    <row r="2165" spans="1:3">
      <c r="A2165" t="s">
        <v>3705</v>
      </c>
      <c r="B2165">
        <v>116</v>
      </c>
      <c r="C2165">
        <v>6.3</v>
      </c>
    </row>
    <row r="2166" spans="1:3">
      <c r="A2166" t="s">
        <v>3707</v>
      </c>
      <c r="B2166">
        <v>90</v>
      </c>
      <c r="C2166">
        <v>6</v>
      </c>
    </row>
    <row r="2167" spans="1:3">
      <c r="A2167" t="s">
        <v>3708</v>
      </c>
      <c r="B2167">
        <v>81</v>
      </c>
      <c r="C2167">
        <v>7.7</v>
      </c>
    </row>
    <row r="2168" spans="1:3">
      <c r="A2168" t="s">
        <v>3710</v>
      </c>
      <c r="B2168">
        <v>97</v>
      </c>
      <c r="C2168">
        <v>6.2</v>
      </c>
    </row>
    <row r="2169" spans="1:3">
      <c r="A2169" t="s">
        <v>3711</v>
      </c>
      <c r="B2169">
        <v>118</v>
      </c>
      <c r="C2169">
        <v>7.7</v>
      </c>
    </row>
    <row r="2170" spans="1:3">
      <c r="A2170" t="s">
        <v>3713</v>
      </c>
      <c r="B2170">
        <v>100</v>
      </c>
      <c r="C2170">
        <v>6.4</v>
      </c>
    </row>
    <row r="2171" spans="1:3">
      <c r="A2171" t="s">
        <v>3714</v>
      </c>
      <c r="B2171">
        <v>97</v>
      </c>
      <c r="C2171">
        <v>6.4</v>
      </c>
    </row>
    <row r="2172" spans="1:3">
      <c r="A2172" t="s">
        <v>3715</v>
      </c>
      <c r="B2172">
        <v>114</v>
      </c>
      <c r="C2172">
        <v>6.9</v>
      </c>
    </row>
    <row r="2173" spans="1:3">
      <c r="A2173" t="s">
        <v>3716</v>
      </c>
      <c r="B2173">
        <v>130</v>
      </c>
      <c r="C2173">
        <v>7.3</v>
      </c>
    </row>
    <row r="2174" spans="1:3">
      <c r="A2174" t="s">
        <v>3717</v>
      </c>
      <c r="B2174">
        <v>82</v>
      </c>
      <c r="C2174">
        <v>7.3</v>
      </c>
    </row>
    <row r="2175" spans="1:3">
      <c r="A2175" t="s">
        <v>3718</v>
      </c>
      <c r="B2175">
        <v>96</v>
      </c>
      <c r="C2175">
        <v>6.2</v>
      </c>
    </row>
    <row r="2176" spans="1:3">
      <c r="A2176" t="s">
        <v>3719</v>
      </c>
      <c r="B2176">
        <v>105</v>
      </c>
      <c r="C2176">
        <v>6.6</v>
      </c>
    </row>
    <row r="2177" spans="1:3">
      <c r="A2177" t="s">
        <v>3720</v>
      </c>
      <c r="B2177">
        <v>122</v>
      </c>
      <c r="C2177">
        <v>6.7</v>
      </c>
    </row>
    <row r="2178" spans="1:3">
      <c r="A2178" t="s">
        <v>3721</v>
      </c>
      <c r="B2178">
        <v>88</v>
      </c>
      <c r="C2178">
        <v>5.7</v>
      </c>
    </row>
    <row r="2179" spans="1:3">
      <c r="A2179" t="s">
        <v>3724</v>
      </c>
      <c r="B2179">
        <v>110</v>
      </c>
      <c r="C2179">
        <v>3.1</v>
      </c>
    </row>
    <row r="2180" spans="1:3">
      <c r="A2180" t="s">
        <v>3725</v>
      </c>
      <c r="B2180">
        <v>103</v>
      </c>
      <c r="C2180">
        <v>6.3</v>
      </c>
    </row>
    <row r="2181" spans="1:3">
      <c r="A2181" t="s">
        <v>3726</v>
      </c>
      <c r="B2181">
        <v>106</v>
      </c>
      <c r="C2181">
        <v>5.7</v>
      </c>
    </row>
    <row r="2182" spans="1:3">
      <c r="A2182" t="s">
        <v>3728</v>
      </c>
      <c r="B2182">
        <v>98</v>
      </c>
      <c r="C2182">
        <v>7.1</v>
      </c>
    </row>
    <row r="2183" spans="1:3">
      <c r="A2183" t="s">
        <v>3729</v>
      </c>
      <c r="B2183">
        <v>68</v>
      </c>
      <c r="C2183">
        <v>7</v>
      </c>
    </row>
    <row r="2184" spans="1:3">
      <c r="A2184" t="s">
        <v>3730</v>
      </c>
      <c r="B2184">
        <v>94</v>
      </c>
      <c r="C2184">
        <v>6.1</v>
      </c>
    </row>
    <row r="2185" spans="1:3">
      <c r="A2185" t="s">
        <v>3731</v>
      </c>
      <c r="B2185">
        <v>99</v>
      </c>
      <c r="C2185">
        <v>6.6</v>
      </c>
    </row>
    <row r="2186" spans="1:3">
      <c r="A2186" t="s">
        <v>3732</v>
      </c>
      <c r="B2186">
        <v>107</v>
      </c>
      <c r="C2186">
        <v>7.8</v>
      </c>
    </row>
    <row r="2187" spans="1:3">
      <c r="A2187" t="s">
        <v>3734</v>
      </c>
      <c r="B2187">
        <v>180</v>
      </c>
      <c r="C2187">
        <v>8.3000000000000007</v>
      </c>
    </row>
    <row r="2188" spans="1:3">
      <c r="A2188" t="s">
        <v>3736</v>
      </c>
      <c r="B2188">
        <v>89</v>
      </c>
      <c r="C2188">
        <v>3.9</v>
      </c>
    </row>
    <row r="2189" spans="1:3">
      <c r="A2189" t="s">
        <v>3737</v>
      </c>
      <c r="B2189">
        <v>97</v>
      </c>
      <c r="C2189">
        <v>7</v>
      </c>
    </row>
    <row r="2190" spans="1:3">
      <c r="A2190" t="s">
        <v>3739</v>
      </c>
      <c r="B2190">
        <v>113</v>
      </c>
      <c r="C2190">
        <v>6.7</v>
      </c>
    </row>
    <row r="2191" spans="1:3">
      <c r="A2191" t="s">
        <v>3740</v>
      </c>
      <c r="B2191">
        <v>131</v>
      </c>
      <c r="C2191">
        <v>7.3</v>
      </c>
    </row>
    <row r="2192" spans="1:3">
      <c r="A2192" t="s">
        <v>3741</v>
      </c>
      <c r="B2192">
        <v>103</v>
      </c>
      <c r="C2192">
        <v>6.3</v>
      </c>
    </row>
    <row r="2193" spans="1:3">
      <c r="A2193" t="s">
        <v>3742</v>
      </c>
      <c r="B2193">
        <v>119</v>
      </c>
      <c r="C2193">
        <v>7.8</v>
      </c>
    </row>
    <row r="2194" spans="1:3">
      <c r="A2194" t="s">
        <v>3743</v>
      </c>
      <c r="B2194">
        <v>98</v>
      </c>
      <c r="C2194">
        <v>7.3</v>
      </c>
    </row>
    <row r="2195" spans="1:3">
      <c r="A2195" t="s">
        <v>3744</v>
      </c>
      <c r="B2195">
        <v>111</v>
      </c>
      <c r="C2195">
        <v>7.6</v>
      </c>
    </row>
    <row r="2196" spans="1:3">
      <c r="A2196" t="s">
        <v>3746</v>
      </c>
      <c r="B2196">
        <v>94</v>
      </c>
      <c r="C2196">
        <v>5.3</v>
      </c>
    </row>
    <row r="2197" spans="1:3">
      <c r="A2197" t="s">
        <v>3748</v>
      </c>
      <c r="B2197">
        <v>81</v>
      </c>
      <c r="C2197">
        <v>5.3</v>
      </c>
    </row>
    <row r="2198" spans="1:3">
      <c r="A2198" t="s">
        <v>3749</v>
      </c>
      <c r="B2198">
        <v>89</v>
      </c>
      <c r="C2198">
        <v>6.8</v>
      </c>
    </row>
    <row r="2199" spans="1:3">
      <c r="A2199" t="s">
        <v>3752</v>
      </c>
      <c r="B2199">
        <v>106</v>
      </c>
      <c r="C2199">
        <v>7.1</v>
      </c>
    </row>
    <row r="2200" spans="1:3">
      <c r="A2200" t="s">
        <v>3754</v>
      </c>
      <c r="B2200">
        <v>86</v>
      </c>
      <c r="C2200">
        <v>5.8</v>
      </c>
    </row>
    <row r="2201" spans="1:3">
      <c r="A2201" t="s">
        <v>3755</v>
      </c>
      <c r="B2201">
        <v>103</v>
      </c>
      <c r="C2201">
        <v>5.8</v>
      </c>
    </row>
    <row r="2202" spans="1:3">
      <c r="A2202" t="s">
        <v>3756</v>
      </c>
      <c r="B2202">
        <v>121</v>
      </c>
      <c r="C2202">
        <v>8.3000000000000007</v>
      </c>
    </row>
    <row r="2203" spans="1:3">
      <c r="A2203" t="s">
        <v>3758</v>
      </c>
      <c r="B2203">
        <v>109</v>
      </c>
      <c r="C2203">
        <v>5.6</v>
      </c>
    </row>
    <row r="2204" spans="1:3">
      <c r="A2204" t="s">
        <v>3760</v>
      </c>
      <c r="B2204">
        <v>109</v>
      </c>
      <c r="C2204">
        <v>6.8</v>
      </c>
    </row>
    <row r="2205" spans="1:3">
      <c r="A2205" t="s">
        <v>3762</v>
      </c>
      <c r="B2205">
        <v>123</v>
      </c>
      <c r="C2205">
        <v>5</v>
      </c>
    </row>
    <row r="2206" spans="1:3">
      <c r="A2206" t="s">
        <v>3763</v>
      </c>
      <c r="B2206">
        <v>94</v>
      </c>
      <c r="C2206">
        <v>7.6</v>
      </c>
    </row>
    <row r="2207" spans="1:3">
      <c r="A2207" t="s">
        <v>3764</v>
      </c>
      <c r="B2207">
        <v>94</v>
      </c>
      <c r="C2207">
        <v>6.7</v>
      </c>
    </row>
    <row r="2208" spans="1:3">
      <c r="A2208" t="s">
        <v>3766</v>
      </c>
      <c r="B2208">
        <v>115</v>
      </c>
      <c r="C2208">
        <v>6.7</v>
      </c>
    </row>
    <row r="2209" spans="1:3">
      <c r="A2209" t="s">
        <v>3767</v>
      </c>
      <c r="B2209">
        <v>107</v>
      </c>
      <c r="C2209">
        <v>5.7</v>
      </c>
    </row>
    <row r="2210" spans="1:3">
      <c r="A2210" t="s">
        <v>3769</v>
      </c>
      <c r="B2210">
        <v>91</v>
      </c>
      <c r="C2210">
        <v>5.2</v>
      </c>
    </row>
    <row r="2211" spans="1:3">
      <c r="A2211" t="s">
        <v>3770</v>
      </c>
      <c r="B2211">
        <v>125</v>
      </c>
      <c r="C2211">
        <v>7.5</v>
      </c>
    </row>
    <row r="2212" spans="1:3">
      <c r="A2212" t="s">
        <v>3771</v>
      </c>
      <c r="B2212">
        <v>122</v>
      </c>
      <c r="C2212">
        <v>7.2</v>
      </c>
    </row>
    <row r="2213" spans="1:3">
      <c r="A2213" t="s">
        <v>3772</v>
      </c>
      <c r="B2213">
        <v>102</v>
      </c>
      <c r="C2213">
        <v>5.3</v>
      </c>
    </row>
    <row r="2214" spans="1:3">
      <c r="A2214" t="s">
        <v>3773</v>
      </c>
      <c r="B2214">
        <v>90</v>
      </c>
      <c r="C2214">
        <v>6.5</v>
      </c>
    </row>
    <row r="2215" spans="1:3">
      <c r="A2215" t="s">
        <v>3775</v>
      </c>
      <c r="B2215">
        <v>98</v>
      </c>
      <c r="C2215">
        <v>5</v>
      </c>
    </row>
    <row r="2216" spans="1:3">
      <c r="A2216" t="s">
        <v>3777</v>
      </c>
      <c r="B2216">
        <v>109</v>
      </c>
      <c r="C2216">
        <v>6.1</v>
      </c>
    </row>
    <row r="2217" spans="1:3">
      <c r="A2217" t="s">
        <v>3779</v>
      </c>
      <c r="B2217">
        <v>90</v>
      </c>
      <c r="C2217">
        <v>4.4000000000000004</v>
      </c>
    </row>
    <row r="2218" spans="1:3">
      <c r="A2218" t="s">
        <v>3780</v>
      </c>
      <c r="B2218">
        <v>112</v>
      </c>
      <c r="C2218">
        <v>7.5</v>
      </c>
    </row>
    <row r="2219" spans="1:3">
      <c r="A2219" t="s">
        <v>3781</v>
      </c>
      <c r="B2219">
        <v>94</v>
      </c>
      <c r="C2219">
        <v>5.7</v>
      </c>
    </row>
    <row r="2220" spans="1:3">
      <c r="A2220" t="s">
        <v>3783</v>
      </c>
      <c r="B2220">
        <v>105</v>
      </c>
      <c r="C2220">
        <v>5.5</v>
      </c>
    </row>
    <row r="2221" spans="1:3">
      <c r="A2221" t="s">
        <v>3785</v>
      </c>
      <c r="B2221">
        <v>104</v>
      </c>
      <c r="C2221">
        <v>7.1</v>
      </c>
    </row>
    <row r="2222" spans="1:3">
      <c r="A2222" t="s">
        <v>3786</v>
      </c>
      <c r="B2222">
        <v>112</v>
      </c>
      <c r="C2222">
        <v>5.9</v>
      </c>
    </row>
    <row r="2223" spans="1:3">
      <c r="A2223" t="s">
        <v>3788</v>
      </c>
      <c r="B2223">
        <v>108</v>
      </c>
      <c r="C2223">
        <v>6.7</v>
      </c>
    </row>
    <row r="2224" spans="1:3">
      <c r="A2224" t="s">
        <v>3789</v>
      </c>
      <c r="B2224">
        <v>112</v>
      </c>
      <c r="C2224">
        <v>7</v>
      </c>
    </row>
    <row r="2225" spans="1:3">
      <c r="A2225" t="s">
        <v>3790</v>
      </c>
      <c r="B2225">
        <v>127</v>
      </c>
      <c r="C2225">
        <v>7.9</v>
      </c>
    </row>
    <row r="2226" spans="1:3">
      <c r="A2226" t="s">
        <v>3791</v>
      </c>
      <c r="B2226">
        <v>111</v>
      </c>
      <c r="C2226">
        <v>6.9</v>
      </c>
    </row>
    <row r="2227" spans="1:3">
      <c r="A2227" t="s">
        <v>3792</v>
      </c>
      <c r="B2227">
        <v>126</v>
      </c>
      <c r="C2227">
        <v>7.3</v>
      </c>
    </row>
    <row r="2228" spans="1:3">
      <c r="A2228" t="s">
        <v>3794</v>
      </c>
      <c r="B2228">
        <v>114</v>
      </c>
      <c r="C2228">
        <v>7.3</v>
      </c>
    </row>
    <row r="2229" spans="1:3">
      <c r="A2229" t="s">
        <v>3796</v>
      </c>
      <c r="B2229">
        <v>99</v>
      </c>
      <c r="C2229">
        <v>3.5</v>
      </c>
    </row>
    <row r="2230" spans="1:3">
      <c r="A2230" t="s">
        <v>3797</v>
      </c>
      <c r="B2230">
        <v>150</v>
      </c>
      <c r="C2230">
        <v>7.8</v>
      </c>
    </row>
    <row r="2231" spans="1:3">
      <c r="A2231" t="s">
        <v>3799</v>
      </c>
      <c r="B2231">
        <v>112</v>
      </c>
      <c r="C2231">
        <v>6.7</v>
      </c>
    </row>
    <row r="2232" spans="1:3">
      <c r="A2232" t="s">
        <v>3801</v>
      </c>
      <c r="B2232">
        <v>108</v>
      </c>
      <c r="C2232">
        <v>6.4</v>
      </c>
    </row>
    <row r="2233" spans="1:3">
      <c r="A2233" t="s">
        <v>3804</v>
      </c>
      <c r="B2233">
        <v>116</v>
      </c>
      <c r="C2233">
        <v>7.1</v>
      </c>
    </row>
    <row r="2234" spans="1:3">
      <c r="A2234" t="s">
        <v>3806</v>
      </c>
      <c r="B2234">
        <v>144</v>
      </c>
      <c r="C2234">
        <v>7.8</v>
      </c>
    </row>
    <row r="2235" spans="1:3">
      <c r="A2235" t="s">
        <v>3809</v>
      </c>
      <c r="B2235">
        <v>93</v>
      </c>
      <c r="C2235">
        <v>5.9</v>
      </c>
    </row>
    <row r="2236" spans="1:3">
      <c r="A2236" t="s">
        <v>3810</v>
      </c>
      <c r="B2236">
        <v>103</v>
      </c>
      <c r="C2236">
        <v>7.2</v>
      </c>
    </row>
    <row r="2237" spans="1:3">
      <c r="A2237" t="s">
        <v>3813</v>
      </c>
      <c r="B2237">
        <v>121</v>
      </c>
      <c r="C2237">
        <v>6.2</v>
      </c>
    </row>
    <row r="2238" spans="1:3">
      <c r="A2238" t="s">
        <v>3816</v>
      </c>
      <c r="B2238">
        <v>105</v>
      </c>
      <c r="C2238">
        <v>6.7</v>
      </c>
    </row>
    <row r="2239" spans="1:3">
      <c r="A2239" t="s">
        <v>3817</v>
      </c>
      <c r="B2239">
        <v>119</v>
      </c>
      <c r="C2239">
        <v>7.6</v>
      </c>
    </row>
    <row r="2240" spans="1:3">
      <c r="A2240" t="s">
        <v>3818</v>
      </c>
      <c r="B2240">
        <v>98</v>
      </c>
      <c r="C2240">
        <v>6.2</v>
      </c>
    </row>
    <row r="2241" spans="1:3">
      <c r="A2241" t="s">
        <v>3821</v>
      </c>
      <c r="B2241">
        <v>80</v>
      </c>
      <c r="C2241">
        <v>6.5</v>
      </c>
    </row>
    <row r="2242" spans="1:3">
      <c r="A2242" t="s">
        <v>3823</v>
      </c>
      <c r="B2242">
        <v>121</v>
      </c>
      <c r="C2242">
        <v>8.1</v>
      </c>
    </row>
    <row r="2243" spans="1:3">
      <c r="A2243" t="s">
        <v>3825</v>
      </c>
      <c r="B2243">
        <v>94</v>
      </c>
      <c r="C2243">
        <v>6.3</v>
      </c>
    </row>
    <row r="2244" spans="1:3">
      <c r="A2244" t="s">
        <v>3828</v>
      </c>
      <c r="B2244">
        <v>93</v>
      </c>
      <c r="C2244">
        <v>4.4000000000000004</v>
      </c>
    </row>
    <row r="2245" spans="1:3">
      <c r="A2245" t="s">
        <v>3830</v>
      </c>
      <c r="B2245">
        <v>116</v>
      </c>
      <c r="C2245">
        <v>6</v>
      </c>
    </row>
    <row r="2246" spans="1:3">
      <c r="A2246" t="s">
        <v>3831</v>
      </c>
      <c r="B2246">
        <v>101</v>
      </c>
      <c r="C2246">
        <v>7.6</v>
      </c>
    </row>
    <row r="2247" spans="1:3">
      <c r="A2247" t="s">
        <v>3832</v>
      </c>
      <c r="B2247">
        <v>154</v>
      </c>
      <c r="C2247">
        <v>8.4</v>
      </c>
    </row>
    <row r="2248" spans="1:3">
      <c r="A2248" t="s">
        <v>3835</v>
      </c>
      <c r="B2248">
        <v>170</v>
      </c>
      <c r="C2248">
        <v>7.9</v>
      </c>
    </row>
    <row r="2249" spans="1:3">
      <c r="A2249" t="s">
        <v>3837</v>
      </c>
      <c r="B2249">
        <v>99</v>
      </c>
      <c r="C2249">
        <v>5.6</v>
      </c>
    </row>
    <row r="2250" spans="1:3">
      <c r="A2250" t="s">
        <v>3838</v>
      </c>
      <c r="B2250">
        <v>104</v>
      </c>
      <c r="C2250">
        <v>6.5</v>
      </c>
    </row>
    <row r="2251" spans="1:3">
      <c r="A2251" t="s">
        <v>3839</v>
      </c>
      <c r="B2251">
        <v>126</v>
      </c>
      <c r="C2251">
        <v>7.5</v>
      </c>
    </row>
    <row r="2252" spans="1:3">
      <c r="A2252" t="s">
        <v>3840</v>
      </c>
      <c r="B2252">
        <v>110</v>
      </c>
      <c r="C2252">
        <v>6.3</v>
      </c>
    </row>
    <row r="2253" spans="1:3">
      <c r="A2253" t="s">
        <v>3841</v>
      </c>
      <c r="B2253">
        <v>101</v>
      </c>
      <c r="C2253">
        <v>7.9</v>
      </c>
    </row>
    <row r="2254" spans="1:3">
      <c r="A2254" t="s">
        <v>3844</v>
      </c>
      <c r="B2254">
        <v>87</v>
      </c>
      <c r="C2254">
        <v>5.0999999999999996</v>
      </c>
    </row>
    <row r="2255" spans="1:3">
      <c r="A2255" t="s">
        <v>3845</v>
      </c>
      <c r="B2255">
        <v>123</v>
      </c>
      <c r="C2255">
        <v>6.7</v>
      </c>
    </row>
    <row r="2256" spans="1:3">
      <c r="A2256" t="s">
        <v>3846</v>
      </c>
      <c r="B2256">
        <v>109</v>
      </c>
      <c r="C2256">
        <v>6.7</v>
      </c>
    </row>
    <row r="2257" spans="1:3">
      <c r="A2257" t="s">
        <v>3848</v>
      </c>
      <c r="B2257">
        <v>90</v>
      </c>
      <c r="C2257">
        <v>5.6</v>
      </c>
    </row>
    <row r="2258" spans="1:3">
      <c r="A2258" t="s">
        <v>3849</v>
      </c>
      <c r="B2258">
        <v>96</v>
      </c>
      <c r="C2258">
        <v>5.6</v>
      </c>
    </row>
    <row r="2259" spans="1:3">
      <c r="A2259" t="s">
        <v>3852</v>
      </c>
      <c r="B2259">
        <v>82</v>
      </c>
      <c r="C2259">
        <v>6.2</v>
      </c>
    </row>
    <row r="2260" spans="1:3">
      <c r="A2260" t="s">
        <v>3854</v>
      </c>
      <c r="B2260">
        <v>86</v>
      </c>
      <c r="C2260">
        <v>5.6</v>
      </c>
    </row>
    <row r="2261" spans="1:3">
      <c r="A2261" t="s">
        <v>3855</v>
      </c>
      <c r="B2261">
        <v>108</v>
      </c>
      <c r="C2261">
        <v>6.4</v>
      </c>
    </row>
    <row r="2262" spans="1:3">
      <c r="A2262" t="s">
        <v>3856</v>
      </c>
      <c r="B2262">
        <v>98</v>
      </c>
      <c r="C2262">
        <v>5.6</v>
      </c>
    </row>
    <row r="2263" spans="1:3">
      <c r="A2263" t="s">
        <v>3857</v>
      </c>
      <c r="B2263">
        <v>129</v>
      </c>
      <c r="C2263">
        <v>7.4</v>
      </c>
    </row>
    <row r="2264" spans="1:3">
      <c r="A2264" t="s">
        <v>3859</v>
      </c>
      <c r="B2264">
        <v>112</v>
      </c>
      <c r="C2264">
        <v>7.2</v>
      </c>
    </row>
    <row r="2265" spans="1:3">
      <c r="A2265" t="s">
        <v>3860</v>
      </c>
      <c r="B2265">
        <v>108</v>
      </c>
      <c r="C2265">
        <v>4.9000000000000004</v>
      </c>
    </row>
    <row r="2266" spans="1:3">
      <c r="A2266" t="s">
        <v>3861</v>
      </c>
      <c r="B2266">
        <v>121</v>
      </c>
      <c r="C2266">
        <v>7.5</v>
      </c>
    </row>
    <row r="2267" spans="1:3">
      <c r="A2267" t="s">
        <v>3863</v>
      </c>
      <c r="B2267">
        <v>89</v>
      </c>
      <c r="C2267">
        <v>4.8</v>
      </c>
    </row>
    <row r="2268" spans="1:3">
      <c r="A2268" t="s">
        <v>3865</v>
      </c>
      <c r="B2268">
        <v>89</v>
      </c>
      <c r="C2268">
        <v>3.1</v>
      </c>
    </row>
    <row r="2269" spans="1:3">
      <c r="A2269" t="s">
        <v>3868</v>
      </c>
      <c r="B2269">
        <v>73</v>
      </c>
      <c r="C2269">
        <v>5.8</v>
      </c>
    </row>
    <row r="2270" spans="1:3">
      <c r="A2270" t="s">
        <v>3869</v>
      </c>
      <c r="B2270">
        <v>132</v>
      </c>
      <c r="C2270">
        <v>6.7</v>
      </c>
    </row>
    <row r="2271" spans="1:3">
      <c r="A2271" t="s">
        <v>3871</v>
      </c>
      <c r="B2271">
        <v>96</v>
      </c>
      <c r="C2271">
        <v>6.5</v>
      </c>
    </row>
    <row r="2272" spans="1:3">
      <c r="A2272" t="s">
        <v>3872</v>
      </c>
      <c r="B2272">
        <v>98</v>
      </c>
      <c r="C2272">
        <v>5.9</v>
      </c>
    </row>
    <row r="2273" spans="1:3">
      <c r="A2273" t="s">
        <v>3873</v>
      </c>
      <c r="B2273">
        <v>107</v>
      </c>
      <c r="C2273">
        <v>5.5</v>
      </c>
    </row>
    <row r="2274" spans="1:3">
      <c r="A2274" t="s">
        <v>3875</v>
      </c>
      <c r="B2274">
        <v>134</v>
      </c>
      <c r="C2274">
        <v>3.6</v>
      </c>
    </row>
    <row r="2275" spans="1:3">
      <c r="A2275" t="s">
        <v>3877</v>
      </c>
      <c r="B2275">
        <v>122</v>
      </c>
      <c r="C2275">
        <v>7.4</v>
      </c>
    </row>
    <row r="2276" spans="1:3">
      <c r="A2276" t="s">
        <v>3880</v>
      </c>
      <c r="B2276">
        <v>97</v>
      </c>
      <c r="C2276">
        <v>3</v>
      </c>
    </row>
    <row r="2277" spans="1:3">
      <c r="A2277" t="s">
        <v>3881</v>
      </c>
      <c r="B2277">
        <v>110</v>
      </c>
      <c r="C2277">
        <v>7.6</v>
      </c>
    </row>
    <row r="2278" spans="1:3">
      <c r="A2278" t="s">
        <v>3883</v>
      </c>
      <c r="B2278">
        <v>102</v>
      </c>
      <c r="C2278">
        <v>6.4</v>
      </c>
    </row>
    <row r="2279" spans="1:3">
      <c r="A2279" t="s">
        <v>3884</v>
      </c>
      <c r="B2279">
        <v>98</v>
      </c>
      <c r="C2279">
        <v>6.9</v>
      </c>
    </row>
    <row r="2280" spans="1:3">
      <c r="A2280" t="s">
        <v>3886</v>
      </c>
      <c r="B2280">
        <v>120</v>
      </c>
      <c r="C2280">
        <v>6.6</v>
      </c>
    </row>
    <row r="2281" spans="1:3">
      <c r="A2281" t="s">
        <v>3888</v>
      </c>
      <c r="B2281">
        <v>160</v>
      </c>
      <c r="C2281">
        <v>5.5</v>
      </c>
    </row>
    <row r="2282" spans="1:3">
      <c r="A2282" t="s">
        <v>3890</v>
      </c>
      <c r="B2282">
        <v>83</v>
      </c>
      <c r="C2282">
        <v>4.0999999999999996</v>
      </c>
    </row>
    <row r="2283" spans="1:3">
      <c r="A2283" t="s">
        <v>3892</v>
      </c>
      <c r="B2283">
        <v>102</v>
      </c>
      <c r="C2283">
        <v>6.8</v>
      </c>
    </row>
    <row r="2284" spans="1:3">
      <c r="A2284" t="s">
        <v>3894</v>
      </c>
      <c r="B2284">
        <v>122</v>
      </c>
      <c r="C2284">
        <v>6.5</v>
      </c>
    </row>
    <row r="2285" spans="1:3">
      <c r="A2285" t="s">
        <v>3895</v>
      </c>
      <c r="B2285">
        <v>126</v>
      </c>
      <c r="C2285">
        <v>7.4</v>
      </c>
    </row>
    <row r="2286" spans="1:3">
      <c r="A2286" t="s">
        <v>3896</v>
      </c>
      <c r="B2286">
        <v>136</v>
      </c>
      <c r="C2286">
        <v>7.7</v>
      </c>
    </row>
    <row r="2287" spans="1:3">
      <c r="A2287" t="s">
        <v>3898</v>
      </c>
      <c r="B2287">
        <v>120</v>
      </c>
      <c r="C2287">
        <v>7.1</v>
      </c>
    </row>
    <row r="2288" spans="1:3">
      <c r="A2288" t="s">
        <v>3900</v>
      </c>
      <c r="B2288">
        <v>108</v>
      </c>
      <c r="C2288">
        <v>6.3</v>
      </c>
    </row>
    <row r="2289" spans="1:3">
      <c r="A2289" t="s">
        <v>3902</v>
      </c>
      <c r="B2289">
        <v>126</v>
      </c>
      <c r="C2289">
        <v>7.6</v>
      </c>
    </row>
    <row r="2290" spans="1:3">
      <c r="A2290" t="s">
        <v>3903</v>
      </c>
      <c r="B2290">
        <v>128</v>
      </c>
      <c r="C2290">
        <v>8</v>
      </c>
    </row>
    <row r="2291" spans="1:3">
      <c r="A2291" t="s">
        <v>3905</v>
      </c>
      <c r="B2291">
        <v>113</v>
      </c>
      <c r="C2291">
        <v>7.3</v>
      </c>
    </row>
    <row r="2292" spans="1:3">
      <c r="A2292" t="s">
        <v>3906</v>
      </c>
      <c r="B2292">
        <v>89</v>
      </c>
      <c r="C2292">
        <v>7.6</v>
      </c>
    </row>
    <row r="2293" spans="1:3">
      <c r="A2293" t="s">
        <v>3907</v>
      </c>
      <c r="B2293">
        <v>129</v>
      </c>
      <c r="C2293">
        <v>7.8</v>
      </c>
    </row>
    <row r="2294" spans="1:3">
      <c r="A2294" t="s">
        <v>3908</v>
      </c>
      <c r="B2294">
        <v>94</v>
      </c>
      <c r="C2294">
        <v>6.5</v>
      </c>
    </row>
    <row r="2295" spans="1:3">
      <c r="A2295" t="s">
        <v>3909</v>
      </c>
      <c r="B2295">
        <v>106</v>
      </c>
      <c r="C2295">
        <v>6.4</v>
      </c>
    </row>
    <row r="2296" spans="1:3">
      <c r="A2296" t="s">
        <v>3911</v>
      </c>
      <c r="B2296">
        <v>100</v>
      </c>
      <c r="C2296">
        <v>8</v>
      </c>
    </row>
    <row r="2297" spans="1:3">
      <c r="A2297" t="s">
        <v>3912</v>
      </c>
      <c r="B2297">
        <v>89</v>
      </c>
      <c r="C2297">
        <v>4.8</v>
      </c>
    </row>
    <row r="2298" spans="1:3">
      <c r="A2298" t="s">
        <v>3913</v>
      </c>
      <c r="B2298">
        <v>94</v>
      </c>
      <c r="C2298">
        <v>7.8</v>
      </c>
    </row>
    <row r="2299" spans="1:3">
      <c r="A2299" t="s">
        <v>3914</v>
      </c>
      <c r="B2299">
        <v>83</v>
      </c>
      <c r="C2299">
        <v>5.9</v>
      </c>
    </row>
    <row r="2300" spans="1:3">
      <c r="A2300" t="s">
        <v>3916</v>
      </c>
      <c r="B2300">
        <v>111</v>
      </c>
      <c r="C2300">
        <v>5.4</v>
      </c>
    </row>
    <row r="2301" spans="1:3">
      <c r="A2301" t="s">
        <v>3918</v>
      </c>
      <c r="B2301">
        <v>80</v>
      </c>
      <c r="C2301">
        <v>3.3</v>
      </c>
    </row>
    <row r="2302" spans="1:3">
      <c r="A2302" t="s">
        <v>3920</v>
      </c>
      <c r="B2302">
        <v>112</v>
      </c>
      <c r="C2302">
        <v>8.1999999999999993</v>
      </c>
    </row>
    <row r="2303" spans="1:3">
      <c r="A2303" t="s">
        <v>3922</v>
      </c>
      <c r="B2303">
        <v>94</v>
      </c>
      <c r="C2303">
        <v>5.4</v>
      </c>
    </row>
    <row r="2304" spans="1:3">
      <c r="A2304" t="s">
        <v>3923</v>
      </c>
      <c r="B2304">
        <v>130</v>
      </c>
      <c r="C2304">
        <v>6.4</v>
      </c>
    </row>
    <row r="2305" spans="1:3">
      <c r="A2305" t="s">
        <v>3925</v>
      </c>
      <c r="B2305">
        <v>91</v>
      </c>
      <c r="C2305">
        <v>4.8</v>
      </c>
    </row>
    <row r="2306" spans="1:3">
      <c r="A2306" t="s">
        <v>3926</v>
      </c>
      <c r="B2306">
        <v>91</v>
      </c>
      <c r="C2306">
        <v>5.9</v>
      </c>
    </row>
    <row r="2307" spans="1:3">
      <c r="A2307" t="s">
        <v>3928</v>
      </c>
      <c r="B2307">
        <v>110</v>
      </c>
      <c r="C2307">
        <v>5.5</v>
      </c>
    </row>
    <row r="2308" spans="1:3">
      <c r="A2308" t="s">
        <v>3930</v>
      </c>
      <c r="B2308">
        <v>121</v>
      </c>
      <c r="C2308">
        <v>7.9</v>
      </c>
    </row>
    <row r="2309" spans="1:3">
      <c r="A2309" t="s">
        <v>3932</v>
      </c>
      <c r="B2309">
        <v>114</v>
      </c>
      <c r="C2309">
        <v>4.9000000000000004</v>
      </c>
    </row>
    <row r="2310" spans="1:3">
      <c r="A2310" t="s">
        <v>3933</v>
      </c>
      <c r="B2310">
        <v>96</v>
      </c>
      <c r="C2310">
        <v>7.2</v>
      </c>
    </row>
    <row r="2311" spans="1:3">
      <c r="A2311" t="s">
        <v>3935</v>
      </c>
      <c r="B2311">
        <v>94</v>
      </c>
      <c r="C2311">
        <v>5.3</v>
      </c>
    </row>
    <row r="2312" spans="1:3">
      <c r="A2312" t="s">
        <v>3937</v>
      </c>
      <c r="B2312">
        <v>109</v>
      </c>
      <c r="C2312">
        <v>7.2</v>
      </c>
    </row>
    <row r="2313" spans="1:3">
      <c r="A2313" t="s">
        <v>3938</v>
      </c>
      <c r="B2313">
        <v>107</v>
      </c>
      <c r="C2313">
        <v>5.0999999999999996</v>
      </c>
    </row>
    <row r="2314" spans="1:3">
      <c r="A2314" t="s">
        <v>3941</v>
      </c>
      <c r="B2314">
        <v>96</v>
      </c>
      <c r="C2314">
        <v>5.6</v>
      </c>
    </row>
    <row r="2315" spans="1:3">
      <c r="A2315" t="s">
        <v>3942</v>
      </c>
      <c r="B2315">
        <v>88</v>
      </c>
      <c r="C2315">
        <v>7.6</v>
      </c>
    </row>
    <row r="2316" spans="1:3">
      <c r="A2316" t="s">
        <v>3944</v>
      </c>
      <c r="B2316">
        <v>113</v>
      </c>
      <c r="C2316">
        <v>7.2</v>
      </c>
    </row>
    <row r="2317" spans="1:3">
      <c r="A2317" t="s">
        <v>3946</v>
      </c>
      <c r="B2317">
        <v>101</v>
      </c>
      <c r="C2317">
        <v>5.7</v>
      </c>
    </row>
    <row r="2318" spans="1:3">
      <c r="A2318" t="s">
        <v>3947</v>
      </c>
      <c r="B2318">
        <v>105</v>
      </c>
      <c r="C2318">
        <v>5.2</v>
      </c>
    </row>
    <row r="2319" spans="1:3">
      <c r="A2319" t="s">
        <v>3948</v>
      </c>
      <c r="B2319">
        <v>125</v>
      </c>
      <c r="C2319">
        <v>7.7</v>
      </c>
    </row>
    <row r="2320" spans="1:3">
      <c r="A2320" t="s">
        <v>3950</v>
      </c>
      <c r="B2320">
        <v>100</v>
      </c>
      <c r="C2320">
        <v>7</v>
      </c>
    </row>
    <row r="2321" spans="1:3">
      <c r="A2321" t="s">
        <v>3952</v>
      </c>
      <c r="B2321">
        <v>112</v>
      </c>
      <c r="C2321">
        <v>6</v>
      </c>
    </row>
    <row r="2322" spans="1:3">
      <c r="A2322" t="s">
        <v>3953</v>
      </c>
      <c r="B2322">
        <v>112</v>
      </c>
      <c r="C2322">
        <v>6.6</v>
      </c>
    </row>
    <row r="2323" spans="1:3">
      <c r="A2323" t="s">
        <v>3955</v>
      </c>
      <c r="B2323">
        <v>95</v>
      </c>
      <c r="C2323">
        <v>6.8</v>
      </c>
    </row>
    <row r="2324" spans="1:3">
      <c r="A2324" t="s">
        <v>3956</v>
      </c>
      <c r="B2324">
        <v>110</v>
      </c>
      <c r="C2324">
        <v>7.2</v>
      </c>
    </row>
    <row r="2325" spans="1:3">
      <c r="A2325" t="s">
        <v>3958</v>
      </c>
      <c r="B2325">
        <v>118</v>
      </c>
      <c r="C2325">
        <v>7.2</v>
      </c>
    </row>
    <row r="2326" spans="1:3">
      <c r="A2326" t="s">
        <v>3961</v>
      </c>
      <c r="B2326">
        <v>97</v>
      </c>
      <c r="C2326">
        <v>2.8</v>
      </c>
    </row>
    <row r="2327" spans="1:3">
      <c r="A2327" t="s">
        <v>3962</v>
      </c>
      <c r="B2327">
        <v>120</v>
      </c>
      <c r="C2327">
        <v>6.6</v>
      </c>
    </row>
    <row r="2328" spans="1:3">
      <c r="A2328" t="s">
        <v>3964</v>
      </c>
      <c r="B2328">
        <v>135</v>
      </c>
      <c r="C2328">
        <v>6.7</v>
      </c>
    </row>
    <row r="2329" spans="1:3">
      <c r="A2329" t="s">
        <v>3965</v>
      </c>
      <c r="B2329">
        <v>101</v>
      </c>
      <c r="C2329">
        <v>7</v>
      </c>
    </row>
    <row r="2330" spans="1:3">
      <c r="A2330" t="s">
        <v>3967</v>
      </c>
      <c r="B2330">
        <v>92</v>
      </c>
      <c r="C2330">
        <v>4.4000000000000004</v>
      </c>
    </row>
    <row r="2331" spans="1:3">
      <c r="A2331" t="s">
        <v>3969</v>
      </c>
      <c r="B2331">
        <v>92</v>
      </c>
      <c r="C2331">
        <v>6.2</v>
      </c>
    </row>
    <row r="2332" spans="1:3">
      <c r="A2332" t="s">
        <v>3971</v>
      </c>
      <c r="B2332">
        <v>161</v>
      </c>
      <c r="C2332">
        <v>7.3</v>
      </c>
    </row>
    <row r="2333" spans="1:3">
      <c r="A2333" t="s">
        <v>3972</v>
      </c>
      <c r="B2333">
        <v>92</v>
      </c>
      <c r="C2333">
        <v>5.0999999999999996</v>
      </c>
    </row>
    <row r="2334" spans="1:3">
      <c r="A2334" t="s">
        <v>3974</v>
      </c>
      <c r="B2334">
        <v>122</v>
      </c>
      <c r="C2334">
        <v>6.6</v>
      </c>
    </row>
    <row r="2335" spans="1:3">
      <c r="A2335" t="s">
        <v>3976</v>
      </c>
      <c r="B2335">
        <v>91</v>
      </c>
      <c r="C2335">
        <v>4.5</v>
      </c>
    </row>
    <row r="2336" spans="1:3">
      <c r="A2336" t="s">
        <v>3978</v>
      </c>
      <c r="B2336">
        <v>93</v>
      </c>
      <c r="C2336">
        <v>5.9</v>
      </c>
    </row>
    <row r="2337" spans="1:3">
      <c r="A2337" t="s">
        <v>3980</v>
      </c>
      <c r="B2337">
        <v>94</v>
      </c>
      <c r="C2337">
        <v>6.6</v>
      </c>
    </row>
    <row r="2338" spans="1:3">
      <c r="A2338" t="s">
        <v>3982</v>
      </c>
      <c r="B2338">
        <v>95</v>
      </c>
      <c r="C2338">
        <v>6.5</v>
      </c>
    </row>
    <row r="2339" spans="1:3">
      <c r="A2339" t="s">
        <v>3983</v>
      </c>
      <c r="B2339">
        <v>105</v>
      </c>
      <c r="C2339">
        <v>7.3</v>
      </c>
    </row>
    <row r="2340" spans="1:3">
      <c r="A2340" t="s">
        <v>3984</v>
      </c>
      <c r="B2340">
        <v>103</v>
      </c>
      <c r="C2340">
        <v>7.5</v>
      </c>
    </row>
    <row r="2341" spans="1:3">
      <c r="A2341" t="s">
        <v>3985</v>
      </c>
      <c r="B2341">
        <v>102</v>
      </c>
      <c r="C2341">
        <v>5.9</v>
      </c>
    </row>
    <row r="2342" spans="1:3">
      <c r="A2342" t="s">
        <v>3986</v>
      </c>
      <c r="B2342">
        <v>116</v>
      </c>
      <c r="C2342">
        <v>7.4</v>
      </c>
    </row>
    <row r="2343" spans="1:3">
      <c r="A2343" t="s">
        <v>3987</v>
      </c>
      <c r="B2343">
        <v>110</v>
      </c>
      <c r="C2343">
        <v>6.9</v>
      </c>
    </row>
    <row r="2344" spans="1:3">
      <c r="A2344" t="s">
        <v>3988</v>
      </c>
      <c r="B2344">
        <v>120</v>
      </c>
      <c r="C2344">
        <v>7.9</v>
      </c>
    </row>
    <row r="2345" spans="1:3">
      <c r="A2345" t="s">
        <v>3990</v>
      </c>
      <c r="B2345">
        <v>122</v>
      </c>
      <c r="C2345">
        <v>8.4</v>
      </c>
    </row>
    <row r="2346" spans="1:3">
      <c r="A2346" t="s">
        <v>3991</v>
      </c>
      <c r="B2346">
        <v>118</v>
      </c>
      <c r="C2346">
        <v>8</v>
      </c>
    </row>
    <row r="2347" spans="1:3">
      <c r="A2347" t="s">
        <v>3992</v>
      </c>
      <c r="B2347">
        <v>107</v>
      </c>
      <c r="C2347">
        <v>6</v>
      </c>
    </row>
    <row r="2348" spans="1:3">
      <c r="A2348" t="s">
        <v>3994</v>
      </c>
      <c r="B2348">
        <v>102</v>
      </c>
      <c r="C2348">
        <v>6.8</v>
      </c>
    </row>
    <row r="2349" spans="1:3">
      <c r="A2349" t="s">
        <v>3995</v>
      </c>
      <c r="B2349">
        <v>154</v>
      </c>
      <c r="C2349">
        <v>7.8</v>
      </c>
    </row>
    <row r="2350" spans="1:3">
      <c r="A2350" t="s">
        <v>3997</v>
      </c>
      <c r="B2350">
        <v>114</v>
      </c>
      <c r="C2350">
        <v>8.1</v>
      </c>
    </row>
    <row r="2351" spans="1:3">
      <c r="A2351" t="s">
        <v>3998</v>
      </c>
      <c r="B2351">
        <v>109</v>
      </c>
      <c r="C2351">
        <v>6.1</v>
      </c>
    </row>
    <row r="2352" spans="1:3">
      <c r="A2352" t="s">
        <v>3999</v>
      </c>
      <c r="B2352">
        <v>94</v>
      </c>
      <c r="C2352">
        <v>6.2</v>
      </c>
    </row>
    <row r="2353" spans="1:3">
      <c r="A2353" t="s">
        <v>4001</v>
      </c>
      <c r="B2353">
        <v>100</v>
      </c>
      <c r="C2353">
        <v>6.2</v>
      </c>
    </row>
    <row r="2354" spans="1:3">
      <c r="A2354" t="s">
        <v>4002</v>
      </c>
      <c r="B2354">
        <v>98</v>
      </c>
      <c r="C2354">
        <v>7.4</v>
      </c>
    </row>
    <row r="2355" spans="1:3">
      <c r="A2355" t="s">
        <v>4003</v>
      </c>
      <c r="B2355">
        <v>102</v>
      </c>
      <c r="C2355">
        <v>6.6</v>
      </c>
    </row>
    <row r="2356" spans="1:3">
      <c r="A2356" t="s">
        <v>4004</v>
      </c>
      <c r="B2356">
        <v>94</v>
      </c>
      <c r="C2356">
        <v>7.3</v>
      </c>
    </row>
    <row r="2357" spans="1:3">
      <c r="A2357" t="s">
        <v>4005</v>
      </c>
      <c r="B2357">
        <v>92</v>
      </c>
      <c r="C2357">
        <v>7.5</v>
      </c>
    </row>
    <row r="2358" spans="1:3">
      <c r="A2358" t="s">
        <v>4006</v>
      </c>
      <c r="B2358">
        <v>113</v>
      </c>
      <c r="C2358">
        <v>5.6</v>
      </c>
    </row>
    <row r="2359" spans="1:3">
      <c r="A2359" t="s">
        <v>4009</v>
      </c>
      <c r="B2359">
        <v>115</v>
      </c>
      <c r="C2359">
        <v>7.3</v>
      </c>
    </row>
    <row r="2360" spans="1:3">
      <c r="A2360" t="s">
        <v>4011</v>
      </c>
      <c r="B2360">
        <v>95</v>
      </c>
      <c r="C2360">
        <v>6.4</v>
      </c>
    </row>
    <row r="2361" spans="1:3">
      <c r="A2361" t="s">
        <v>4012</v>
      </c>
      <c r="B2361">
        <v>87</v>
      </c>
      <c r="C2361">
        <v>5</v>
      </c>
    </row>
    <row r="2362" spans="1:3">
      <c r="A2362" t="s">
        <v>4013</v>
      </c>
      <c r="B2362">
        <v>88</v>
      </c>
      <c r="C2362">
        <v>5.4</v>
      </c>
    </row>
    <row r="2363" spans="1:3">
      <c r="A2363" t="s">
        <v>4014</v>
      </c>
      <c r="B2363">
        <v>97</v>
      </c>
      <c r="C2363">
        <v>7.1</v>
      </c>
    </row>
    <row r="2364" spans="1:3">
      <c r="A2364" t="s">
        <v>4017</v>
      </c>
      <c r="B2364">
        <v>94</v>
      </c>
      <c r="C2364">
        <v>5.3</v>
      </c>
    </row>
    <row r="2365" spans="1:3">
      <c r="A2365" t="s">
        <v>4019</v>
      </c>
      <c r="B2365">
        <v>112</v>
      </c>
      <c r="C2365">
        <v>6.5</v>
      </c>
    </row>
    <row r="2366" spans="1:3">
      <c r="A2366" t="s">
        <v>4021</v>
      </c>
      <c r="B2366">
        <v>98</v>
      </c>
      <c r="C2366">
        <v>6.2</v>
      </c>
    </row>
    <row r="2367" spans="1:3">
      <c r="A2367" t="s">
        <v>4022</v>
      </c>
      <c r="B2367">
        <v>104</v>
      </c>
      <c r="C2367">
        <v>6.4</v>
      </c>
    </row>
    <row r="2368" spans="1:3">
      <c r="A2368" t="s">
        <v>4023</v>
      </c>
      <c r="B2368">
        <v>120</v>
      </c>
      <c r="C2368">
        <v>6.9</v>
      </c>
    </row>
    <row r="2369" spans="1:3">
      <c r="A2369" t="s">
        <v>4025</v>
      </c>
      <c r="B2369">
        <v>99</v>
      </c>
      <c r="C2369">
        <v>5.7</v>
      </c>
    </row>
    <row r="2370" spans="1:3">
      <c r="A2370" t="s">
        <v>4026</v>
      </c>
      <c r="B2370">
        <v>109</v>
      </c>
      <c r="C2370">
        <v>7.7</v>
      </c>
    </row>
    <row r="2371" spans="1:3">
      <c r="A2371" t="s">
        <v>4027</v>
      </c>
      <c r="B2371">
        <v>106</v>
      </c>
      <c r="C2371">
        <v>5.6</v>
      </c>
    </row>
    <row r="2372" spans="1:3">
      <c r="A2372" t="s">
        <v>4029</v>
      </c>
      <c r="B2372">
        <v>123</v>
      </c>
      <c r="C2372">
        <v>7.7</v>
      </c>
    </row>
    <row r="2373" spans="1:3">
      <c r="A2373" t="s">
        <v>4030</v>
      </c>
      <c r="B2373">
        <v>86</v>
      </c>
      <c r="C2373">
        <v>5.0999999999999996</v>
      </c>
    </row>
    <row r="2374" spans="1:3">
      <c r="A2374" t="s">
        <v>4032</v>
      </c>
      <c r="B2374">
        <v>120</v>
      </c>
      <c r="C2374">
        <v>6.8</v>
      </c>
    </row>
    <row r="2375" spans="1:3">
      <c r="A2375" t="s">
        <v>4033</v>
      </c>
      <c r="B2375">
        <v>227</v>
      </c>
      <c r="C2375">
        <v>8.4</v>
      </c>
    </row>
    <row r="2376" spans="1:3">
      <c r="A2376" t="s">
        <v>4035</v>
      </c>
      <c r="B2376">
        <v>119</v>
      </c>
      <c r="C2376">
        <v>4.9000000000000004</v>
      </c>
    </row>
    <row r="2377" spans="1:3">
      <c r="A2377" t="s">
        <v>4036</v>
      </c>
      <c r="B2377">
        <v>115</v>
      </c>
      <c r="C2377">
        <v>7.1</v>
      </c>
    </row>
    <row r="2378" spans="1:3">
      <c r="A2378" t="s">
        <v>4038</v>
      </c>
      <c r="B2378">
        <v>114</v>
      </c>
      <c r="C2378">
        <v>6.6</v>
      </c>
    </row>
    <row r="2379" spans="1:3">
      <c r="A2379" t="s">
        <v>4039</v>
      </c>
      <c r="B2379">
        <v>90</v>
      </c>
      <c r="C2379">
        <v>6.1</v>
      </c>
    </row>
    <row r="2380" spans="1:3">
      <c r="A2380" t="s">
        <v>4042</v>
      </c>
      <c r="B2380">
        <v>94</v>
      </c>
      <c r="C2380">
        <v>4.0999999999999996</v>
      </c>
    </row>
    <row r="2381" spans="1:3">
      <c r="A2381" t="s">
        <v>4043</v>
      </c>
      <c r="B2381">
        <v>98</v>
      </c>
      <c r="C2381">
        <v>8.1</v>
      </c>
    </row>
    <row r="2382" spans="1:3">
      <c r="A2382" t="s">
        <v>4045</v>
      </c>
      <c r="B2382">
        <v>126</v>
      </c>
      <c r="C2382">
        <v>7.6</v>
      </c>
    </row>
    <row r="2383" spans="1:3">
      <c r="A2383" t="s">
        <v>4047</v>
      </c>
      <c r="B2383">
        <v>100</v>
      </c>
      <c r="C2383">
        <v>7.8</v>
      </c>
    </row>
    <row r="2384" spans="1:3">
      <c r="A2384" t="s">
        <v>4050</v>
      </c>
      <c r="B2384">
        <v>89</v>
      </c>
      <c r="C2384">
        <v>4.5999999999999996</v>
      </c>
    </row>
    <row r="2385" spans="1:3">
      <c r="A2385" t="s">
        <v>4051</v>
      </c>
      <c r="B2385">
        <v>111</v>
      </c>
      <c r="C2385">
        <v>6</v>
      </c>
    </row>
    <row r="2386" spans="1:3">
      <c r="A2386" t="s">
        <v>4053</v>
      </c>
      <c r="B2386">
        <v>100</v>
      </c>
      <c r="C2386">
        <v>7</v>
      </c>
    </row>
    <row r="2387" spans="1:3">
      <c r="A2387" t="s">
        <v>4054</v>
      </c>
      <c r="B2387">
        <v>115</v>
      </c>
      <c r="C2387">
        <v>6.7</v>
      </c>
    </row>
    <row r="2388" spans="1:3">
      <c r="A2388" t="s">
        <v>4055</v>
      </c>
      <c r="B2388">
        <v>106</v>
      </c>
      <c r="C2388">
        <v>6.4</v>
      </c>
    </row>
    <row r="2389" spans="1:3">
      <c r="A2389" t="s">
        <v>4057</v>
      </c>
      <c r="B2389">
        <v>124</v>
      </c>
      <c r="C2389">
        <v>7.2</v>
      </c>
    </row>
    <row r="2390" spans="1:3">
      <c r="A2390" t="s">
        <v>4058</v>
      </c>
      <c r="B2390">
        <v>107</v>
      </c>
      <c r="C2390">
        <v>7.4</v>
      </c>
    </row>
    <row r="2391" spans="1:3">
      <c r="A2391" t="s">
        <v>4060</v>
      </c>
      <c r="B2391">
        <v>99</v>
      </c>
      <c r="C2391">
        <v>4.8</v>
      </c>
    </row>
    <row r="2392" spans="1:3">
      <c r="A2392" t="s">
        <v>4063</v>
      </c>
      <c r="B2392">
        <v>90</v>
      </c>
      <c r="C2392">
        <v>4</v>
      </c>
    </row>
    <row r="2393" spans="1:3">
      <c r="A2393" t="s">
        <v>4064</v>
      </c>
      <c r="B2393">
        <v>101</v>
      </c>
      <c r="C2393">
        <v>6.2</v>
      </c>
    </row>
    <row r="2394" spans="1:3">
      <c r="A2394" t="s">
        <v>4065</v>
      </c>
      <c r="B2394">
        <v>119</v>
      </c>
      <c r="C2394">
        <v>7.7</v>
      </c>
    </row>
    <row r="2395" spans="1:3">
      <c r="A2395" t="s">
        <v>4067</v>
      </c>
      <c r="B2395">
        <v>103</v>
      </c>
      <c r="C2395">
        <v>6.7</v>
      </c>
    </row>
    <row r="2396" spans="1:3">
      <c r="A2396" t="s">
        <v>4068</v>
      </c>
      <c r="B2396">
        <v>134</v>
      </c>
      <c r="C2396">
        <v>7.9</v>
      </c>
    </row>
    <row r="2397" spans="1:3">
      <c r="A2397" t="s">
        <v>4069</v>
      </c>
      <c r="B2397">
        <v>155</v>
      </c>
      <c r="C2397">
        <v>7.9</v>
      </c>
    </row>
    <row r="2398" spans="1:3">
      <c r="A2398" t="s">
        <v>4070</v>
      </c>
      <c r="B2398">
        <v>94</v>
      </c>
      <c r="C2398">
        <v>5.5</v>
      </c>
    </row>
    <row r="2399" spans="1:3">
      <c r="A2399" t="s">
        <v>4072</v>
      </c>
      <c r="B2399">
        <v>95</v>
      </c>
      <c r="C2399">
        <v>6.2</v>
      </c>
    </row>
    <row r="2400" spans="1:3">
      <c r="A2400" t="s">
        <v>4074</v>
      </c>
      <c r="B2400">
        <v>89</v>
      </c>
      <c r="C2400">
        <v>5.0999999999999996</v>
      </c>
    </row>
    <row r="2401" spans="1:3">
      <c r="A2401" t="s">
        <v>4076</v>
      </c>
      <c r="B2401">
        <v>97</v>
      </c>
      <c r="C2401">
        <v>4.0999999999999996</v>
      </c>
    </row>
    <row r="2402" spans="1:3">
      <c r="A2402" t="s">
        <v>4077</v>
      </c>
      <c r="B2402">
        <v>90</v>
      </c>
      <c r="C2402">
        <v>6.7</v>
      </c>
    </row>
    <row r="2403" spans="1:3">
      <c r="A2403" t="s">
        <v>4079</v>
      </c>
      <c r="B2403">
        <v>92</v>
      </c>
      <c r="C2403">
        <v>4.7</v>
      </c>
    </row>
    <row r="2404" spans="1:3">
      <c r="A2404" t="s">
        <v>4081</v>
      </c>
      <c r="B2404">
        <v>100</v>
      </c>
      <c r="C2404">
        <v>6.4</v>
      </c>
    </row>
    <row r="2405" spans="1:3">
      <c r="A2405" t="s">
        <v>4082</v>
      </c>
      <c r="B2405">
        <v>117</v>
      </c>
      <c r="C2405">
        <v>6.3</v>
      </c>
    </row>
    <row r="2406" spans="1:3">
      <c r="A2406" t="s">
        <v>4085</v>
      </c>
      <c r="B2406">
        <v>84</v>
      </c>
      <c r="C2406">
        <v>5.5</v>
      </c>
    </row>
    <row r="2407" spans="1:3">
      <c r="A2407" t="s">
        <v>4087</v>
      </c>
      <c r="B2407">
        <v>140</v>
      </c>
      <c r="C2407">
        <v>7.3</v>
      </c>
    </row>
    <row r="2408" spans="1:3">
      <c r="A2408" t="s">
        <v>4088</v>
      </c>
      <c r="B2408">
        <v>108</v>
      </c>
      <c r="C2408">
        <v>6.3</v>
      </c>
    </row>
    <row r="2409" spans="1:3">
      <c r="A2409" t="s">
        <v>4090</v>
      </c>
      <c r="B2409">
        <v>109</v>
      </c>
      <c r="C2409">
        <v>4.9000000000000004</v>
      </c>
    </row>
    <row r="2410" spans="1:3">
      <c r="A2410" t="s">
        <v>4091</v>
      </c>
      <c r="B2410">
        <v>131</v>
      </c>
      <c r="C2410">
        <v>7.6</v>
      </c>
    </row>
    <row r="2411" spans="1:3">
      <c r="A2411" t="s">
        <v>4093</v>
      </c>
      <c r="B2411">
        <v>114</v>
      </c>
      <c r="C2411">
        <v>6</v>
      </c>
    </row>
    <row r="2412" spans="1:3">
      <c r="A2412" t="s">
        <v>4094</v>
      </c>
      <c r="B2412">
        <v>97</v>
      </c>
      <c r="C2412">
        <v>6.2</v>
      </c>
    </row>
    <row r="2413" spans="1:3">
      <c r="A2413" t="s">
        <v>4095</v>
      </c>
      <c r="B2413">
        <v>122</v>
      </c>
      <c r="C2413">
        <v>6.8</v>
      </c>
    </row>
    <row r="2414" spans="1:3">
      <c r="A2414" t="s">
        <v>4097</v>
      </c>
      <c r="B2414">
        <v>87</v>
      </c>
      <c r="C2414">
        <v>4.5</v>
      </c>
    </row>
    <row r="2415" spans="1:3">
      <c r="A2415" t="s">
        <v>4099</v>
      </c>
      <c r="B2415">
        <v>85</v>
      </c>
      <c r="C2415">
        <v>5.7</v>
      </c>
    </row>
    <row r="2416" spans="1:3">
      <c r="A2416" t="s">
        <v>4101</v>
      </c>
      <c r="B2416">
        <v>101</v>
      </c>
      <c r="C2416">
        <v>4.5999999999999996</v>
      </c>
    </row>
    <row r="2417" spans="1:3">
      <c r="A2417" t="s">
        <v>4104</v>
      </c>
      <c r="B2417">
        <v>121</v>
      </c>
      <c r="C2417">
        <v>6.2</v>
      </c>
    </row>
    <row r="2418" spans="1:3">
      <c r="A2418" t="s">
        <v>4106</v>
      </c>
      <c r="B2418">
        <v>107</v>
      </c>
      <c r="C2418">
        <v>7</v>
      </c>
    </row>
    <row r="2419" spans="1:3">
      <c r="A2419" t="s">
        <v>4108</v>
      </c>
      <c r="B2419">
        <v>111</v>
      </c>
      <c r="C2419">
        <v>6.9</v>
      </c>
    </row>
    <row r="2420" spans="1:3">
      <c r="A2420" t="s">
        <v>4110</v>
      </c>
      <c r="B2420">
        <v>97</v>
      </c>
      <c r="C2420">
        <v>6.7</v>
      </c>
    </row>
    <row r="2421" spans="1:3">
      <c r="A2421" t="s">
        <v>4112</v>
      </c>
      <c r="B2421">
        <v>97</v>
      </c>
      <c r="C2421">
        <v>5.6</v>
      </c>
    </row>
    <row r="2422" spans="1:3">
      <c r="A2422" t="s">
        <v>4113</v>
      </c>
      <c r="B2422">
        <v>125</v>
      </c>
      <c r="C2422">
        <v>6.6</v>
      </c>
    </row>
    <row r="2423" spans="1:3">
      <c r="A2423" t="s">
        <v>4114</v>
      </c>
      <c r="B2423">
        <v>124</v>
      </c>
      <c r="C2423">
        <v>6.4</v>
      </c>
    </row>
    <row r="2424" spans="1:3">
      <c r="A2424" t="s">
        <v>4116</v>
      </c>
      <c r="B2424">
        <v>76</v>
      </c>
      <c r="C2424">
        <v>2.8</v>
      </c>
    </row>
    <row r="2425" spans="1:3">
      <c r="A2425" t="s">
        <v>4118</v>
      </c>
      <c r="B2425">
        <v>107</v>
      </c>
      <c r="C2425">
        <v>5.4</v>
      </c>
    </row>
    <row r="2426" spans="1:3">
      <c r="A2426" t="s">
        <v>4119</v>
      </c>
      <c r="B2426">
        <v>91</v>
      </c>
      <c r="C2426">
        <v>5</v>
      </c>
    </row>
    <row r="2427" spans="1:3">
      <c r="A2427" t="s">
        <v>4121</v>
      </c>
      <c r="B2427">
        <v>96</v>
      </c>
      <c r="C2427">
        <v>5.0999999999999996</v>
      </c>
    </row>
    <row r="2428" spans="1:3">
      <c r="A2428" t="s">
        <v>4122</v>
      </c>
      <c r="B2428">
        <v>142</v>
      </c>
      <c r="C2428">
        <v>8</v>
      </c>
    </row>
    <row r="2429" spans="1:3">
      <c r="A2429" t="s">
        <v>4124</v>
      </c>
      <c r="B2429">
        <v>103</v>
      </c>
      <c r="C2429">
        <v>5.9</v>
      </c>
    </row>
    <row r="2430" spans="1:3">
      <c r="A2430" t="s">
        <v>4125</v>
      </c>
      <c r="B2430">
        <v>117</v>
      </c>
      <c r="C2430">
        <v>8.1999999999999993</v>
      </c>
    </row>
    <row r="2431" spans="1:3">
      <c r="A2431" t="s">
        <v>4127</v>
      </c>
      <c r="B2431">
        <v>116</v>
      </c>
      <c r="C2431">
        <v>7</v>
      </c>
    </row>
    <row r="2432" spans="1:3">
      <c r="A2432" t="s">
        <v>4128</v>
      </c>
      <c r="B2432">
        <v>118</v>
      </c>
      <c r="C2432">
        <v>6.6</v>
      </c>
    </row>
    <row r="2433" spans="1:3">
      <c r="A2433" t="s">
        <v>4131</v>
      </c>
      <c r="B2433">
        <v>108</v>
      </c>
      <c r="C2433">
        <v>6.7</v>
      </c>
    </row>
    <row r="2434" spans="1:3">
      <c r="A2434" t="s">
        <v>4133</v>
      </c>
      <c r="B2434">
        <v>94</v>
      </c>
      <c r="C2434">
        <v>5.5</v>
      </c>
    </row>
    <row r="2435" spans="1:3">
      <c r="A2435" t="s">
        <v>4135</v>
      </c>
      <c r="B2435">
        <v>97</v>
      </c>
      <c r="C2435">
        <v>4.9000000000000004</v>
      </c>
    </row>
    <row r="2436" spans="1:3">
      <c r="A2436" t="s">
        <v>4136</v>
      </c>
      <c r="B2436">
        <v>97</v>
      </c>
      <c r="C2436">
        <v>6.9</v>
      </c>
    </row>
    <row r="2437" spans="1:3">
      <c r="A2437" t="s">
        <v>4138</v>
      </c>
      <c r="B2437">
        <v>91</v>
      </c>
      <c r="C2437">
        <v>5.6</v>
      </c>
    </row>
    <row r="2438" spans="1:3">
      <c r="A2438" t="s">
        <v>4140</v>
      </c>
      <c r="B2438">
        <v>107</v>
      </c>
      <c r="C2438">
        <v>8</v>
      </c>
    </row>
    <row r="2439" spans="1:3">
      <c r="A2439" t="s">
        <v>4142</v>
      </c>
      <c r="B2439">
        <v>95</v>
      </c>
      <c r="C2439">
        <v>5.3</v>
      </c>
    </row>
    <row r="2440" spans="1:3">
      <c r="A2440" t="s">
        <v>4144</v>
      </c>
      <c r="B2440">
        <v>102</v>
      </c>
      <c r="C2440">
        <v>6.2</v>
      </c>
    </row>
    <row r="2441" spans="1:3">
      <c r="A2441" t="s">
        <v>4146</v>
      </c>
      <c r="B2441">
        <v>88</v>
      </c>
      <c r="C2441">
        <v>5.3</v>
      </c>
    </row>
    <row r="2442" spans="1:3">
      <c r="A2442" t="s">
        <v>4147</v>
      </c>
      <c r="B2442">
        <v>106</v>
      </c>
      <c r="C2442">
        <v>6.6</v>
      </c>
    </row>
    <row r="2443" spans="1:3">
      <c r="A2443" t="s">
        <v>4148</v>
      </c>
      <c r="B2443">
        <v>92</v>
      </c>
      <c r="C2443">
        <v>7.2</v>
      </c>
    </row>
    <row r="2444" spans="1:3">
      <c r="A2444" t="s">
        <v>4150</v>
      </c>
      <c r="B2444">
        <v>105</v>
      </c>
      <c r="C2444">
        <v>4.5999999999999996</v>
      </c>
    </row>
    <row r="2445" spans="1:3">
      <c r="A2445" t="s">
        <v>4152</v>
      </c>
      <c r="B2445">
        <v>107</v>
      </c>
      <c r="C2445">
        <v>7.5</v>
      </c>
    </row>
    <row r="2446" spans="1:3">
      <c r="A2446" t="s">
        <v>4154</v>
      </c>
      <c r="B2446">
        <v>120</v>
      </c>
      <c r="C2446">
        <v>6.5</v>
      </c>
    </row>
    <row r="2447" spans="1:3">
      <c r="A2447" t="s">
        <v>4155</v>
      </c>
      <c r="B2447">
        <v>103</v>
      </c>
      <c r="C2447">
        <v>7.6</v>
      </c>
    </row>
    <row r="2448" spans="1:3">
      <c r="A2448" t="s">
        <v>4157</v>
      </c>
      <c r="B2448">
        <v>92</v>
      </c>
      <c r="C2448">
        <v>6.2</v>
      </c>
    </row>
    <row r="2449" spans="1:3">
      <c r="A2449" t="s">
        <v>4158</v>
      </c>
      <c r="B2449">
        <v>147</v>
      </c>
      <c r="C2449">
        <v>8</v>
      </c>
    </row>
    <row r="2450" spans="1:3">
      <c r="A2450" t="s">
        <v>4159</v>
      </c>
      <c r="B2450">
        <v>98</v>
      </c>
      <c r="C2450">
        <v>6.3</v>
      </c>
    </row>
    <row r="2451" spans="1:3">
      <c r="A2451" t="s">
        <v>4161</v>
      </c>
      <c r="B2451">
        <v>103</v>
      </c>
      <c r="C2451">
        <v>7.2</v>
      </c>
    </row>
    <row r="2452" spans="1:3">
      <c r="A2452" t="s">
        <v>4163</v>
      </c>
      <c r="B2452">
        <v>111</v>
      </c>
      <c r="C2452">
        <v>6.7</v>
      </c>
    </row>
    <row r="2453" spans="1:3">
      <c r="A2453" t="s">
        <v>4165</v>
      </c>
      <c r="B2453">
        <v>98</v>
      </c>
      <c r="C2453">
        <v>5.3</v>
      </c>
    </row>
    <row r="2454" spans="1:3">
      <c r="A2454" t="s">
        <v>4167</v>
      </c>
      <c r="B2454">
        <v>111</v>
      </c>
      <c r="C2454">
        <v>6.3</v>
      </c>
    </row>
    <row r="2455" spans="1:3">
      <c r="A2455" t="s">
        <v>4168</v>
      </c>
      <c r="B2455">
        <v>111</v>
      </c>
      <c r="C2455">
        <v>6.5</v>
      </c>
    </row>
    <row r="2456" spans="1:3">
      <c r="A2456" t="s">
        <v>4170</v>
      </c>
      <c r="B2456">
        <v>145</v>
      </c>
      <c r="C2456">
        <v>8.3000000000000007</v>
      </c>
    </row>
    <row r="2457" spans="1:3">
      <c r="A2457" t="s">
        <v>4171</v>
      </c>
      <c r="B2457">
        <v>84</v>
      </c>
      <c r="C2457">
        <v>7.2</v>
      </c>
    </row>
    <row r="2458" spans="1:3">
      <c r="A2458" t="s">
        <v>4172</v>
      </c>
      <c r="B2458">
        <v>115</v>
      </c>
      <c r="C2458">
        <v>6.8</v>
      </c>
    </row>
    <row r="2459" spans="1:3">
      <c r="A2459" t="s">
        <v>4174</v>
      </c>
      <c r="B2459">
        <v>105</v>
      </c>
      <c r="C2459">
        <v>6.4</v>
      </c>
    </row>
    <row r="2460" spans="1:3">
      <c r="A2460" t="s">
        <v>4177</v>
      </c>
      <c r="B2460">
        <v>98</v>
      </c>
      <c r="C2460">
        <v>6.9</v>
      </c>
    </row>
    <row r="2461" spans="1:3">
      <c r="A2461" t="s">
        <v>4179</v>
      </c>
      <c r="B2461">
        <v>110</v>
      </c>
      <c r="C2461">
        <v>6.2</v>
      </c>
    </row>
    <row r="2462" spans="1:3">
      <c r="A2462" t="s">
        <v>4184</v>
      </c>
      <c r="B2462">
        <v>103</v>
      </c>
      <c r="C2462">
        <v>6.1</v>
      </c>
    </row>
    <row r="2463" spans="1:3">
      <c r="A2463" t="s">
        <v>4186</v>
      </c>
      <c r="B2463">
        <v>90</v>
      </c>
      <c r="C2463">
        <v>5.0999999999999996</v>
      </c>
    </row>
    <row r="2464" spans="1:3">
      <c r="A2464" t="s">
        <v>4189</v>
      </c>
      <c r="B2464">
        <v>105</v>
      </c>
      <c r="C2464">
        <v>4.5</v>
      </c>
    </row>
    <row r="2465" spans="1:3">
      <c r="A2465" t="s">
        <v>4192</v>
      </c>
      <c r="B2465">
        <v>93</v>
      </c>
      <c r="C2465">
        <v>5.9</v>
      </c>
    </row>
    <row r="2466" spans="1:3">
      <c r="A2466" t="s">
        <v>4193</v>
      </c>
      <c r="B2466">
        <v>101</v>
      </c>
      <c r="C2466">
        <v>8.1</v>
      </c>
    </row>
    <row r="2467" spans="1:3">
      <c r="A2467" t="s">
        <v>4195</v>
      </c>
      <c r="B2467">
        <v>115</v>
      </c>
      <c r="C2467">
        <v>5.7</v>
      </c>
    </row>
    <row r="2468" spans="1:3">
      <c r="A2468" t="s">
        <v>4196</v>
      </c>
      <c r="B2468">
        <v>120</v>
      </c>
      <c r="C2468">
        <v>6.8</v>
      </c>
    </row>
    <row r="2469" spans="1:3">
      <c r="A2469" t="s">
        <v>4198</v>
      </c>
      <c r="B2469">
        <v>111</v>
      </c>
      <c r="C2469">
        <v>7.5</v>
      </c>
    </row>
    <row r="2470" spans="1:3">
      <c r="A2470" t="s">
        <v>4199</v>
      </c>
      <c r="B2470">
        <v>131</v>
      </c>
      <c r="C2470">
        <v>8.3000000000000007</v>
      </c>
    </row>
    <row r="2471" spans="1:3">
      <c r="A2471" t="s">
        <v>4201</v>
      </c>
      <c r="B2471">
        <v>139</v>
      </c>
      <c r="C2471">
        <v>7.4</v>
      </c>
    </row>
    <row r="2472" spans="1:3">
      <c r="A2472" t="s">
        <v>4202</v>
      </c>
      <c r="B2472">
        <v>120</v>
      </c>
      <c r="C2472">
        <v>8</v>
      </c>
    </row>
    <row r="2473" spans="1:3">
      <c r="A2473" t="s">
        <v>4203</v>
      </c>
      <c r="B2473">
        <v>119</v>
      </c>
      <c r="C2473">
        <v>6.9</v>
      </c>
    </row>
    <row r="2474" spans="1:3">
      <c r="A2474" t="s">
        <v>4204</v>
      </c>
      <c r="B2474">
        <v>125</v>
      </c>
      <c r="C2474">
        <v>6.9</v>
      </c>
    </row>
    <row r="2475" spans="1:3">
      <c r="A2475" t="s">
        <v>4206</v>
      </c>
      <c r="B2475">
        <v>108</v>
      </c>
      <c r="C2475">
        <v>5.5</v>
      </c>
    </row>
    <row r="2476" spans="1:3">
      <c r="A2476" t="s">
        <v>4207</v>
      </c>
      <c r="B2476">
        <v>145</v>
      </c>
      <c r="C2476">
        <v>7.2</v>
      </c>
    </row>
    <row r="2477" spans="1:3">
      <c r="A2477" t="s">
        <v>4208</v>
      </c>
      <c r="B2477">
        <v>98</v>
      </c>
      <c r="C2477">
        <v>6.9</v>
      </c>
    </row>
    <row r="2478" spans="1:3">
      <c r="A2478" t="s">
        <v>4209</v>
      </c>
      <c r="B2478">
        <v>101</v>
      </c>
      <c r="C2478">
        <v>5.5</v>
      </c>
    </row>
    <row r="2479" spans="1:3">
      <c r="A2479" t="s">
        <v>4210</v>
      </c>
      <c r="B2479">
        <v>109</v>
      </c>
      <c r="C2479">
        <v>5.2</v>
      </c>
    </row>
    <row r="2480" spans="1:3">
      <c r="A2480" t="s">
        <v>4211</v>
      </c>
      <c r="B2480">
        <v>123</v>
      </c>
      <c r="C2480">
        <v>7.1</v>
      </c>
    </row>
    <row r="2481" spans="1:3">
      <c r="A2481" t="s">
        <v>4213</v>
      </c>
      <c r="B2481">
        <v>99</v>
      </c>
      <c r="C2481">
        <v>5.5</v>
      </c>
    </row>
    <row r="2482" spans="1:3">
      <c r="A2482" t="s">
        <v>4215</v>
      </c>
      <c r="B2482">
        <v>107</v>
      </c>
      <c r="C2482">
        <v>6.7</v>
      </c>
    </row>
    <row r="2483" spans="1:3">
      <c r="A2483" t="s">
        <v>4216</v>
      </c>
      <c r="B2483">
        <v>81</v>
      </c>
      <c r="C2483">
        <v>5</v>
      </c>
    </row>
    <row r="2484" spans="1:3">
      <c r="A2484" t="s">
        <v>4217</v>
      </c>
      <c r="B2484">
        <v>105</v>
      </c>
      <c r="C2484">
        <v>6.4</v>
      </c>
    </row>
    <row r="2485" spans="1:3">
      <c r="A2485" t="s">
        <v>4218</v>
      </c>
      <c r="B2485">
        <v>82</v>
      </c>
      <c r="C2485">
        <v>6.6</v>
      </c>
    </row>
    <row r="2486" spans="1:3">
      <c r="A2486" t="s">
        <v>4219</v>
      </c>
      <c r="B2486">
        <v>109</v>
      </c>
      <c r="C2486">
        <v>5.9</v>
      </c>
    </row>
    <row r="2487" spans="1:3">
      <c r="A2487" t="s">
        <v>4220</v>
      </c>
      <c r="B2487">
        <v>95</v>
      </c>
      <c r="C2487">
        <v>5.7</v>
      </c>
    </row>
    <row r="2488" spans="1:3">
      <c r="A2488" t="s">
        <v>4221</v>
      </c>
      <c r="B2488">
        <v>100</v>
      </c>
      <c r="C2488">
        <v>4.5</v>
      </c>
    </row>
    <row r="2489" spans="1:3">
      <c r="A2489" t="s">
        <v>4222</v>
      </c>
      <c r="B2489">
        <v>91</v>
      </c>
      <c r="C2489">
        <v>5</v>
      </c>
    </row>
    <row r="2490" spans="1:3">
      <c r="A2490" t="s">
        <v>4223</v>
      </c>
      <c r="B2490">
        <v>90</v>
      </c>
      <c r="C2490">
        <v>4.5999999999999996</v>
      </c>
    </row>
    <row r="2491" spans="1:3">
      <c r="A2491" t="s">
        <v>4225</v>
      </c>
      <c r="B2491">
        <v>108</v>
      </c>
      <c r="C2491">
        <v>6.5</v>
      </c>
    </row>
    <row r="2492" spans="1:3">
      <c r="A2492" t="s">
        <v>4227</v>
      </c>
      <c r="B2492">
        <v>103</v>
      </c>
      <c r="C2492">
        <v>4.9000000000000004</v>
      </c>
    </row>
    <row r="2493" spans="1:3">
      <c r="A2493" t="s">
        <v>4229</v>
      </c>
      <c r="B2493">
        <v>96</v>
      </c>
      <c r="C2493">
        <v>6</v>
      </c>
    </row>
    <row r="2494" spans="1:3">
      <c r="A2494" t="s">
        <v>4232</v>
      </c>
      <c r="B2494">
        <v>117</v>
      </c>
      <c r="C2494">
        <v>6.9</v>
      </c>
    </row>
    <row r="2495" spans="1:3">
      <c r="A2495" t="s">
        <v>4234</v>
      </c>
      <c r="B2495">
        <v>93</v>
      </c>
      <c r="C2495">
        <v>5.7</v>
      </c>
    </row>
    <row r="2496" spans="1:3">
      <c r="A2496" t="s">
        <v>4235</v>
      </c>
      <c r="B2496">
        <v>115</v>
      </c>
      <c r="C2496">
        <v>6.9</v>
      </c>
    </row>
    <row r="2497" spans="1:3">
      <c r="A2497" t="s">
        <v>4237</v>
      </c>
      <c r="B2497">
        <v>85</v>
      </c>
      <c r="C2497">
        <v>4.4000000000000004</v>
      </c>
    </row>
    <row r="2498" spans="1:3">
      <c r="A2498" t="s">
        <v>4239</v>
      </c>
      <c r="B2498">
        <v>112</v>
      </c>
      <c r="C2498">
        <v>7</v>
      </c>
    </row>
    <row r="2499" spans="1:3">
      <c r="A2499" t="s">
        <v>4241</v>
      </c>
      <c r="B2499">
        <v>86</v>
      </c>
      <c r="C2499">
        <v>5.4</v>
      </c>
    </row>
    <row r="2500" spans="1:3">
      <c r="A2500" t="s">
        <v>4243</v>
      </c>
      <c r="B2500">
        <v>86</v>
      </c>
      <c r="C2500">
        <v>5.4</v>
      </c>
    </row>
    <row r="2501" spans="1:3">
      <c r="A2501" t="s">
        <v>4245</v>
      </c>
      <c r="B2501">
        <v>137</v>
      </c>
      <c r="C2501">
        <v>7.6</v>
      </c>
    </row>
    <row r="2502" spans="1:3">
      <c r="A2502" t="s">
        <v>4247</v>
      </c>
      <c r="B2502">
        <v>90</v>
      </c>
      <c r="C2502">
        <v>5.9</v>
      </c>
    </row>
    <row r="2503" spans="1:3">
      <c r="A2503" t="s">
        <v>4248</v>
      </c>
      <c r="B2503">
        <v>107</v>
      </c>
      <c r="C2503">
        <v>6.6</v>
      </c>
    </row>
    <row r="2504" spans="1:3">
      <c r="A2504" t="s">
        <v>4249</v>
      </c>
      <c r="B2504">
        <v>98</v>
      </c>
      <c r="C2504">
        <v>6.7</v>
      </c>
    </row>
    <row r="2505" spans="1:3">
      <c r="A2505" t="s">
        <v>4251</v>
      </c>
      <c r="B2505">
        <v>84</v>
      </c>
      <c r="C2505">
        <v>3.9</v>
      </c>
    </row>
    <row r="2506" spans="1:3">
      <c r="A2506" t="s">
        <v>4252</v>
      </c>
      <c r="B2506">
        <v>139</v>
      </c>
      <c r="C2506">
        <v>5.7</v>
      </c>
    </row>
    <row r="2507" spans="1:3">
      <c r="A2507" t="s">
        <v>4254</v>
      </c>
      <c r="B2507">
        <v>127</v>
      </c>
      <c r="C2507">
        <v>6.5</v>
      </c>
    </row>
    <row r="2508" spans="1:3">
      <c r="A2508" t="s">
        <v>4256</v>
      </c>
      <c r="B2508">
        <v>150</v>
      </c>
      <c r="C2508">
        <v>6.8</v>
      </c>
    </row>
    <row r="2509" spans="1:3">
      <c r="A2509" t="s">
        <v>4258</v>
      </c>
      <c r="B2509">
        <v>132</v>
      </c>
      <c r="C2509">
        <v>7.3</v>
      </c>
    </row>
    <row r="2510" spans="1:3">
      <c r="A2510" t="s">
        <v>4259</v>
      </c>
      <c r="B2510">
        <v>115</v>
      </c>
      <c r="C2510">
        <v>7</v>
      </c>
    </row>
    <row r="2511" spans="1:3">
      <c r="A2511" t="s">
        <v>4261</v>
      </c>
      <c r="B2511">
        <v>186</v>
      </c>
      <c r="C2511">
        <v>6.5</v>
      </c>
    </row>
    <row r="2512" spans="1:3">
      <c r="A2512" t="s">
        <v>4262</v>
      </c>
      <c r="B2512">
        <v>90</v>
      </c>
      <c r="C2512">
        <v>7.7</v>
      </c>
    </row>
    <row r="2513" spans="1:3">
      <c r="A2513" t="s">
        <v>4263</v>
      </c>
      <c r="B2513">
        <v>134</v>
      </c>
      <c r="C2513">
        <v>7.7</v>
      </c>
    </row>
    <row r="2514" spans="1:3">
      <c r="A2514" t="s">
        <v>4264</v>
      </c>
      <c r="B2514">
        <v>97</v>
      </c>
      <c r="C2514">
        <v>6.8</v>
      </c>
    </row>
    <row r="2515" spans="1:3">
      <c r="A2515" t="s">
        <v>4265</v>
      </c>
      <c r="B2515">
        <v>107</v>
      </c>
      <c r="C2515">
        <v>7.4</v>
      </c>
    </row>
    <row r="2516" spans="1:3">
      <c r="A2516" t="s">
        <v>4266</v>
      </c>
      <c r="B2516">
        <v>99</v>
      </c>
      <c r="C2516">
        <v>5.0999999999999996</v>
      </c>
    </row>
    <row r="2517" spans="1:3">
      <c r="A2517" t="s">
        <v>4267</v>
      </c>
      <c r="B2517">
        <v>124</v>
      </c>
      <c r="C2517">
        <v>7.4</v>
      </c>
    </row>
    <row r="2518" spans="1:3">
      <c r="A2518" t="s">
        <v>4268</v>
      </c>
      <c r="B2518">
        <v>110</v>
      </c>
      <c r="C2518">
        <v>7.2</v>
      </c>
    </row>
    <row r="2519" spans="1:3">
      <c r="A2519" t="s">
        <v>4269</v>
      </c>
      <c r="B2519">
        <v>178</v>
      </c>
      <c r="C2519">
        <v>8.3000000000000007</v>
      </c>
    </row>
    <row r="2520" spans="1:3">
      <c r="A2520" t="s">
        <v>4270</v>
      </c>
      <c r="B2520">
        <v>125</v>
      </c>
      <c r="C2520">
        <v>8.1</v>
      </c>
    </row>
    <row r="2521" spans="1:3">
      <c r="A2521" t="s">
        <v>4272</v>
      </c>
      <c r="B2521">
        <v>121</v>
      </c>
      <c r="C2521">
        <v>7.3</v>
      </c>
    </row>
    <row r="2522" spans="1:3">
      <c r="A2522" t="s">
        <v>4273</v>
      </c>
      <c r="B2522">
        <v>100</v>
      </c>
      <c r="C2522">
        <v>3.6</v>
      </c>
    </row>
    <row r="2523" spans="1:3">
      <c r="A2523" t="s">
        <v>4274</v>
      </c>
      <c r="B2523">
        <v>115</v>
      </c>
      <c r="C2523">
        <v>1.6</v>
      </c>
    </row>
    <row r="2524" spans="1:3">
      <c r="A2524" t="s">
        <v>4275</v>
      </c>
      <c r="B2524">
        <v>108</v>
      </c>
      <c r="C2524">
        <v>8</v>
      </c>
    </row>
    <row r="2525" spans="1:3">
      <c r="A2525" t="s">
        <v>4276</v>
      </c>
      <c r="B2525">
        <v>220</v>
      </c>
      <c r="C2525">
        <v>9</v>
      </c>
    </row>
    <row r="2526" spans="1:3">
      <c r="A2526" t="s">
        <v>4277</v>
      </c>
      <c r="B2526">
        <v>112</v>
      </c>
      <c r="C2526">
        <v>6.1</v>
      </c>
    </row>
    <row r="2527" spans="1:3">
      <c r="A2527" t="s">
        <v>4278</v>
      </c>
      <c r="B2527">
        <v>99</v>
      </c>
      <c r="C2527">
        <v>5.7</v>
      </c>
    </row>
    <row r="2528" spans="1:3">
      <c r="A2528" t="s">
        <v>4279</v>
      </c>
      <c r="B2528">
        <v>109</v>
      </c>
      <c r="C2528">
        <v>6.8</v>
      </c>
    </row>
    <row r="2529" spans="1:3">
      <c r="A2529" t="s">
        <v>4281</v>
      </c>
      <c r="B2529">
        <v>83</v>
      </c>
      <c r="C2529">
        <v>5.5</v>
      </c>
    </row>
    <row r="2530" spans="1:3">
      <c r="A2530" t="s">
        <v>4283</v>
      </c>
      <c r="B2530">
        <v>107</v>
      </c>
      <c r="C2530">
        <v>6.8</v>
      </c>
    </row>
    <row r="2531" spans="1:3">
      <c r="A2531" t="s">
        <v>4285</v>
      </c>
      <c r="B2531">
        <v>102</v>
      </c>
      <c r="C2531">
        <v>7.3</v>
      </c>
    </row>
    <row r="2532" spans="1:3">
      <c r="A2532" t="s">
        <v>4286</v>
      </c>
      <c r="B2532">
        <v>100</v>
      </c>
      <c r="C2532">
        <v>6.1</v>
      </c>
    </row>
    <row r="2533" spans="1:3">
      <c r="A2533" t="s">
        <v>4287</v>
      </c>
      <c r="B2533">
        <v>97</v>
      </c>
      <c r="C2533">
        <v>7.2</v>
      </c>
    </row>
    <row r="2534" spans="1:3">
      <c r="A2534" t="s">
        <v>4289</v>
      </c>
      <c r="B2534">
        <v>92</v>
      </c>
      <c r="C2534">
        <v>5.9</v>
      </c>
    </row>
    <row r="2535" spans="1:3">
      <c r="A2535" t="s">
        <v>4291</v>
      </c>
      <c r="B2535">
        <v>84</v>
      </c>
      <c r="C2535">
        <v>6.1</v>
      </c>
    </row>
    <row r="2536" spans="1:3">
      <c r="A2536" t="s">
        <v>4292</v>
      </c>
      <c r="B2536">
        <v>86</v>
      </c>
      <c r="C2536">
        <v>6.8</v>
      </c>
    </row>
    <row r="2537" spans="1:3">
      <c r="A2537" t="s">
        <v>4294</v>
      </c>
      <c r="B2537">
        <v>120</v>
      </c>
      <c r="C2537">
        <v>7.7</v>
      </c>
    </row>
    <row r="2538" spans="1:3">
      <c r="A2538" t="s">
        <v>4295</v>
      </c>
      <c r="B2538">
        <v>89</v>
      </c>
      <c r="C2538">
        <v>4.9000000000000004</v>
      </c>
    </row>
    <row r="2539" spans="1:3">
      <c r="A2539" t="s">
        <v>4297</v>
      </c>
      <c r="B2539">
        <v>117</v>
      </c>
      <c r="C2539">
        <v>6.1</v>
      </c>
    </row>
    <row r="2540" spans="1:3">
      <c r="A2540" t="s">
        <v>4299</v>
      </c>
      <c r="B2540">
        <v>97</v>
      </c>
      <c r="C2540">
        <v>2.5</v>
      </c>
    </row>
    <row r="2541" spans="1:3">
      <c r="A2541" t="s">
        <v>4301</v>
      </c>
      <c r="B2541">
        <v>91</v>
      </c>
      <c r="C2541">
        <v>6.1</v>
      </c>
    </row>
    <row r="2542" spans="1:3">
      <c r="A2542" t="s">
        <v>4303</v>
      </c>
      <c r="B2542">
        <v>100</v>
      </c>
      <c r="C2542">
        <v>5.9</v>
      </c>
    </row>
    <row r="2543" spans="1:3">
      <c r="A2543" t="s">
        <v>4305</v>
      </c>
      <c r="B2543">
        <v>72</v>
      </c>
      <c r="C2543">
        <v>5.7</v>
      </c>
    </row>
    <row r="2544" spans="1:3">
      <c r="A2544" t="s">
        <v>4307</v>
      </c>
      <c r="B2544">
        <v>84</v>
      </c>
      <c r="C2544">
        <v>5.6</v>
      </c>
    </row>
    <row r="2545" spans="1:3">
      <c r="A2545" t="s">
        <v>4308</v>
      </c>
      <c r="B2545">
        <v>126</v>
      </c>
      <c r="C2545">
        <v>7.2</v>
      </c>
    </row>
    <row r="2546" spans="1:3">
      <c r="A2546" t="s">
        <v>4310</v>
      </c>
      <c r="B2546">
        <v>108</v>
      </c>
      <c r="C2546">
        <v>7.7</v>
      </c>
    </row>
    <row r="2547" spans="1:3">
      <c r="A2547" t="s">
        <v>4311</v>
      </c>
      <c r="B2547">
        <v>112</v>
      </c>
      <c r="C2547">
        <v>7.8</v>
      </c>
    </row>
    <row r="2548" spans="1:3">
      <c r="A2548" t="s">
        <v>4313</v>
      </c>
      <c r="B2548">
        <v>90</v>
      </c>
      <c r="C2548">
        <v>6.1</v>
      </c>
    </row>
    <row r="2549" spans="1:3">
      <c r="A2549" t="s">
        <v>4315</v>
      </c>
      <c r="B2549">
        <v>91</v>
      </c>
      <c r="C2549">
        <v>5.8</v>
      </c>
    </row>
    <row r="2550" spans="1:3">
      <c r="A2550" t="s">
        <v>4316</v>
      </c>
      <c r="B2550">
        <v>135</v>
      </c>
      <c r="C2550">
        <v>6.5</v>
      </c>
    </row>
    <row r="2551" spans="1:3">
      <c r="A2551" t="s">
        <v>4317</v>
      </c>
      <c r="B2551">
        <v>141</v>
      </c>
      <c r="C2551">
        <v>7.9</v>
      </c>
    </row>
    <row r="2552" spans="1:3">
      <c r="A2552" t="s">
        <v>4319</v>
      </c>
      <c r="B2552">
        <v>104</v>
      </c>
      <c r="C2552">
        <v>6.3</v>
      </c>
    </row>
    <row r="2553" spans="1:3">
      <c r="A2553" t="s">
        <v>4321</v>
      </c>
      <c r="B2553">
        <v>84</v>
      </c>
      <c r="C2553">
        <v>3.8</v>
      </c>
    </row>
    <row r="2554" spans="1:3">
      <c r="A2554" t="s">
        <v>4323</v>
      </c>
      <c r="B2554">
        <v>118</v>
      </c>
      <c r="C2554">
        <v>8.3000000000000007</v>
      </c>
    </row>
    <row r="2555" spans="1:3">
      <c r="A2555" t="s">
        <v>4325</v>
      </c>
      <c r="B2555">
        <v>82</v>
      </c>
      <c r="C2555">
        <v>6.4</v>
      </c>
    </row>
    <row r="2556" spans="1:3">
      <c r="A2556" t="s">
        <v>4327</v>
      </c>
      <c r="B2556">
        <v>95</v>
      </c>
      <c r="C2556">
        <v>6.7</v>
      </c>
    </row>
    <row r="2557" spans="1:3">
      <c r="A2557" t="s">
        <v>4328</v>
      </c>
      <c r="B2557">
        <v>94</v>
      </c>
      <c r="C2557">
        <v>6.1</v>
      </c>
    </row>
    <row r="2558" spans="1:3">
      <c r="A2558" t="s">
        <v>4330</v>
      </c>
      <c r="B2558">
        <v>99</v>
      </c>
      <c r="C2558">
        <v>6</v>
      </c>
    </row>
    <row r="2559" spans="1:3">
      <c r="A2559" t="s">
        <v>4332</v>
      </c>
      <c r="B2559">
        <v>121</v>
      </c>
      <c r="C2559">
        <v>5.8</v>
      </c>
    </row>
    <row r="2560" spans="1:3">
      <c r="A2560" t="s">
        <v>4335</v>
      </c>
      <c r="B2560">
        <v>84</v>
      </c>
      <c r="C2560">
        <v>5.6</v>
      </c>
    </row>
    <row r="2561" spans="1:3">
      <c r="A2561" t="s">
        <v>4337</v>
      </c>
      <c r="B2561">
        <v>93</v>
      </c>
      <c r="C2561">
        <v>6.1</v>
      </c>
    </row>
    <row r="2562" spans="1:3">
      <c r="A2562" t="s">
        <v>4338</v>
      </c>
      <c r="B2562">
        <v>93</v>
      </c>
      <c r="C2562">
        <v>5.9</v>
      </c>
    </row>
    <row r="2563" spans="1:3">
      <c r="A2563" t="s">
        <v>4340</v>
      </c>
      <c r="B2563">
        <v>120</v>
      </c>
      <c r="C2563">
        <v>7.3</v>
      </c>
    </row>
    <row r="2564" spans="1:3">
      <c r="A2564" t="s">
        <v>4341</v>
      </c>
      <c r="B2564">
        <v>112</v>
      </c>
      <c r="C2564">
        <v>6.8</v>
      </c>
    </row>
    <row r="2565" spans="1:3">
      <c r="A2565" t="s">
        <v>4342</v>
      </c>
      <c r="B2565">
        <v>107</v>
      </c>
      <c r="C2565">
        <v>5.7</v>
      </c>
    </row>
    <row r="2566" spans="1:3">
      <c r="A2566" t="s">
        <v>4344</v>
      </c>
      <c r="B2566">
        <v>112</v>
      </c>
      <c r="C2566">
        <v>7.3</v>
      </c>
    </row>
    <row r="2567" spans="1:3">
      <c r="A2567" t="s">
        <v>4345</v>
      </c>
      <c r="B2567">
        <v>96</v>
      </c>
      <c r="C2567">
        <v>6.3</v>
      </c>
    </row>
    <row r="2568" spans="1:3">
      <c r="A2568" t="s">
        <v>4347</v>
      </c>
      <c r="B2568">
        <v>91</v>
      </c>
      <c r="C2568">
        <v>5.9</v>
      </c>
    </row>
    <row r="2569" spans="1:3">
      <c r="A2569" t="s">
        <v>4348</v>
      </c>
      <c r="B2569">
        <v>125</v>
      </c>
      <c r="C2569">
        <v>7.1</v>
      </c>
    </row>
    <row r="2570" spans="1:3">
      <c r="A2570" t="s">
        <v>4350</v>
      </c>
      <c r="B2570">
        <v>102</v>
      </c>
      <c r="C2570">
        <v>8</v>
      </c>
    </row>
    <row r="2571" spans="1:3">
      <c r="A2571" t="s">
        <v>4352</v>
      </c>
      <c r="B2571">
        <v>87</v>
      </c>
      <c r="C2571">
        <v>5.0999999999999996</v>
      </c>
    </row>
    <row r="2572" spans="1:3">
      <c r="A2572" t="s">
        <v>4353</v>
      </c>
      <c r="B2572">
        <v>118</v>
      </c>
      <c r="C2572">
        <v>7.1</v>
      </c>
    </row>
    <row r="2573" spans="1:3">
      <c r="A2573" t="s">
        <v>4354</v>
      </c>
      <c r="B2573">
        <v>115</v>
      </c>
      <c r="C2573">
        <v>6.5</v>
      </c>
    </row>
    <row r="2574" spans="1:3">
      <c r="A2574" t="s">
        <v>4355</v>
      </c>
      <c r="B2574">
        <v>91</v>
      </c>
      <c r="C2574">
        <v>4.5</v>
      </c>
    </row>
    <row r="2575" spans="1:3">
      <c r="A2575" t="s">
        <v>4357</v>
      </c>
      <c r="B2575">
        <v>88</v>
      </c>
      <c r="C2575">
        <v>6.6</v>
      </c>
    </row>
    <row r="2576" spans="1:3">
      <c r="A2576" t="s">
        <v>4358</v>
      </c>
      <c r="B2576">
        <v>127</v>
      </c>
      <c r="C2576">
        <v>4.3</v>
      </c>
    </row>
    <row r="2577" spans="1:3">
      <c r="A2577" t="s">
        <v>4360</v>
      </c>
      <c r="B2577">
        <v>94</v>
      </c>
      <c r="C2577">
        <v>6.7</v>
      </c>
    </row>
    <row r="2578" spans="1:3">
      <c r="A2578" t="s">
        <v>4362</v>
      </c>
      <c r="B2578">
        <v>115</v>
      </c>
      <c r="C2578">
        <v>6.8</v>
      </c>
    </row>
    <row r="2579" spans="1:3">
      <c r="A2579" t="s">
        <v>4365</v>
      </c>
      <c r="B2579">
        <v>90</v>
      </c>
      <c r="C2579">
        <v>5.4</v>
      </c>
    </row>
    <row r="2580" spans="1:3">
      <c r="A2580" t="s">
        <v>4367</v>
      </c>
      <c r="B2580">
        <v>102</v>
      </c>
      <c r="C2580">
        <v>6.6</v>
      </c>
    </row>
    <row r="2581" spans="1:3">
      <c r="A2581" t="s">
        <v>4368</v>
      </c>
      <c r="B2581">
        <v>117</v>
      </c>
      <c r="C2581">
        <v>7.3</v>
      </c>
    </row>
    <row r="2582" spans="1:3">
      <c r="A2582" t="s">
        <v>4369</v>
      </c>
      <c r="B2582">
        <v>109</v>
      </c>
      <c r="C2582">
        <v>6.9</v>
      </c>
    </row>
    <row r="2583" spans="1:3">
      <c r="A2583" t="s">
        <v>4370</v>
      </c>
      <c r="B2583">
        <v>121</v>
      </c>
      <c r="C2583">
        <v>8</v>
      </c>
    </row>
    <row r="2584" spans="1:3">
      <c r="A2584" t="s">
        <v>4371</v>
      </c>
      <c r="B2584">
        <v>100</v>
      </c>
      <c r="C2584">
        <v>7.8</v>
      </c>
    </row>
    <row r="2585" spans="1:3">
      <c r="A2585" t="s">
        <v>4372</v>
      </c>
      <c r="B2585">
        <v>109</v>
      </c>
      <c r="C2585">
        <v>6.1</v>
      </c>
    </row>
    <row r="2586" spans="1:3">
      <c r="A2586" t="s">
        <v>4374</v>
      </c>
      <c r="B2586">
        <v>101</v>
      </c>
      <c r="C2586">
        <v>5.0999999999999996</v>
      </c>
    </row>
    <row r="2587" spans="1:3">
      <c r="A2587" t="s">
        <v>4375</v>
      </c>
      <c r="B2587">
        <v>106</v>
      </c>
      <c r="C2587">
        <v>7.4</v>
      </c>
    </row>
    <row r="2588" spans="1:3">
      <c r="A2588" t="s">
        <v>4377</v>
      </c>
      <c r="B2588">
        <v>94</v>
      </c>
      <c r="C2588">
        <v>7.8</v>
      </c>
    </row>
    <row r="2589" spans="1:3">
      <c r="A2589" t="s">
        <v>4379</v>
      </c>
      <c r="B2589">
        <v>140</v>
      </c>
      <c r="C2589">
        <v>8</v>
      </c>
    </row>
    <row r="2590" spans="1:3">
      <c r="A2590" t="s">
        <v>4380</v>
      </c>
      <c r="B2590">
        <v>132</v>
      </c>
      <c r="C2590">
        <v>6.7</v>
      </c>
    </row>
    <row r="2591" spans="1:3">
      <c r="A2591" t="s">
        <v>4382</v>
      </c>
      <c r="B2591">
        <v>99</v>
      </c>
      <c r="C2591">
        <v>6.6</v>
      </c>
    </row>
    <row r="2592" spans="1:3">
      <c r="A2592" t="s">
        <v>4384</v>
      </c>
      <c r="B2592">
        <v>90</v>
      </c>
      <c r="C2592">
        <v>6.4</v>
      </c>
    </row>
    <row r="2593" spans="1:3">
      <c r="A2593" t="s">
        <v>4386</v>
      </c>
      <c r="B2593">
        <v>105</v>
      </c>
      <c r="C2593">
        <v>6.7</v>
      </c>
    </row>
    <row r="2594" spans="1:3">
      <c r="A2594" t="s">
        <v>4388</v>
      </c>
      <c r="B2594">
        <v>108</v>
      </c>
      <c r="C2594">
        <v>6.2</v>
      </c>
    </row>
    <row r="2595" spans="1:3">
      <c r="A2595" t="s">
        <v>4389</v>
      </c>
      <c r="B2595">
        <v>69</v>
      </c>
      <c r="C2595">
        <v>7.3</v>
      </c>
    </row>
    <row r="2596" spans="1:3">
      <c r="A2596" t="s">
        <v>4391</v>
      </c>
      <c r="B2596">
        <v>148</v>
      </c>
      <c r="C2596">
        <v>8.1</v>
      </c>
    </row>
    <row r="2597" spans="1:3">
      <c r="A2597" t="s">
        <v>4395</v>
      </c>
      <c r="B2597">
        <v>118</v>
      </c>
      <c r="C2597">
        <v>7</v>
      </c>
    </row>
    <row r="2598" spans="1:3">
      <c r="A2598" t="s">
        <v>4396</v>
      </c>
      <c r="B2598">
        <v>132</v>
      </c>
      <c r="C2598">
        <v>8</v>
      </c>
    </row>
    <row r="2599" spans="1:3">
      <c r="A2599" t="s">
        <v>4397</v>
      </c>
      <c r="B2599">
        <v>130</v>
      </c>
      <c r="C2599">
        <v>8</v>
      </c>
    </row>
    <row r="2600" spans="1:3">
      <c r="A2600" t="s">
        <v>4398</v>
      </c>
      <c r="B2600">
        <v>95</v>
      </c>
      <c r="C2600">
        <v>7</v>
      </c>
    </row>
    <row r="2601" spans="1:3">
      <c r="A2601" t="s">
        <v>4401</v>
      </c>
      <c r="B2601">
        <v>80</v>
      </c>
      <c r="C2601">
        <v>7.9</v>
      </c>
    </row>
    <row r="2602" spans="1:3">
      <c r="A2602" t="s">
        <v>4403</v>
      </c>
      <c r="B2602">
        <v>94</v>
      </c>
      <c r="C2602">
        <v>5.9</v>
      </c>
    </row>
    <row r="2603" spans="1:3">
      <c r="A2603" t="s">
        <v>4404</v>
      </c>
      <c r="B2603">
        <v>122</v>
      </c>
      <c r="C2603">
        <v>6.6</v>
      </c>
    </row>
    <row r="2604" spans="1:3">
      <c r="A2604" t="s">
        <v>4405</v>
      </c>
      <c r="B2604">
        <v>102</v>
      </c>
      <c r="C2604">
        <v>6.3</v>
      </c>
    </row>
    <row r="2605" spans="1:3">
      <c r="A2605" t="s">
        <v>4406</v>
      </c>
      <c r="B2605">
        <v>116</v>
      </c>
      <c r="C2605">
        <v>7.7</v>
      </c>
    </row>
    <row r="2606" spans="1:3">
      <c r="A2606" t="s">
        <v>4407</v>
      </c>
      <c r="B2606">
        <v>78</v>
      </c>
      <c r="C2606">
        <v>6.9</v>
      </c>
    </row>
    <row r="2607" spans="1:3">
      <c r="A2607" t="s">
        <v>4409</v>
      </c>
      <c r="B2607">
        <v>114</v>
      </c>
      <c r="C2607">
        <v>7.1</v>
      </c>
    </row>
    <row r="2608" spans="1:3">
      <c r="A2608" t="s">
        <v>4410</v>
      </c>
      <c r="B2608">
        <v>112</v>
      </c>
      <c r="C2608">
        <v>7.4</v>
      </c>
    </row>
    <row r="2609" spans="1:3">
      <c r="A2609" t="s">
        <v>4413</v>
      </c>
      <c r="B2609">
        <v>110</v>
      </c>
      <c r="C2609">
        <v>6.5</v>
      </c>
    </row>
    <row r="2610" spans="1:3">
      <c r="A2610" t="s">
        <v>4415</v>
      </c>
      <c r="B2610">
        <v>104</v>
      </c>
      <c r="C2610">
        <v>6.5</v>
      </c>
    </row>
    <row r="2611" spans="1:3">
      <c r="A2611" t="s">
        <v>4418</v>
      </c>
      <c r="B2611">
        <v>81</v>
      </c>
      <c r="C2611">
        <v>6.8</v>
      </c>
    </row>
    <row r="2612" spans="1:3">
      <c r="A2612" t="s">
        <v>4419</v>
      </c>
      <c r="B2612">
        <v>154</v>
      </c>
      <c r="C2612">
        <v>7.5</v>
      </c>
    </row>
    <row r="2613" spans="1:3">
      <c r="A2613" t="s">
        <v>4420</v>
      </c>
      <c r="B2613">
        <v>102</v>
      </c>
      <c r="C2613">
        <v>6.6</v>
      </c>
    </row>
    <row r="2614" spans="1:3">
      <c r="A2614" t="s">
        <v>4421</v>
      </c>
      <c r="B2614">
        <v>89</v>
      </c>
      <c r="C2614">
        <v>7.1</v>
      </c>
    </row>
    <row r="2615" spans="1:3">
      <c r="A2615" t="s">
        <v>4422</v>
      </c>
      <c r="B2615">
        <v>132</v>
      </c>
      <c r="C2615">
        <v>6.6</v>
      </c>
    </row>
    <row r="2616" spans="1:3">
      <c r="A2616" t="s">
        <v>4424</v>
      </c>
      <c r="B2616">
        <v>103</v>
      </c>
      <c r="C2616">
        <v>7</v>
      </c>
    </row>
    <row r="2617" spans="1:3">
      <c r="A2617" t="s">
        <v>4426</v>
      </c>
      <c r="B2617">
        <v>93</v>
      </c>
      <c r="C2617">
        <v>3.3</v>
      </c>
    </row>
    <row r="2618" spans="1:3">
      <c r="A2618" t="s">
        <v>4428</v>
      </c>
      <c r="B2618">
        <v>93</v>
      </c>
      <c r="C2618">
        <v>6.7</v>
      </c>
    </row>
    <row r="2619" spans="1:3">
      <c r="A2619" t="s">
        <v>4429</v>
      </c>
      <c r="B2619">
        <v>96</v>
      </c>
      <c r="C2619">
        <v>6.8</v>
      </c>
    </row>
    <row r="2620" spans="1:3">
      <c r="A2620" t="s">
        <v>4431</v>
      </c>
      <c r="B2620">
        <v>89</v>
      </c>
      <c r="C2620">
        <v>6</v>
      </c>
    </row>
    <row r="2621" spans="1:3">
      <c r="A2621" t="s">
        <v>4433</v>
      </c>
      <c r="B2621">
        <v>92</v>
      </c>
      <c r="C2621">
        <v>5.4</v>
      </c>
    </row>
    <row r="2622" spans="1:3">
      <c r="A2622" t="s">
        <v>4435</v>
      </c>
      <c r="B2622">
        <v>97</v>
      </c>
      <c r="C2622">
        <v>4.3</v>
      </c>
    </row>
    <row r="2623" spans="1:3">
      <c r="A2623" t="s">
        <v>4436</v>
      </c>
      <c r="B2623">
        <v>93</v>
      </c>
      <c r="C2623">
        <v>6.2</v>
      </c>
    </row>
    <row r="2624" spans="1:3">
      <c r="A2624" t="s">
        <v>4439</v>
      </c>
      <c r="B2624">
        <v>89</v>
      </c>
      <c r="C2624">
        <v>7.7</v>
      </c>
    </row>
    <row r="2625" spans="1:3">
      <c r="A2625" t="s">
        <v>4440</v>
      </c>
      <c r="B2625">
        <v>123</v>
      </c>
      <c r="C2625">
        <v>7.4</v>
      </c>
    </row>
    <row r="2626" spans="1:3">
      <c r="A2626" t="s">
        <v>4442</v>
      </c>
      <c r="B2626">
        <v>93</v>
      </c>
      <c r="C2626">
        <v>5.9</v>
      </c>
    </row>
    <row r="2627" spans="1:3">
      <c r="A2627" t="s">
        <v>4444</v>
      </c>
      <c r="B2627">
        <v>133</v>
      </c>
      <c r="C2627">
        <v>7.8</v>
      </c>
    </row>
    <row r="2628" spans="1:3">
      <c r="A2628" t="s">
        <v>4445</v>
      </c>
      <c r="B2628">
        <v>121</v>
      </c>
      <c r="C2628">
        <v>7.4</v>
      </c>
    </row>
    <row r="2629" spans="1:3">
      <c r="A2629" t="s">
        <v>4446</v>
      </c>
      <c r="B2629">
        <v>102</v>
      </c>
      <c r="C2629">
        <v>6.5</v>
      </c>
    </row>
    <row r="2630" spans="1:3">
      <c r="A2630" t="s">
        <v>4447</v>
      </c>
      <c r="B2630">
        <v>99</v>
      </c>
      <c r="C2630">
        <v>7</v>
      </c>
    </row>
    <row r="2631" spans="1:3">
      <c r="A2631" t="s">
        <v>4448</v>
      </c>
      <c r="B2631">
        <v>98</v>
      </c>
      <c r="C2631">
        <v>7.6</v>
      </c>
    </row>
    <row r="2632" spans="1:3">
      <c r="A2632" t="s">
        <v>4449</v>
      </c>
      <c r="B2632">
        <v>118</v>
      </c>
      <c r="C2632">
        <v>6.9</v>
      </c>
    </row>
    <row r="2633" spans="1:3">
      <c r="A2633" t="s">
        <v>4450</v>
      </c>
      <c r="B2633">
        <v>104</v>
      </c>
      <c r="C2633">
        <v>5.3</v>
      </c>
    </row>
    <row r="2634" spans="1:3">
      <c r="A2634" t="s">
        <v>4452</v>
      </c>
      <c r="B2634">
        <v>109</v>
      </c>
      <c r="C2634">
        <v>6.4</v>
      </c>
    </row>
    <row r="2635" spans="1:3">
      <c r="A2635" t="s">
        <v>4453</v>
      </c>
      <c r="B2635">
        <v>115</v>
      </c>
      <c r="C2635">
        <v>7.8</v>
      </c>
    </row>
    <row r="2636" spans="1:3">
      <c r="A2636" t="s">
        <v>4455</v>
      </c>
      <c r="B2636">
        <v>92</v>
      </c>
      <c r="C2636">
        <v>6.7</v>
      </c>
    </row>
    <row r="2637" spans="1:3">
      <c r="A2637" t="s">
        <v>4457</v>
      </c>
      <c r="B2637">
        <v>91</v>
      </c>
      <c r="C2637">
        <v>5.3</v>
      </c>
    </row>
    <row r="2638" spans="1:3">
      <c r="A2638" t="s">
        <v>4458</v>
      </c>
      <c r="B2638">
        <v>94</v>
      </c>
      <c r="C2638">
        <v>6.3</v>
      </c>
    </row>
    <row r="2639" spans="1:3">
      <c r="A2639" t="s">
        <v>4459</v>
      </c>
      <c r="B2639">
        <v>93</v>
      </c>
      <c r="C2639">
        <v>7</v>
      </c>
    </row>
    <row r="2640" spans="1:3">
      <c r="A2640" t="s">
        <v>4460</v>
      </c>
      <c r="B2640">
        <v>100</v>
      </c>
      <c r="C2640">
        <v>6.6</v>
      </c>
    </row>
    <row r="2641" spans="1:3">
      <c r="A2641" t="s">
        <v>4462</v>
      </c>
      <c r="B2641">
        <v>293</v>
      </c>
      <c r="C2641">
        <v>8.4</v>
      </c>
    </row>
    <row r="2642" spans="1:3">
      <c r="A2642" t="s">
        <v>4465</v>
      </c>
      <c r="B2642">
        <v>93</v>
      </c>
      <c r="C2642">
        <v>5.4</v>
      </c>
    </row>
    <row r="2643" spans="1:3">
      <c r="A2643" t="s">
        <v>4466</v>
      </c>
      <c r="B2643">
        <v>123</v>
      </c>
      <c r="C2643">
        <v>7.8</v>
      </c>
    </row>
    <row r="2644" spans="1:3">
      <c r="A2644" t="s">
        <v>4467</v>
      </c>
      <c r="B2644">
        <v>119</v>
      </c>
      <c r="C2644">
        <v>7.6</v>
      </c>
    </row>
    <row r="2645" spans="1:3">
      <c r="A2645" t="s">
        <v>4469</v>
      </c>
      <c r="B2645">
        <v>107</v>
      </c>
      <c r="C2645">
        <v>6.6</v>
      </c>
    </row>
    <row r="2646" spans="1:3">
      <c r="A2646" t="s">
        <v>4471</v>
      </c>
      <c r="B2646">
        <v>106</v>
      </c>
      <c r="C2646">
        <v>6.4</v>
      </c>
    </row>
    <row r="2647" spans="1:3">
      <c r="A2647" t="s">
        <v>4473</v>
      </c>
      <c r="B2647">
        <v>109</v>
      </c>
      <c r="C2647">
        <v>7</v>
      </c>
    </row>
    <row r="2648" spans="1:3">
      <c r="A2648" t="s">
        <v>4475</v>
      </c>
      <c r="B2648">
        <v>81</v>
      </c>
      <c r="C2648">
        <v>5.7</v>
      </c>
    </row>
    <row r="2649" spans="1:3">
      <c r="A2649" t="s">
        <v>4477</v>
      </c>
      <c r="B2649">
        <v>95</v>
      </c>
      <c r="C2649">
        <v>5.9</v>
      </c>
    </row>
    <row r="2650" spans="1:3">
      <c r="A2650" t="s">
        <v>4479</v>
      </c>
      <c r="B2650">
        <v>86</v>
      </c>
      <c r="C2650">
        <v>6.3</v>
      </c>
    </row>
    <row r="2651" spans="1:3">
      <c r="A2651" t="s">
        <v>4480</v>
      </c>
      <c r="B2651">
        <v>113</v>
      </c>
      <c r="C2651">
        <v>6.3</v>
      </c>
    </row>
    <row r="2652" spans="1:3">
      <c r="A2652" t="s">
        <v>4481</v>
      </c>
      <c r="B2652">
        <v>122</v>
      </c>
      <c r="C2652">
        <v>6.2</v>
      </c>
    </row>
    <row r="2653" spans="1:3">
      <c r="A2653" t="s">
        <v>4482</v>
      </c>
      <c r="B2653">
        <v>90</v>
      </c>
      <c r="C2653">
        <v>2.1</v>
      </c>
    </row>
    <row r="2654" spans="1:3">
      <c r="A2654" t="s">
        <v>4483</v>
      </c>
      <c r="B2654">
        <v>108</v>
      </c>
      <c r="C2654">
        <v>5</v>
      </c>
    </row>
    <row r="2655" spans="1:3">
      <c r="A2655" t="s">
        <v>4485</v>
      </c>
      <c r="B2655">
        <v>113</v>
      </c>
      <c r="C2655">
        <v>5.3</v>
      </c>
    </row>
    <row r="2656" spans="1:3">
      <c r="A2656" t="s">
        <v>4486</v>
      </c>
      <c r="B2656">
        <v>110</v>
      </c>
      <c r="C2656">
        <v>7.1</v>
      </c>
    </row>
    <row r="2657" spans="1:3">
      <c r="A2657" t="s">
        <v>4488</v>
      </c>
      <c r="B2657">
        <v>109</v>
      </c>
      <c r="C2657">
        <v>7</v>
      </c>
    </row>
    <row r="2658" spans="1:3">
      <c r="A2658" t="s">
        <v>4490</v>
      </c>
      <c r="B2658">
        <v>101</v>
      </c>
      <c r="C2658">
        <v>7.1</v>
      </c>
    </row>
    <row r="2659" spans="1:3">
      <c r="A2659" t="s">
        <v>4492</v>
      </c>
      <c r="B2659">
        <v>97</v>
      </c>
      <c r="C2659">
        <v>7</v>
      </c>
    </row>
    <row r="2660" spans="1:3">
      <c r="A2660" t="s">
        <v>4494</v>
      </c>
      <c r="B2660">
        <v>172</v>
      </c>
      <c r="C2660">
        <v>7.7</v>
      </c>
    </row>
    <row r="2661" spans="1:3">
      <c r="A2661" t="s">
        <v>4496</v>
      </c>
      <c r="B2661">
        <v>104</v>
      </c>
      <c r="C2661">
        <v>7.1</v>
      </c>
    </row>
    <row r="2662" spans="1:3">
      <c r="A2662" t="s">
        <v>4498</v>
      </c>
      <c r="B2662">
        <v>99</v>
      </c>
      <c r="C2662">
        <v>6.8</v>
      </c>
    </row>
    <row r="2663" spans="1:3">
      <c r="A2663" t="s">
        <v>4499</v>
      </c>
      <c r="B2663">
        <v>129</v>
      </c>
      <c r="C2663">
        <v>7.5</v>
      </c>
    </row>
    <row r="2664" spans="1:3">
      <c r="A2664" t="s">
        <v>4502</v>
      </c>
      <c r="B2664">
        <v>91</v>
      </c>
      <c r="C2664">
        <v>6.3</v>
      </c>
    </row>
    <row r="2665" spans="1:3">
      <c r="A2665" t="s">
        <v>4504</v>
      </c>
      <c r="B2665">
        <v>100</v>
      </c>
      <c r="C2665">
        <v>7.3</v>
      </c>
    </row>
    <row r="2666" spans="1:3">
      <c r="A2666" t="s">
        <v>4505</v>
      </c>
      <c r="B2666">
        <v>111</v>
      </c>
      <c r="C2666">
        <v>6.8</v>
      </c>
    </row>
    <row r="2667" spans="1:3">
      <c r="A2667" t="s">
        <v>4507</v>
      </c>
      <c r="B2667">
        <v>114</v>
      </c>
      <c r="C2667">
        <v>7.2</v>
      </c>
    </row>
    <row r="2668" spans="1:3">
      <c r="A2668" t="s">
        <v>4508</v>
      </c>
      <c r="B2668">
        <v>86</v>
      </c>
      <c r="C2668">
        <v>6.4</v>
      </c>
    </row>
    <row r="2669" spans="1:3">
      <c r="A2669" t="s">
        <v>4509</v>
      </c>
      <c r="B2669">
        <v>107</v>
      </c>
      <c r="C2669">
        <v>6</v>
      </c>
    </row>
    <row r="2670" spans="1:3">
      <c r="A2670" t="s">
        <v>4510</v>
      </c>
      <c r="B2670">
        <v>90</v>
      </c>
      <c r="C2670">
        <v>6.4</v>
      </c>
    </row>
    <row r="2671" spans="1:3">
      <c r="A2671" t="s">
        <v>4512</v>
      </c>
      <c r="B2671">
        <v>120</v>
      </c>
      <c r="C2671">
        <v>7.5</v>
      </c>
    </row>
    <row r="2672" spans="1:3">
      <c r="A2672" t="s">
        <v>4514</v>
      </c>
      <c r="B2672">
        <v>134</v>
      </c>
      <c r="C2672">
        <v>7.1</v>
      </c>
    </row>
    <row r="2673" spans="1:3">
      <c r="A2673" t="s">
        <v>4517</v>
      </c>
      <c r="B2673">
        <v>110</v>
      </c>
      <c r="C2673">
        <v>4.5999999999999996</v>
      </c>
    </row>
    <row r="2674" spans="1:3">
      <c r="A2674" t="s">
        <v>4519</v>
      </c>
      <c r="B2674">
        <v>132</v>
      </c>
      <c r="C2674">
        <v>7.7</v>
      </c>
    </row>
    <row r="2675" spans="1:3">
      <c r="A2675" t="s">
        <v>4520</v>
      </c>
      <c r="B2675">
        <v>113</v>
      </c>
      <c r="C2675">
        <v>5.6</v>
      </c>
    </row>
    <row r="2676" spans="1:3">
      <c r="A2676" t="s">
        <v>4523</v>
      </c>
      <c r="B2676">
        <v>111</v>
      </c>
      <c r="C2676">
        <v>7.5</v>
      </c>
    </row>
    <row r="2677" spans="1:3">
      <c r="A2677" t="s">
        <v>4524</v>
      </c>
      <c r="B2677">
        <v>99</v>
      </c>
      <c r="C2677">
        <v>5.8</v>
      </c>
    </row>
    <row r="2678" spans="1:3">
      <c r="A2678" t="s">
        <v>4525</v>
      </c>
      <c r="B2678">
        <v>104</v>
      </c>
      <c r="C2678">
        <v>8.3000000000000007</v>
      </c>
    </row>
    <row r="2679" spans="1:3">
      <c r="A2679" t="s">
        <v>4526</v>
      </c>
      <c r="B2679">
        <v>103</v>
      </c>
      <c r="C2679">
        <v>6.6</v>
      </c>
    </row>
    <row r="2680" spans="1:3">
      <c r="A2680" t="s">
        <v>4528</v>
      </c>
      <c r="B2680">
        <v>134</v>
      </c>
      <c r="C2680">
        <v>7.5</v>
      </c>
    </row>
    <row r="2681" spans="1:3">
      <c r="A2681" t="s">
        <v>4529</v>
      </c>
      <c r="B2681">
        <v>106</v>
      </c>
      <c r="C2681">
        <v>7.2</v>
      </c>
    </row>
    <row r="2682" spans="1:3">
      <c r="A2682" t="s">
        <v>4530</v>
      </c>
      <c r="B2682">
        <v>125</v>
      </c>
      <c r="C2682">
        <v>8.6999999999999993</v>
      </c>
    </row>
    <row r="2683" spans="1:3">
      <c r="A2683" t="s">
        <v>4532</v>
      </c>
      <c r="B2683">
        <v>109</v>
      </c>
      <c r="C2683">
        <v>6</v>
      </c>
    </row>
    <row r="2684" spans="1:3">
      <c r="A2684" t="s">
        <v>4533</v>
      </c>
      <c r="B2684">
        <v>200</v>
      </c>
      <c r="C2684">
        <v>8</v>
      </c>
    </row>
    <row r="2685" spans="1:3">
      <c r="A2685" t="s">
        <v>4534</v>
      </c>
      <c r="B2685">
        <v>112</v>
      </c>
      <c r="C2685">
        <v>4.5</v>
      </c>
    </row>
    <row r="2686" spans="1:3">
      <c r="A2686" t="s">
        <v>4535</v>
      </c>
      <c r="B2686">
        <v>116</v>
      </c>
      <c r="C2686">
        <v>7.9</v>
      </c>
    </row>
    <row r="2687" spans="1:3">
      <c r="A2687" t="s">
        <v>4536</v>
      </c>
      <c r="B2687">
        <v>120</v>
      </c>
      <c r="C2687">
        <v>7.5</v>
      </c>
    </row>
    <row r="2688" spans="1:3">
      <c r="A2688" t="s">
        <v>4539</v>
      </c>
      <c r="B2688">
        <v>107</v>
      </c>
      <c r="C2688">
        <v>6.8</v>
      </c>
    </row>
    <row r="2689" spans="1:3">
      <c r="A2689" t="s">
        <v>4541</v>
      </c>
      <c r="B2689">
        <v>107</v>
      </c>
      <c r="C2689">
        <v>7.2</v>
      </c>
    </row>
    <row r="2690" spans="1:3">
      <c r="A2690" t="s">
        <v>4542</v>
      </c>
      <c r="B2690">
        <v>81</v>
      </c>
      <c r="C2690">
        <v>7.1</v>
      </c>
    </row>
    <row r="2691" spans="1:3">
      <c r="A2691" t="s">
        <v>4543</v>
      </c>
      <c r="B2691">
        <v>101</v>
      </c>
      <c r="C2691">
        <v>7.4</v>
      </c>
    </row>
    <row r="2692" spans="1:3">
      <c r="A2692" t="s">
        <v>4544</v>
      </c>
      <c r="B2692">
        <v>122</v>
      </c>
      <c r="C2692">
        <v>7.6</v>
      </c>
    </row>
    <row r="2693" spans="1:3">
      <c r="A2693" t="s">
        <v>4545</v>
      </c>
      <c r="B2693">
        <v>97</v>
      </c>
      <c r="C2693">
        <v>6.9</v>
      </c>
    </row>
    <row r="2694" spans="1:3">
      <c r="A2694" t="s">
        <v>4546</v>
      </c>
      <c r="B2694">
        <v>92</v>
      </c>
      <c r="C2694">
        <v>6</v>
      </c>
    </row>
    <row r="2695" spans="1:3">
      <c r="A2695" t="s">
        <v>4547</v>
      </c>
      <c r="B2695">
        <v>110</v>
      </c>
      <c r="C2695">
        <v>7.3</v>
      </c>
    </row>
    <row r="2696" spans="1:3">
      <c r="A2696" t="s">
        <v>4549</v>
      </c>
      <c r="B2696">
        <v>86</v>
      </c>
      <c r="C2696">
        <v>4.5999999999999996</v>
      </c>
    </row>
    <row r="2697" spans="1:3">
      <c r="A2697" t="s">
        <v>4550</v>
      </c>
      <c r="B2697">
        <v>91</v>
      </c>
      <c r="C2697">
        <v>6</v>
      </c>
    </row>
    <row r="2698" spans="1:3">
      <c r="A2698" t="s">
        <v>4551</v>
      </c>
      <c r="B2698">
        <v>100</v>
      </c>
      <c r="C2698">
        <v>5.5</v>
      </c>
    </row>
    <row r="2699" spans="1:3">
      <c r="A2699" t="s">
        <v>4553</v>
      </c>
      <c r="B2699">
        <v>111</v>
      </c>
      <c r="C2699">
        <v>7.5</v>
      </c>
    </row>
    <row r="2700" spans="1:3">
      <c r="A2700" t="s">
        <v>4555</v>
      </c>
      <c r="B2700">
        <v>89</v>
      </c>
      <c r="C2700">
        <v>6.3</v>
      </c>
    </row>
    <row r="2701" spans="1:3">
      <c r="A2701" t="s">
        <v>4556</v>
      </c>
      <c r="B2701">
        <v>84</v>
      </c>
      <c r="C2701">
        <v>5.0999999999999996</v>
      </c>
    </row>
    <row r="2702" spans="1:3">
      <c r="A2702" t="s">
        <v>4558</v>
      </c>
      <c r="B2702">
        <v>98</v>
      </c>
      <c r="C2702">
        <v>6.8</v>
      </c>
    </row>
    <row r="2703" spans="1:3">
      <c r="A2703" t="s">
        <v>4560</v>
      </c>
      <c r="B2703">
        <v>95</v>
      </c>
      <c r="C2703">
        <v>5.3</v>
      </c>
    </row>
    <row r="2704" spans="1:3">
      <c r="A2704" t="s">
        <v>4562</v>
      </c>
      <c r="B2704">
        <v>100</v>
      </c>
      <c r="C2704">
        <v>7.3</v>
      </c>
    </row>
    <row r="2705" spans="1:3">
      <c r="A2705" t="s">
        <v>4564</v>
      </c>
      <c r="B2705">
        <v>109</v>
      </c>
      <c r="C2705">
        <v>7.3</v>
      </c>
    </row>
    <row r="2706" spans="1:3">
      <c r="A2706" t="s">
        <v>4565</v>
      </c>
      <c r="B2706">
        <v>118</v>
      </c>
      <c r="C2706">
        <v>7.1</v>
      </c>
    </row>
    <row r="2707" spans="1:3">
      <c r="A2707" t="s">
        <v>4566</v>
      </c>
      <c r="B2707">
        <v>88</v>
      </c>
      <c r="C2707">
        <v>7.6</v>
      </c>
    </row>
    <row r="2708" spans="1:3">
      <c r="A2708" t="s">
        <v>4568</v>
      </c>
      <c r="B2708">
        <v>86</v>
      </c>
      <c r="C2708">
        <v>5.3</v>
      </c>
    </row>
    <row r="2709" spans="1:3">
      <c r="A2709" t="s">
        <v>4569</v>
      </c>
      <c r="B2709">
        <v>118</v>
      </c>
      <c r="C2709">
        <v>7.8</v>
      </c>
    </row>
    <row r="2710" spans="1:3">
      <c r="A2710" t="s">
        <v>4571</v>
      </c>
      <c r="B2710">
        <v>125</v>
      </c>
      <c r="C2710">
        <v>7.7</v>
      </c>
    </row>
    <row r="2711" spans="1:3">
      <c r="A2711" t="s">
        <v>4572</v>
      </c>
      <c r="B2711">
        <v>125</v>
      </c>
      <c r="C2711">
        <v>7.7</v>
      </c>
    </row>
    <row r="2712" spans="1:3">
      <c r="A2712" t="s">
        <v>4573</v>
      </c>
      <c r="B2712">
        <v>94</v>
      </c>
      <c r="C2712">
        <v>5.4</v>
      </c>
    </row>
    <row r="2713" spans="1:3">
      <c r="A2713" t="s">
        <v>4574</v>
      </c>
      <c r="B2713">
        <v>113</v>
      </c>
      <c r="C2713">
        <v>6.2</v>
      </c>
    </row>
    <row r="2714" spans="1:3">
      <c r="A2714" t="s">
        <v>4575</v>
      </c>
      <c r="B2714">
        <v>104</v>
      </c>
      <c r="C2714">
        <v>7.4</v>
      </c>
    </row>
    <row r="2715" spans="1:3">
      <c r="A2715" t="s">
        <v>4577</v>
      </c>
      <c r="B2715">
        <v>95</v>
      </c>
      <c r="C2715">
        <v>6.2</v>
      </c>
    </row>
    <row r="2716" spans="1:3">
      <c r="A2716" t="s">
        <v>4579</v>
      </c>
      <c r="B2716">
        <v>102</v>
      </c>
      <c r="C2716">
        <v>5.0999999999999996</v>
      </c>
    </row>
    <row r="2717" spans="1:3">
      <c r="A2717" t="s">
        <v>4581</v>
      </c>
      <c r="B2717">
        <v>104</v>
      </c>
      <c r="C2717">
        <v>6.8</v>
      </c>
    </row>
    <row r="2718" spans="1:3">
      <c r="A2718" t="s">
        <v>4583</v>
      </c>
      <c r="B2718">
        <v>95</v>
      </c>
      <c r="C2718">
        <v>5.8</v>
      </c>
    </row>
    <row r="2719" spans="1:3">
      <c r="A2719" t="s">
        <v>4585</v>
      </c>
      <c r="B2719">
        <v>118</v>
      </c>
      <c r="C2719">
        <v>6.4</v>
      </c>
    </row>
    <row r="2720" spans="1:3">
      <c r="A2720" t="s">
        <v>4587</v>
      </c>
      <c r="B2720">
        <v>193</v>
      </c>
      <c r="C2720">
        <v>6</v>
      </c>
    </row>
    <row r="2721" spans="1:3">
      <c r="A2721" t="s">
        <v>4589</v>
      </c>
      <c r="B2721">
        <v>97</v>
      </c>
      <c r="C2721">
        <v>6.9</v>
      </c>
    </row>
    <row r="2722" spans="1:3">
      <c r="A2722" t="s">
        <v>4591</v>
      </c>
      <c r="B2722">
        <v>98</v>
      </c>
      <c r="C2722">
        <v>5.5</v>
      </c>
    </row>
    <row r="2723" spans="1:3">
      <c r="A2723" t="s">
        <v>4593</v>
      </c>
      <c r="B2723">
        <v>103</v>
      </c>
      <c r="C2723">
        <v>5.4</v>
      </c>
    </row>
    <row r="2724" spans="1:3">
      <c r="A2724" t="s">
        <v>4594</v>
      </c>
      <c r="B2724">
        <v>161</v>
      </c>
      <c r="C2724">
        <v>8.3000000000000007</v>
      </c>
    </row>
    <row r="2725" spans="1:3">
      <c r="A2725" t="s">
        <v>4596</v>
      </c>
      <c r="B2725">
        <v>120</v>
      </c>
      <c r="C2725">
        <v>7.9</v>
      </c>
    </row>
    <row r="2726" spans="1:3">
      <c r="A2726" t="s">
        <v>4598</v>
      </c>
      <c r="B2726">
        <v>97</v>
      </c>
      <c r="C2726">
        <v>6.5</v>
      </c>
    </row>
    <row r="2727" spans="1:3">
      <c r="A2727" t="s">
        <v>4600</v>
      </c>
      <c r="B2727">
        <v>99</v>
      </c>
      <c r="C2727">
        <v>6.4</v>
      </c>
    </row>
    <row r="2728" spans="1:3">
      <c r="A2728" t="s">
        <v>4602</v>
      </c>
      <c r="B2728">
        <v>145</v>
      </c>
      <c r="C2728">
        <v>6.6</v>
      </c>
    </row>
    <row r="2729" spans="1:3">
      <c r="A2729" t="s">
        <v>4603</v>
      </c>
      <c r="B2729">
        <v>126</v>
      </c>
      <c r="C2729">
        <v>8.3000000000000007</v>
      </c>
    </row>
    <row r="2730" spans="1:3">
      <c r="A2730" t="s">
        <v>4605</v>
      </c>
      <c r="B2730">
        <v>121</v>
      </c>
      <c r="C2730">
        <v>6.2</v>
      </c>
    </row>
    <row r="2731" spans="1:3">
      <c r="A2731" t="s">
        <v>4607</v>
      </c>
      <c r="B2731">
        <v>117</v>
      </c>
      <c r="C2731">
        <v>6.9</v>
      </c>
    </row>
    <row r="2732" spans="1:3">
      <c r="A2732" t="s">
        <v>4608</v>
      </c>
      <c r="B2732">
        <v>98</v>
      </c>
      <c r="C2732">
        <v>5.9</v>
      </c>
    </row>
    <row r="2733" spans="1:3">
      <c r="A2733" t="s">
        <v>4610</v>
      </c>
      <c r="B2733">
        <v>109</v>
      </c>
      <c r="C2733">
        <v>6.1</v>
      </c>
    </row>
    <row r="2734" spans="1:3">
      <c r="A2734" t="s">
        <v>4611</v>
      </c>
      <c r="B2734">
        <v>95</v>
      </c>
      <c r="C2734">
        <v>5.8</v>
      </c>
    </row>
    <row r="2735" spans="1:3">
      <c r="A2735" t="s">
        <v>4612</v>
      </c>
      <c r="B2735">
        <v>96</v>
      </c>
      <c r="C2735">
        <v>5.9</v>
      </c>
    </row>
    <row r="2736" spans="1:3">
      <c r="A2736" t="s">
        <v>4613</v>
      </c>
      <c r="B2736">
        <v>101</v>
      </c>
      <c r="C2736">
        <v>5.5</v>
      </c>
    </row>
    <row r="2737" spans="1:3">
      <c r="A2737" t="s">
        <v>4614</v>
      </c>
      <c r="B2737">
        <v>107</v>
      </c>
      <c r="C2737">
        <v>5</v>
      </c>
    </row>
    <row r="2738" spans="1:3">
      <c r="A2738" t="s">
        <v>4615</v>
      </c>
      <c r="B2738">
        <v>119</v>
      </c>
      <c r="C2738">
        <v>7</v>
      </c>
    </row>
    <row r="2739" spans="1:3">
      <c r="A2739" t="s">
        <v>4616</v>
      </c>
      <c r="B2739">
        <v>100</v>
      </c>
      <c r="C2739">
        <v>6.4</v>
      </c>
    </row>
    <row r="2740" spans="1:3">
      <c r="A2740" t="s">
        <v>4617</v>
      </c>
      <c r="B2740">
        <v>98</v>
      </c>
      <c r="C2740">
        <v>5.9</v>
      </c>
    </row>
    <row r="2741" spans="1:3">
      <c r="A2741" t="s">
        <v>4618</v>
      </c>
      <c r="B2741">
        <v>92</v>
      </c>
      <c r="C2741">
        <v>7</v>
      </c>
    </row>
    <row r="2742" spans="1:3">
      <c r="A2742" t="s">
        <v>4619</v>
      </c>
      <c r="B2742">
        <v>90</v>
      </c>
      <c r="C2742">
        <v>6.1</v>
      </c>
    </row>
    <row r="2743" spans="1:3">
      <c r="A2743" t="s">
        <v>4621</v>
      </c>
      <c r="B2743">
        <v>90</v>
      </c>
      <c r="C2743">
        <v>6.9</v>
      </c>
    </row>
    <row r="2744" spans="1:3">
      <c r="A2744" t="s">
        <v>4624</v>
      </c>
      <c r="B2744">
        <v>153</v>
      </c>
      <c r="C2744">
        <v>7.5</v>
      </c>
    </row>
    <row r="2745" spans="1:3">
      <c r="A2745" t="s">
        <v>4625</v>
      </c>
      <c r="B2745">
        <v>124</v>
      </c>
      <c r="C2745">
        <v>7.3</v>
      </c>
    </row>
    <row r="2746" spans="1:3">
      <c r="A2746" t="s">
        <v>4627</v>
      </c>
      <c r="B2746">
        <v>82</v>
      </c>
      <c r="C2746">
        <v>6.5</v>
      </c>
    </row>
    <row r="2747" spans="1:3">
      <c r="A2747" t="s">
        <v>4628</v>
      </c>
      <c r="B2747">
        <v>107</v>
      </c>
      <c r="C2747">
        <v>6.2</v>
      </c>
    </row>
    <row r="2748" spans="1:3">
      <c r="A2748" t="s">
        <v>4629</v>
      </c>
      <c r="B2748">
        <v>97</v>
      </c>
      <c r="C2748">
        <v>6</v>
      </c>
    </row>
    <row r="2749" spans="1:3">
      <c r="A2749" t="s">
        <v>4630</v>
      </c>
      <c r="B2749">
        <v>80</v>
      </c>
      <c r="C2749">
        <v>6.3</v>
      </c>
    </row>
    <row r="2750" spans="1:3">
      <c r="A2750" t="s">
        <v>4632</v>
      </c>
      <c r="B2750">
        <v>85</v>
      </c>
      <c r="C2750">
        <v>5.8</v>
      </c>
    </row>
    <row r="2751" spans="1:3">
      <c r="A2751" t="s">
        <v>4634</v>
      </c>
      <c r="B2751">
        <v>97</v>
      </c>
      <c r="C2751">
        <v>6.1</v>
      </c>
    </row>
    <row r="2752" spans="1:3">
      <c r="A2752" t="s">
        <v>4637</v>
      </c>
      <c r="B2752">
        <v>109</v>
      </c>
      <c r="C2752">
        <v>6.9</v>
      </c>
    </row>
    <row r="2753" spans="1:3">
      <c r="A2753" t="s">
        <v>4638</v>
      </c>
      <c r="B2753">
        <v>140</v>
      </c>
      <c r="C2753">
        <v>5.4</v>
      </c>
    </row>
    <row r="2754" spans="1:3">
      <c r="A2754" t="s">
        <v>4640</v>
      </c>
      <c r="B2754">
        <v>90</v>
      </c>
      <c r="C2754">
        <v>6.7</v>
      </c>
    </row>
    <row r="2755" spans="1:3">
      <c r="A2755" t="s">
        <v>4642</v>
      </c>
      <c r="B2755">
        <v>130</v>
      </c>
      <c r="C2755">
        <v>7.4</v>
      </c>
    </row>
    <row r="2756" spans="1:3">
      <c r="A2756" t="s">
        <v>4644</v>
      </c>
      <c r="B2756">
        <v>98</v>
      </c>
      <c r="C2756">
        <v>5.6</v>
      </c>
    </row>
    <row r="2757" spans="1:3">
      <c r="A2757" t="s">
        <v>4646</v>
      </c>
      <c r="B2757">
        <v>101</v>
      </c>
      <c r="C2757">
        <v>6.5</v>
      </c>
    </row>
    <row r="2758" spans="1:3">
      <c r="A2758" t="s">
        <v>4648</v>
      </c>
      <c r="B2758">
        <v>114</v>
      </c>
      <c r="C2758">
        <v>6.5</v>
      </c>
    </row>
    <row r="2759" spans="1:3">
      <c r="A2759" t="s">
        <v>4649</v>
      </c>
      <c r="B2759">
        <v>100</v>
      </c>
      <c r="C2759">
        <v>5.8</v>
      </c>
    </row>
    <row r="2760" spans="1:3">
      <c r="A2760" t="s">
        <v>4650</v>
      </c>
      <c r="B2760">
        <v>85</v>
      </c>
      <c r="C2760">
        <v>5</v>
      </c>
    </row>
    <row r="2761" spans="1:3">
      <c r="A2761" t="s">
        <v>4652</v>
      </c>
      <c r="B2761">
        <v>103</v>
      </c>
      <c r="C2761">
        <v>5.5</v>
      </c>
    </row>
    <row r="2762" spans="1:3">
      <c r="A2762" t="s">
        <v>4653</v>
      </c>
      <c r="B2762">
        <v>100</v>
      </c>
      <c r="C2762">
        <v>6.5</v>
      </c>
    </row>
    <row r="2763" spans="1:3">
      <c r="A2763" t="s">
        <v>4654</v>
      </c>
      <c r="B2763">
        <v>114</v>
      </c>
      <c r="C2763">
        <v>7.2</v>
      </c>
    </row>
    <row r="2764" spans="1:3">
      <c r="A2764" t="s">
        <v>4656</v>
      </c>
      <c r="B2764">
        <v>97</v>
      </c>
      <c r="C2764">
        <v>5.2</v>
      </c>
    </row>
    <row r="2765" spans="1:3">
      <c r="A2765" t="s">
        <v>4658</v>
      </c>
      <c r="B2765">
        <v>116</v>
      </c>
      <c r="C2765">
        <v>5.7</v>
      </c>
    </row>
    <row r="2766" spans="1:3">
      <c r="A2766" t="s">
        <v>4659</v>
      </c>
      <c r="B2766">
        <v>96</v>
      </c>
      <c r="C2766">
        <v>4.7</v>
      </c>
    </row>
    <row r="2767" spans="1:3">
      <c r="A2767" t="s">
        <v>4661</v>
      </c>
      <c r="B2767">
        <v>98</v>
      </c>
      <c r="C2767">
        <v>5.9</v>
      </c>
    </row>
    <row r="2768" spans="1:3">
      <c r="A2768" t="s">
        <v>4662</v>
      </c>
      <c r="B2768">
        <v>105</v>
      </c>
      <c r="C2768">
        <v>6.8</v>
      </c>
    </row>
    <row r="2769" spans="1:3">
      <c r="A2769" t="s">
        <v>4664</v>
      </c>
      <c r="B2769">
        <v>123</v>
      </c>
      <c r="C2769">
        <v>5.9</v>
      </c>
    </row>
    <row r="2770" spans="1:3">
      <c r="A2770" t="s">
        <v>4665</v>
      </c>
      <c r="B2770">
        <v>93</v>
      </c>
      <c r="C2770">
        <v>7.7</v>
      </c>
    </row>
    <row r="2771" spans="1:3">
      <c r="A2771" t="s">
        <v>4666</v>
      </c>
      <c r="B2771">
        <v>97</v>
      </c>
      <c r="C2771">
        <v>4.4000000000000004</v>
      </c>
    </row>
    <row r="2772" spans="1:3">
      <c r="A2772" t="s">
        <v>4667</v>
      </c>
      <c r="B2772">
        <v>122</v>
      </c>
      <c r="C2772">
        <v>6.6</v>
      </c>
    </row>
    <row r="2773" spans="1:3">
      <c r="A2773" t="s">
        <v>4669</v>
      </c>
      <c r="B2773">
        <v>101</v>
      </c>
      <c r="C2773">
        <v>6.7</v>
      </c>
    </row>
    <row r="2774" spans="1:3">
      <c r="A2774" t="s">
        <v>4670</v>
      </c>
      <c r="B2774">
        <v>100</v>
      </c>
      <c r="C2774">
        <v>5.5</v>
      </c>
    </row>
    <row r="2775" spans="1:3">
      <c r="A2775" t="s">
        <v>4671</v>
      </c>
      <c r="B2775">
        <v>129</v>
      </c>
      <c r="C2775">
        <v>6.5</v>
      </c>
    </row>
    <row r="2776" spans="1:3">
      <c r="A2776" t="s">
        <v>4672</v>
      </c>
      <c r="B2776">
        <v>81</v>
      </c>
      <c r="C2776">
        <v>6.2</v>
      </c>
    </row>
    <row r="2777" spans="1:3">
      <c r="A2777" t="s">
        <v>4673</v>
      </c>
      <c r="B2777">
        <v>96</v>
      </c>
      <c r="C2777">
        <v>7.1</v>
      </c>
    </row>
    <row r="2778" spans="1:3">
      <c r="A2778" t="s">
        <v>4675</v>
      </c>
      <c r="B2778">
        <v>84</v>
      </c>
      <c r="C2778">
        <v>6.1</v>
      </c>
    </row>
    <row r="2779" spans="1:3">
      <c r="A2779" t="s">
        <v>4676</v>
      </c>
      <c r="B2779">
        <v>110</v>
      </c>
      <c r="C2779">
        <v>6</v>
      </c>
    </row>
    <row r="2780" spans="1:3">
      <c r="A2780" t="s">
        <v>4677</v>
      </c>
      <c r="B2780">
        <v>130</v>
      </c>
      <c r="C2780">
        <v>7.4</v>
      </c>
    </row>
    <row r="2781" spans="1:3">
      <c r="A2781" t="s">
        <v>4679</v>
      </c>
      <c r="B2781">
        <v>84</v>
      </c>
      <c r="C2781">
        <v>5.9</v>
      </c>
    </row>
    <row r="2782" spans="1:3">
      <c r="A2782" t="s">
        <v>4681</v>
      </c>
      <c r="B2782">
        <v>106</v>
      </c>
      <c r="C2782">
        <v>4.0999999999999996</v>
      </c>
    </row>
    <row r="2783" spans="1:3">
      <c r="A2783" t="s">
        <v>4683</v>
      </c>
      <c r="B2783">
        <v>76</v>
      </c>
      <c r="C2783">
        <v>5.9</v>
      </c>
    </row>
    <row r="2784" spans="1:3">
      <c r="A2784" t="s">
        <v>4684</v>
      </c>
      <c r="B2784">
        <v>99</v>
      </c>
      <c r="C2784">
        <v>7</v>
      </c>
    </row>
    <row r="2785" spans="1:3">
      <c r="A2785" t="s">
        <v>4685</v>
      </c>
      <c r="B2785">
        <v>96</v>
      </c>
      <c r="C2785">
        <v>6.8</v>
      </c>
    </row>
    <row r="2786" spans="1:3">
      <c r="A2786" t="s">
        <v>4687</v>
      </c>
      <c r="B2786">
        <v>104</v>
      </c>
      <c r="C2786">
        <v>7.4</v>
      </c>
    </row>
    <row r="2787" spans="1:3">
      <c r="A2787" t="s">
        <v>4689</v>
      </c>
      <c r="B2787">
        <v>108</v>
      </c>
      <c r="C2787">
        <v>7.1</v>
      </c>
    </row>
    <row r="2788" spans="1:3">
      <c r="A2788" t="s">
        <v>4691</v>
      </c>
      <c r="B2788">
        <v>108</v>
      </c>
      <c r="C2788">
        <v>7</v>
      </c>
    </row>
    <row r="2789" spans="1:3">
      <c r="A2789" t="s">
        <v>4692</v>
      </c>
      <c r="B2789">
        <v>87</v>
      </c>
      <c r="C2789">
        <v>5.8</v>
      </c>
    </row>
    <row r="2790" spans="1:3">
      <c r="A2790" t="s">
        <v>4693</v>
      </c>
      <c r="B2790">
        <v>89</v>
      </c>
      <c r="C2790">
        <v>7.8</v>
      </c>
    </row>
    <row r="2791" spans="1:3">
      <c r="A2791" t="s">
        <v>4696</v>
      </c>
      <c r="B2791">
        <v>97</v>
      </c>
      <c r="C2791">
        <v>6.5</v>
      </c>
    </row>
    <row r="2792" spans="1:3">
      <c r="A2792" t="s">
        <v>4698</v>
      </c>
      <c r="B2792">
        <v>106</v>
      </c>
      <c r="C2792">
        <v>7</v>
      </c>
    </row>
    <row r="2793" spans="1:3">
      <c r="A2793" t="s">
        <v>4699</v>
      </c>
      <c r="B2793">
        <v>100</v>
      </c>
      <c r="C2793">
        <v>6.3</v>
      </c>
    </row>
    <row r="2794" spans="1:3">
      <c r="A2794" t="s">
        <v>4700</v>
      </c>
      <c r="B2794">
        <v>89</v>
      </c>
      <c r="C2794">
        <v>5.3</v>
      </c>
    </row>
    <row r="2795" spans="1:3">
      <c r="A2795" t="s">
        <v>4702</v>
      </c>
      <c r="B2795">
        <v>95</v>
      </c>
      <c r="C2795">
        <v>5.5</v>
      </c>
    </row>
    <row r="2796" spans="1:3">
      <c r="A2796" t="s">
        <v>4703</v>
      </c>
      <c r="B2796">
        <v>97</v>
      </c>
      <c r="C2796">
        <v>7.4</v>
      </c>
    </row>
    <row r="2797" spans="1:3">
      <c r="A2797" t="s">
        <v>4704</v>
      </c>
      <c r="B2797">
        <v>94</v>
      </c>
      <c r="C2797">
        <v>4.3</v>
      </c>
    </row>
    <row r="2798" spans="1:3">
      <c r="A2798" t="s">
        <v>4706</v>
      </c>
      <c r="B2798">
        <v>95</v>
      </c>
      <c r="C2798">
        <v>5.2</v>
      </c>
    </row>
    <row r="2799" spans="1:3">
      <c r="A2799" t="s">
        <v>4709</v>
      </c>
      <c r="B2799">
        <v>101</v>
      </c>
      <c r="C2799">
        <v>6.7</v>
      </c>
    </row>
    <row r="2800" spans="1:3">
      <c r="A2800" t="s">
        <v>4711</v>
      </c>
      <c r="B2800">
        <v>101</v>
      </c>
      <c r="C2800">
        <v>8.6</v>
      </c>
    </row>
    <row r="2801" spans="1:3">
      <c r="A2801" t="s">
        <v>4713</v>
      </c>
      <c r="B2801">
        <v>82</v>
      </c>
      <c r="C2801">
        <v>6.1</v>
      </c>
    </row>
    <row r="2802" spans="1:3">
      <c r="A2802" t="s">
        <v>4715</v>
      </c>
      <c r="B2802">
        <v>74</v>
      </c>
      <c r="C2802">
        <v>5.8</v>
      </c>
    </row>
    <row r="2803" spans="1:3">
      <c r="A2803" t="s">
        <v>4718</v>
      </c>
      <c r="B2803">
        <v>130</v>
      </c>
      <c r="C2803">
        <v>7.7</v>
      </c>
    </row>
    <row r="2804" spans="1:3">
      <c r="A2804" t="s">
        <v>4719</v>
      </c>
      <c r="B2804">
        <v>112</v>
      </c>
      <c r="C2804">
        <v>8</v>
      </c>
    </row>
    <row r="2805" spans="1:3">
      <c r="A2805" t="s">
        <v>4722</v>
      </c>
      <c r="B2805">
        <v>96</v>
      </c>
      <c r="C2805">
        <v>5.6</v>
      </c>
    </row>
    <row r="2806" spans="1:3">
      <c r="A2806" t="s">
        <v>4724</v>
      </c>
      <c r="B2806">
        <v>89</v>
      </c>
      <c r="C2806">
        <v>6.7</v>
      </c>
    </row>
    <row r="2807" spans="1:3">
      <c r="A2807" t="s">
        <v>4725</v>
      </c>
      <c r="B2807">
        <v>121</v>
      </c>
      <c r="C2807">
        <v>6.6</v>
      </c>
    </row>
    <row r="2808" spans="1:3">
      <c r="A2808" t="s">
        <v>4727</v>
      </c>
      <c r="B2808">
        <v>85</v>
      </c>
      <c r="C2808">
        <v>4.0999999999999996</v>
      </c>
    </row>
    <row r="2809" spans="1:3">
      <c r="A2809" t="s">
        <v>4729</v>
      </c>
      <c r="B2809">
        <v>120</v>
      </c>
      <c r="C2809">
        <v>7.3</v>
      </c>
    </row>
    <row r="2810" spans="1:3">
      <c r="A2810" t="s">
        <v>4731</v>
      </c>
      <c r="B2810">
        <v>106</v>
      </c>
      <c r="C2810">
        <v>7.1</v>
      </c>
    </row>
    <row r="2811" spans="1:3">
      <c r="A2811" t="s">
        <v>4733</v>
      </c>
      <c r="B2811">
        <v>83</v>
      </c>
      <c r="C2811">
        <v>6.5</v>
      </c>
    </row>
    <row r="2812" spans="1:3">
      <c r="A2812" t="s">
        <v>4735</v>
      </c>
      <c r="B2812">
        <v>120</v>
      </c>
      <c r="C2812">
        <v>7</v>
      </c>
    </row>
    <row r="2813" spans="1:3">
      <c r="A2813" t="s">
        <v>4737</v>
      </c>
      <c r="B2813">
        <v>111</v>
      </c>
      <c r="C2813">
        <v>5.5</v>
      </c>
    </row>
    <row r="2814" spans="1:3">
      <c r="A2814" t="s">
        <v>4739</v>
      </c>
      <c r="B2814">
        <v>100</v>
      </c>
      <c r="C2814">
        <v>6.6</v>
      </c>
    </row>
    <row r="2815" spans="1:3">
      <c r="A2815" t="s">
        <v>4740</v>
      </c>
      <c r="B2815">
        <v>89</v>
      </c>
      <c r="C2815">
        <v>7.1</v>
      </c>
    </row>
    <row r="2816" spans="1:3">
      <c r="A2816" t="s">
        <v>4741</v>
      </c>
      <c r="B2816">
        <v>115</v>
      </c>
      <c r="C2816">
        <v>7.9</v>
      </c>
    </row>
    <row r="2817" spans="1:3">
      <c r="A2817" t="s">
        <v>4743</v>
      </c>
      <c r="B2817">
        <v>135</v>
      </c>
      <c r="C2817">
        <v>7.1</v>
      </c>
    </row>
    <row r="2818" spans="1:3">
      <c r="A2818" t="s">
        <v>4745</v>
      </c>
      <c r="B2818">
        <v>92</v>
      </c>
      <c r="C2818">
        <v>5.6</v>
      </c>
    </row>
    <row r="2819" spans="1:3">
      <c r="A2819" t="s">
        <v>4746</v>
      </c>
      <c r="B2819">
        <v>120</v>
      </c>
      <c r="C2819">
        <v>7.3</v>
      </c>
    </row>
    <row r="2820" spans="1:3">
      <c r="A2820" t="s">
        <v>4748</v>
      </c>
      <c r="B2820">
        <v>97</v>
      </c>
      <c r="C2820">
        <v>3.3</v>
      </c>
    </row>
    <row r="2821" spans="1:3">
      <c r="A2821" t="s">
        <v>4749</v>
      </c>
      <c r="B2821">
        <v>135</v>
      </c>
      <c r="C2821">
        <v>6.5</v>
      </c>
    </row>
    <row r="2822" spans="1:3">
      <c r="A2822" t="s">
        <v>4751</v>
      </c>
      <c r="B2822">
        <v>93</v>
      </c>
      <c r="C2822">
        <v>4.8</v>
      </c>
    </row>
    <row r="2823" spans="1:3">
      <c r="A2823" t="s">
        <v>4753</v>
      </c>
      <c r="B2823">
        <v>118</v>
      </c>
      <c r="C2823">
        <v>5.2</v>
      </c>
    </row>
    <row r="2824" spans="1:3">
      <c r="A2824" t="s">
        <v>4755</v>
      </c>
      <c r="B2824">
        <v>97</v>
      </c>
      <c r="C2824">
        <v>6.3</v>
      </c>
    </row>
    <row r="2825" spans="1:3">
      <c r="A2825" t="s">
        <v>4756</v>
      </c>
      <c r="B2825">
        <v>98</v>
      </c>
      <c r="C2825">
        <v>7.2</v>
      </c>
    </row>
    <row r="2826" spans="1:3">
      <c r="A2826" t="s">
        <v>4757</v>
      </c>
      <c r="B2826">
        <v>98</v>
      </c>
      <c r="C2826">
        <v>6.8</v>
      </c>
    </row>
    <row r="2827" spans="1:3">
      <c r="A2827" t="s">
        <v>4759</v>
      </c>
      <c r="B2827">
        <v>101</v>
      </c>
      <c r="C2827">
        <v>5.7</v>
      </c>
    </row>
    <row r="2828" spans="1:3">
      <c r="A2828" t="s">
        <v>4760</v>
      </c>
      <c r="B2828">
        <v>132</v>
      </c>
      <c r="C2828">
        <v>7.2</v>
      </c>
    </row>
    <row r="2829" spans="1:3">
      <c r="A2829" t="s">
        <v>4761</v>
      </c>
      <c r="B2829">
        <v>106</v>
      </c>
      <c r="C2829">
        <v>6.9</v>
      </c>
    </row>
    <row r="2830" spans="1:3">
      <c r="A2830" t="s">
        <v>4762</v>
      </c>
      <c r="B2830">
        <v>87</v>
      </c>
      <c r="C2830">
        <v>6.2</v>
      </c>
    </row>
    <row r="2831" spans="1:3">
      <c r="A2831" t="s">
        <v>4763</v>
      </c>
      <c r="B2831">
        <v>98</v>
      </c>
      <c r="C2831">
        <v>6.7</v>
      </c>
    </row>
    <row r="2832" spans="1:3">
      <c r="A2832" t="s">
        <v>4765</v>
      </c>
      <c r="B2832">
        <v>96</v>
      </c>
      <c r="C2832">
        <v>6.5</v>
      </c>
    </row>
    <row r="2833" spans="1:3">
      <c r="A2833" t="s">
        <v>4767</v>
      </c>
      <c r="B2833">
        <v>104</v>
      </c>
      <c r="C2833">
        <v>7.2</v>
      </c>
    </row>
    <row r="2834" spans="1:3">
      <c r="A2834" t="s">
        <v>4769</v>
      </c>
      <c r="B2834">
        <v>93</v>
      </c>
      <c r="C2834">
        <v>5.3</v>
      </c>
    </row>
    <row r="2835" spans="1:3">
      <c r="A2835" t="s">
        <v>4770</v>
      </c>
      <c r="B2835">
        <v>95</v>
      </c>
      <c r="C2835">
        <v>6.7</v>
      </c>
    </row>
    <row r="2836" spans="1:3">
      <c r="A2836" t="s">
        <v>4771</v>
      </c>
      <c r="B2836">
        <v>89</v>
      </c>
      <c r="C2836">
        <v>3.6</v>
      </c>
    </row>
    <row r="2837" spans="1:3">
      <c r="A2837" t="s">
        <v>4773</v>
      </c>
      <c r="B2837">
        <v>107</v>
      </c>
      <c r="C2837">
        <v>5.7</v>
      </c>
    </row>
    <row r="2838" spans="1:3">
      <c r="A2838" t="s">
        <v>4774</v>
      </c>
      <c r="B2838">
        <v>85</v>
      </c>
      <c r="C2838">
        <v>7.3</v>
      </c>
    </row>
    <row r="2839" spans="1:3">
      <c r="A2839" t="s">
        <v>4776</v>
      </c>
      <c r="B2839">
        <v>93</v>
      </c>
      <c r="C2839">
        <v>5</v>
      </c>
    </row>
    <row r="2840" spans="1:3">
      <c r="A2840" t="s">
        <v>4778</v>
      </c>
      <c r="B2840">
        <v>101</v>
      </c>
      <c r="C2840">
        <v>6.6</v>
      </c>
    </row>
    <row r="2841" spans="1:3">
      <c r="A2841" t="s">
        <v>4780</v>
      </c>
      <c r="B2841">
        <v>103</v>
      </c>
      <c r="C2841">
        <v>6.6</v>
      </c>
    </row>
    <row r="2842" spans="1:3">
      <c r="A2842" t="s">
        <v>4782</v>
      </c>
      <c r="B2842">
        <v>111</v>
      </c>
      <c r="C2842">
        <v>7.3</v>
      </c>
    </row>
    <row r="2843" spans="1:3">
      <c r="A2843" t="s">
        <v>4785</v>
      </c>
      <c r="B2843">
        <v>86</v>
      </c>
      <c r="C2843">
        <v>6.2</v>
      </c>
    </row>
    <row r="2844" spans="1:3">
      <c r="A2844" t="s">
        <v>4787</v>
      </c>
      <c r="B2844">
        <v>90</v>
      </c>
      <c r="C2844">
        <v>6.6</v>
      </c>
    </row>
    <row r="2845" spans="1:3">
      <c r="A2845" t="s">
        <v>4788</v>
      </c>
      <c r="B2845">
        <v>82</v>
      </c>
      <c r="C2845">
        <v>6.3</v>
      </c>
    </row>
    <row r="2846" spans="1:3">
      <c r="A2846" t="s">
        <v>4790</v>
      </c>
      <c r="B2846">
        <v>83</v>
      </c>
      <c r="C2846">
        <v>3.3</v>
      </c>
    </row>
    <row r="2847" spans="1:3">
      <c r="A2847" t="s">
        <v>4792</v>
      </c>
      <c r="B2847">
        <v>125</v>
      </c>
      <c r="C2847">
        <v>6.2</v>
      </c>
    </row>
    <row r="2848" spans="1:3">
      <c r="A2848" t="s">
        <v>4794</v>
      </c>
      <c r="B2848">
        <v>86</v>
      </c>
      <c r="C2848">
        <v>3.5</v>
      </c>
    </row>
    <row r="2849" spans="1:3">
      <c r="A2849" t="s">
        <v>4796</v>
      </c>
      <c r="B2849">
        <v>91</v>
      </c>
      <c r="C2849">
        <v>5.5</v>
      </c>
    </row>
    <row r="2850" spans="1:3">
      <c r="A2850" t="s">
        <v>4798</v>
      </c>
      <c r="B2850">
        <v>90</v>
      </c>
      <c r="C2850">
        <v>5.9</v>
      </c>
    </row>
    <row r="2851" spans="1:3">
      <c r="A2851" t="s">
        <v>4800</v>
      </c>
      <c r="B2851">
        <v>90</v>
      </c>
      <c r="C2851">
        <v>4.7</v>
      </c>
    </row>
    <row r="2852" spans="1:3">
      <c r="A2852" t="s">
        <v>4802</v>
      </c>
      <c r="B2852">
        <v>93</v>
      </c>
      <c r="C2852">
        <v>3.9</v>
      </c>
    </row>
    <row r="2853" spans="1:3">
      <c r="A2853" t="s">
        <v>4804</v>
      </c>
      <c r="B2853">
        <v>104</v>
      </c>
      <c r="C2853">
        <v>6.1</v>
      </c>
    </row>
    <row r="2854" spans="1:3">
      <c r="A2854" t="s">
        <v>4806</v>
      </c>
      <c r="B2854">
        <v>85</v>
      </c>
      <c r="C2854">
        <v>6.7</v>
      </c>
    </row>
    <row r="2855" spans="1:3">
      <c r="A2855" t="s">
        <v>4808</v>
      </c>
      <c r="B2855">
        <v>81</v>
      </c>
      <c r="C2855">
        <v>6.9</v>
      </c>
    </row>
    <row r="2856" spans="1:3">
      <c r="A2856" t="s">
        <v>4811</v>
      </c>
      <c r="B2856">
        <v>135</v>
      </c>
      <c r="C2856">
        <v>7.3</v>
      </c>
    </row>
    <row r="2857" spans="1:3">
      <c r="A2857" t="s">
        <v>4813</v>
      </c>
      <c r="B2857">
        <v>144</v>
      </c>
      <c r="C2857">
        <v>6.7</v>
      </c>
    </row>
    <row r="2858" spans="1:3">
      <c r="A2858" t="s">
        <v>4814</v>
      </c>
      <c r="B2858">
        <v>98</v>
      </c>
      <c r="C2858">
        <v>6.1</v>
      </c>
    </row>
    <row r="2859" spans="1:3">
      <c r="A2859" t="s">
        <v>4815</v>
      </c>
      <c r="B2859">
        <v>117</v>
      </c>
      <c r="C2859">
        <v>6.9</v>
      </c>
    </row>
    <row r="2860" spans="1:3">
      <c r="A2860" t="s">
        <v>4816</v>
      </c>
      <c r="B2860">
        <v>127</v>
      </c>
      <c r="C2860">
        <v>7.9</v>
      </c>
    </row>
    <row r="2861" spans="1:3">
      <c r="A2861" t="s">
        <v>4818</v>
      </c>
      <c r="B2861">
        <v>98</v>
      </c>
      <c r="C2861">
        <v>4.5</v>
      </c>
    </row>
    <row r="2862" spans="1:3">
      <c r="A2862" t="s">
        <v>4820</v>
      </c>
      <c r="B2862">
        <v>197</v>
      </c>
      <c r="C2862">
        <v>7.6</v>
      </c>
    </row>
    <row r="2863" spans="1:3">
      <c r="A2863" t="s">
        <v>4821</v>
      </c>
      <c r="B2863">
        <v>104</v>
      </c>
      <c r="C2863">
        <v>7.5</v>
      </c>
    </row>
    <row r="2864" spans="1:3">
      <c r="A2864" t="s">
        <v>4824</v>
      </c>
      <c r="B2864">
        <v>90</v>
      </c>
      <c r="C2864">
        <v>6</v>
      </c>
    </row>
    <row r="2865" spans="1:3">
      <c r="A2865" t="s">
        <v>4825</v>
      </c>
      <c r="B2865">
        <v>130</v>
      </c>
      <c r="C2865">
        <v>7.1</v>
      </c>
    </row>
    <row r="2866" spans="1:3">
      <c r="A2866" t="s">
        <v>4827</v>
      </c>
      <c r="B2866">
        <v>176</v>
      </c>
      <c r="C2866">
        <v>6.9</v>
      </c>
    </row>
    <row r="2867" spans="1:3">
      <c r="A2867" t="s">
        <v>4828</v>
      </c>
      <c r="B2867">
        <v>116</v>
      </c>
      <c r="C2867">
        <v>8.5</v>
      </c>
    </row>
    <row r="2868" spans="1:3">
      <c r="A2868" t="s">
        <v>4829</v>
      </c>
      <c r="B2868">
        <v>88</v>
      </c>
      <c r="C2868">
        <v>7.5</v>
      </c>
    </row>
    <row r="2869" spans="1:3">
      <c r="A2869" t="s">
        <v>4831</v>
      </c>
      <c r="B2869">
        <v>106</v>
      </c>
      <c r="C2869">
        <v>6.6</v>
      </c>
    </row>
    <row r="2870" spans="1:3">
      <c r="A2870" t="s">
        <v>4832</v>
      </c>
      <c r="B2870">
        <v>181</v>
      </c>
      <c r="C2870">
        <v>8</v>
      </c>
    </row>
    <row r="2871" spans="1:3">
      <c r="A2871" t="s">
        <v>4834</v>
      </c>
      <c r="B2871">
        <v>130</v>
      </c>
      <c r="C2871">
        <v>7</v>
      </c>
    </row>
    <row r="2872" spans="1:3">
      <c r="A2872" t="s">
        <v>4835</v>
      </c>
      <c r="B2872">
        <v>123</v>
      </c>
      <c r="C2872">
        <v>6.8</v>
      </c>
    </row>
    <row r="2873" spans="1:3">
      <c r="A2873" t="s">
        <v>4836</v>
      </c>
      <c r="B2873">
        <v>120</v>
      </c>
      <c r="C2873">
        <v>6.7</v>
      </c>
    </row>
    <row r="2874" spans="1:3">
      <c r="A2874" t="s">
        <v>4837</v>
      </c>
      <c r="B2874">
        <v>87</v>
      </c>
      <c r="C2874">
        <v>6.5</v>
      </c>
    </row>
    <row r="2875" spans="1:3">
      <c r="A2875" t="s">
        <v>4839</v>
      </c>
      <c r="B2875">
        <v>123</v>
      </c>
      <c r="C2875">
        <v>8</v>
      </c>
    </row>
    <row r="2876" spans="1:3">
      <c r="A2876" t="s">
        <v>4840</v>
      </c>
      <c r="B2876">
        <v>103</v>
      </c>
      <c r="C2876">
        <v>6.5</v>
      </c>
    </row>
    <row r="2877" spans="1:3">
      <c r="A2877" t="s">
        <v>4842</v>
      </c>
      <c r="B2877">
        <v>91</v>
      </c>
      <c r="C2877">
        <v>4.9000000000000004</v>
      </c>
    </row>
    <row r="2878" spans="1:3">
      <c r="A2878" t="s">
        <v>4843</v>
      </c>
      <c r="B2878">
        <v>88</v>
      </c>
      <c r="C2878">
        <v>7.1</v>
      </c>
    </row>
    <row r="2879" spans="1:3">
      <c r="A2879" t="s">
        <v>4844</v>
      </c>
      <c r="B2879">
        <v>126</v>
      </c>
      <c r="C2879">
        <v>7</v>
      </c>
    </row>
    <row r="2880" spans="1:3">
      <c r="A2880" t="s">
        <v>4846</v>
      </c>
      <c r="B2880">
        <v>120</v>
      </c>
      <c r="C2880">
        <v>7</v>
      </c>
    </row>
    <row r="2881" spans="1:3">
      <c r="A2881" t="s">
        <v>4847</v>
      </c>
      <c r="B2881">
        <v>94</v>
      </c>
      <c r="C2881">
        <v>4.5</v>
      </c>
    </row>
    <row r="2882" spans="1:3">
      <c r="A2882" t="s">
        <v>4849</v>
      </c>
      <c r="B2882">
        <v>137</v>
      </c>
      <c r="C2882">
        <v>7.7</v>
      </c>
    </row>
    <row r="2883" spans="1:3">
      <c r="A2883" t="s">
        <v>4850</v>
      </c>
      <c r="B2883">
        <v>119</v>
      </c>
      <c r="C2883">
        <v>6.7</v>
      </c>
    </row>
    <row r="2884" spans="1:3">
      <c r="A2884" t="s">
        <v>4851</v>
      </c>
      <c r="B2884">
        <v>99</v>
      </c>
      <c r="C2884">
        <v>7</v>
      </c>
    </row>
    <row r="2885" spans="1:3">
      <c r="A2885" t="s">
        <v>4853</v>
      </c>
      <c r="B2885">
        <v>79</v>
      </c>
      <c r="C2885">
        <v>6.5</v>
      </c>
    </row>
    <row r="2886" spans="1:3">
      <c r="A2886" t="s">
        <v>4854</v>
      </c>
      <c r="B2886">
        <v>95</v>
      </c>
      <c r="C2886">
        <v>6.2</v>
      </c>
    </row>
    <row r="2887" spans="1:3">
      <c r="A2887" t="s">
        <v>4855</v>
      </c>
      <c r="B2887">
        <v>103</v>
      </c>
      <c r="C2887">
        <v>5.7</v>
      </c>
    </row>
    <row r="2888" spans="1:3">
      <c r="A2888" t="s">
        <v>4856</v>
      </c>
      <c r="B2888">
        <v>92</v>
      </c>
      <c r="C2888">
        <v>6.4</v>
      </c>
    </row>
    <row r="2889" spans="1:3">
      <c r="A2889" t="s">
        <v>4857</v>
      </c>
      <c r="B2889">
        <v>84</v>
      </c>
      <c r="C2889">
        <v>5.4</v>
      </c>
    </row>
    <row r="2890" spans="1:3">
      <c r="A2890" t="s">
        <v>4859</v>
      </c>
      <c r="B2890">
        <v>300</v>
      </c>
      <c r="C2890">
        <v>6.6</v>
      </c>
    </row>
    <row r="2891" spans="1:3">
      <c r="A2891" t="s">
        <v>4861</v>
      </c>
      <c r="B2891">
        <v>120</v>
      </c>
      <c r="C2891">
        <v>6.1</v>
      </c>
    </row>
    <row r="2892" spans="1:3">
      <c r="A2892" t="s">
        <v>4862</v>
      </c>
      <c r="B2892">
        <v>121</v>
      </c>
      <c r="C2892">
        <v>7.6</v>
      </c>
    </row>
    <row r="2893" spans="1:3">
      <c r="A2893" t="s">
        <v>4864</v>
      </c>
      <c r="B2893">
        <v>97</v>
      </c>
      <c r="C2893">
        <v>6.2</v>
      </c>
    </row>
    <row r="2894" spans="1:3">
      <c r="A2894" t="s">
        <v>4865</v>
      </c>
      <c r="B2894">
        <v>86</v>
      </c>
      <c r="C2894">
        <v>6.6</v>
      </c>
    </row>
    <row r="2895" spans="1:3">
      <c r="A2895" t="s">
        <v>4867</v>
      </c>
      <c r="B2895">
        <v>45</v>
      </c>
      <c r="C2895">
        <v>7.3</v>
      </c>
    </row>
    <row r="2896" spans="1:3">
      <c r="A2896" t="s">
        <v>4870</v>
      </c>
      <c r="B2896">
        <v>97</v>
      </c>
      <c r="C2896">
        <v>4.2</v>
      </c>
    </row>
    <row r="2897" spans="1:3">
      <c r="A2897" t="s">
        <v>4872</v>
      </c>
      <c r="B2897">
        <v>93</v>
      </c>
      <c r="C2897">
        <v>6.5</v>
      </c>
    </row>
    <row r="2898" spans="1:3">
      <c r="A2898" t="s">
        <v>4874</v>
      </c>
      <c r="B2898">
        <v>84</v>
      </c>
      <c r="C2898">
        <v>6.5</v>
      </c>
    </row>
    <row r="2899" spans="1:3">
      <c r="A2899" t="s">
        <v>4876</v>
      </c>
      <c r="B2899">
        <v>96</v>
      </c>
      <c r="C2899">
        <v>5.7</v>
      </c>
    </row>
    <row r="2900" spans="1:3">
      <c r="A2900" t="s">
        <v>4877</v>
      </c>
      <c r="B2900">
        <v>112</v>
      </c>
      <c r="C2900">
        <v>7.3</v>
      </c>
    </row>
    <row r="2901" spans="1:3">
      <c r="A2901" t="s">
        <v>4879</v>
      </c>
      <c r="B2901">
        <v>125</v>
      </c>
      <c r="C2901">
        <v>6.9</v>
      </c>
    </row>
    <row r="2902" spans="1:3">
      <c r="A2902" t="s">
        <v>4881</v>
      </c>
      <c r="B2902">
        <v>96</v>
      </c>
      <c r="C2902">
        <v>5</v>
      </c>
    </row>
    <row r="2903" spans="1:3">
      <c r="A2903" t="s">
        <v>4882</v>
      </c>
      <c r="B2903">
        <v>103</v>
      </c>
      <c r="C2903">
        <v>7.3</v>
      </c>
    </row>
    <row r="2904" spans="1:3">
      <c r="A2904" t="s">
        <v>4884</v>
      </c>
      <c r="B2904">
        <v>101</v>
      </c>
      <c r="C2904">
        <v>6.5</v>
      </c>
    </row>
    <row r="2905" spans="1:3">
      <c r="A2905" t="s">
        <v>4886</v>
      </c>
      <c r="B2905">
        <v>104</v>
      </c>
      <c r="C2905">
        <v>2.1</v>
      </c>
    </row>
    <row r="2906" spans="1:3">
      <c r="A2906" t="s">
        <v>4887</v>
      </c>
      <c r="B2906">
        <v>119</v>
      </c>
      <c r="C2906">
        <v>7</v>
      </c>
    </row>
    <row r="2907" spans="1:3">
      <c r="A2907" t="s">
        <v>4888</v>
      </c>
      <c r="B2907">
        <v>128</v>
      </c>
      <c r="C2907">
        <v>8</v>
      </c>
    </row>
    <row r="2908" spans="1:3">
      <c r="A2908" t="s">
        <v>4889</v>
      </c>
      <c r="B2908">
        <v>106</v>
      </c>
      <c r="C2908">
        <v>6.9</v>
      </c>
    </row>
    <row r="2909" spans="1:3">
      <c r="A2909" t="s">
        <v>4891</v>
      </c>
      <c r="B2909">
        <v>126</v>
      </c>
      <c r="C2909">
        <v>7.1</v>
      </c>
    </row>
    <row r="2910" spans="1:3">
      <c r="A2910" t="s">
        <v>4893</v>
      </c>
      <c r="B2910">
        <v>150</v>
      </c>
      <c r="C2910">
        <v>6.7</v>
      </c>
    </row>
    <row r="2911" spans="1:3">
      <c r="A2911" t="s">
        <v>4894</v>
      </c>
      <c r="B2911">
        <v>178</v>
      </c>
      <c r="C2911">
        <v>8.9</v>
      </c>
    </row>
    <row r="2912" spans="1:3">
      <c r="A2912" t="s">
        <v>4896</v>
      </c>
      <c r="B2912">
        <v>117</v>
      </c>
      <c r="C2912">
        <v>7.9</v>
      </c>
    </row>
    <row r="2913" spans="1:3">
      <c r="A2913" t="s">
        <v>4897</v>
      </c>
      <c r="B2913">
        <v>119</v>
      </c>
      <c r="C2913">
        <v>5.6</v>
      </c>
    </row>
    <row r="2914" spans="1:3">
      <c r="A2914" t="s">
        <v>4899</v>
      </c>
      <c r="B2914">
        <v>174</v>
      </c>
      <c r="C2914">
        <v>8</v>
      </c>
    </row>
    <row r="2915" spans="1:3">
      <c r="A2915" t="s">
        <v>4900</v>
      </c>
      <c r="B2915">
        <v>111</v>
      </c>
      <c r="C2915">
        <v>6.2</v>
      </c>
    </row>
    <row r="2916" spans="1:3">
      <c r="A2916" t="s">
        <v>4902</v>
      </c>
      <c r="B2916">
        <v>101</v>
      </c>
      <c r="C2916">
        <v>7.9</v>
      </c>
    </row>
    <row r="2917" spans="1:3">
      <c r="A2917" t="s">
        <v>4903</v>
      </c>
      <c r="B2917">
        <v>89</v>
      </c>
      <c r="C2917">
        <v>8.1</v>
      </c>
    </row>
    <row r="2918" spans="1:3">
      <c r="A2918" t="s">
        <v>4904</v>
      </c>
      <c r="B2918">
        <v>113</v>
      </c>
      <c r="C2918">
        <v>7.6</v>
      </c>
    </row>
    <row r="2919" spans="1:3">
      <c r="A2919" t="s">
        <v>4906</v>
      </c>
      <c r="B2919">
        <v>95</v>
      </c>
      <c r="C2919">
        <v>3.5</v>
      </c>
    </row>
    <row r="2920" spans="1:3">
      <c r="A2920" t="s">
        <v>4908</v>
      </c>
      <c r="B2920">
        <v>112</v>
      </c>
      <c r="C2920">
        <v>7.6</v>
      </c>
    </row>
    <row r="2921" spans="1:3">
      <c r="A2921" t="s">
        <v>4909</v>
      </c>
      <c r="B2921">
        <v>109</v>
      </c>
      <c r="C2921">
        <v>6.5</v>
      </c>
    </row>
    <row r="2922" spans="1:3">
      <c r="A2922" t="s">
        <v>4912</v>
      </c>
      <c r="B2922">
        <v>108</v>
      </c>
      <c r="C2922">
        <v>5.6</v>
      </c>
    </row>
    <row r="2923" spans="1:3">
      <c r="A2923" t="s">
        <v>4913</v>
      </c>
      <c r="B2923">
        <v>100</v>
      </c>
      <c r="C2923">
        <v>7.7</v>
      </c>
    </row>
    <row r="2924" spans="1:3">
      <c r="A2924" t="s">
        <v>4915</v>
      </c>
      <c r="B2924">
        <v>90</v>
      </c>
      <c r="C2924">
        <v>5.2</v>
      </c>
    </row>
    <row r="2925" spans="1:3">
      <c r="A2925" t="s">
        <v>4917</v>
      </c>
      <c r="B2925">
        <v>94</v>
      </c>
      <c r="C2925">
        <v>6.1</v>
      </c>
    </row>
    <row r="2926" spans="1:3">
      <c r="A2926" t="s">
        <v>4918</v>
      </c>
      <c r="B2926">
        <v>111</v>
      </c>
      <c r="C2926">
        <v>7.4</v>
      </c>
    </row>
    <row r="2927" spans="1:3">
      <c r="A2927" t="s">
        <v>4920</v>
      </c>
      <c r="B2927">
        <v>142</v>
      </c>
      <c r="C2927">
        <v>6.8</v>
      </c>
    </row>
    <row r="2928" spans="1:3">
      <c r="A2928" t="s">
        <v>4921</v>
      </c>
      <c r="B2928">
        <v>107</v>
      </c>
      <c r="C2928">
        <v>6.4</v>
      </c>
    </row>
    <row r="2929" spans="1:3">
      <c r="A2929" t="s">
        <v>4922</v>
      </c>
      <c r="B2929">
        <v>91</v>
      </c>
      <c r="C2929">
        <v>5.7</v>
      </c>
    </row>
    <row r="2930" spans="1:3">
      <c r="A2930" t="s">
        <v>4923</v>
      </c>
      <c r="B2930">
        <v>82</v>
      </c>
      <c r="C2930">
        <v>6.7</v>
      </c>
    </row>
    <row r="2931" spans="1:3">
      <c r="A2931" t="s">
        <v>4925</v>
      </c>
      <c r="B2931">
        <v>97</v>
      </c>
      <c r="C2931">
        <v>5.6</v>
      </c>
    </row>
    <row r="2932" spans="1:3">
      <c r="A2932" t="s">
        <v>4927</v>
      </c>
      <c r="B2932">
        <v>102</v>
      </c>
      <c r="C2932">
        <v>7.6</v>
      </c>
    </row>
    <row r="2933" spans="1:3">
      <c r="A2933" t="s">
        <v>4928</v>
      </c>
      <c r="B2933">
        <v>93</v>
      </c>
      <c r="C2933">
        <v>6.5</v>
      </c>
    </row>
    <row r="2934" spans="1:3">
      <c r="A2934" t="s">
        <v>4930</v>
      </c>
      <c r="B2934">
        <v>138</v>
      </c>
      <c r="C2934">
        <v>6.3</v>
      </c>
    </row>
    <row r="2935" spans="1:3">
      <c r="A2935" t="s">
        <v>4932</v>
      </c>
      <c r="B2935">
        <v>93</v>
      </c>
      <c r="C2935">
        <v>7.1</v>
      </c>
    </row>
    <row r="2936" spans="1:3">
      <c r="A2936" t="s">
        <v>4933</v>
      </c>
      <c r="B2936">
        <v>92</v>
      </c>
      <c r="C2936">
        <v>7.1</v>
      </c>
    </row>
    <row r="2937" spans="1:3">
      <c r="A2937" t="s">
        <v>4935</v>
      </c>
      <c r="B2937">
        <v>92</v>
      </c>
      <c r="C2937">
        <v>6.9</v>
      </c>
    </row>
    <row r="2938" spans="1:3">
      <c r="A2938" t="s">
        <v>4936</v>
      </c>
      <c r="B2938">
        <v>104</v>
      </c>
      <c r="C2938">
        <v>5.4</v>
      </c>
    </row>
    <row r="2939" spans="1:3">
      <c r="A2939" t="s">
        <v>4937</v>
      </c>
      <c r="B2939">
        <v>89</v>
      </c>
      <c r="C2939">
        <v>5.0999999999999996</v>
      </c>
    </row>
    <row r="2940" spans="1:3">
      <c r="A2940" t="s">
        <v>4939</v>
      </c>
      <c r="B2940">
        <v>92</v>
      </c>
      <c r="C2940">
        <v>5.3</v>
      </c>
    </row>
    <row r="2941" spans="1:3">
      <c r="A2941" t="s">
        <v>4942</v>
      </c>
      <c r="B2941">
        <v>90</v>
      </c>
      <c r="C2941">
        <v>7.3</v>
      </c>
    </row>
    <row r="2942" spans="1:3">
      <c r="A2942" t="s">
        <v>4943</v>
      </c>
      <c r="B2942">
        <v>129</v>
      </c>
      <c r="C2942">
        <v>7.3</v>
      </c>
    </row>
    <row r="2943" spans="1:3">
      <c r="A2943" t="s">
        <v>4946</v>
      </c>
      <c r="B2943">
        <v>111</v>
      </c>
      <c r="C2943">
        <v>7.1</v>
      </c>
    </row>
    <row r="2944" spans="1:3">
      <c r="A2944" t="s">
        <v>4947</v>
      </c>
      <c r="B2944">
        <v>79</v>
      </c>
      <c r="C2944">
        <v>6</v>
      </c>
    </row>
    <row r="2945" spans="1:3">
      <c r="A2945" t="s">
        <v>4948</v>
      </c>
      <c r="B2945">
        <v>104</v>
      </c>
      <c r="C2945">
        <v>6.6</v>
      </c>
    </row>
    <row r="2946" spans="1:3">
      <c r="A2946" t="s">
        <v>4950</v>
      </c>
      <c r="B2946">
        <v>101</v>
      </c>
      <c r="C2946">
        <v>7.2</v>
      </c>
    </row>
    <row r="2947" spans="1:3">
      <c r="A2947" t="s">
        <v>4951</v>
      </c>
      <c r="B2947">
        <v>113</v>
      </c>
      <c r="C2947">
        <v>7.2</v>
      </c>
    </row>
    <row r="2948" spans="1:3">
      <c r="A2948" t="s">
        <v>4952</v>
      </c>
      <c r="B2948">
        <v>92</v>
      </c>
      <c r="C2948">
        <v>6.9</v>
      </c>
    </row>
    <row r="2949" spans="1:3">
      <c r="A2949" t="s">
        <v>4954</v>
      </c>
      <c r="B2949">
        <v>106</v>
      </c>
      <c r="C2949">
        <v>6.8</v>
      </c>
    </row>
    <row r="2950" spans="1:3">
      <c r="A2950" t="s">
        <v>4956</v>
      </c>
      <c r="B2950">
        <v>75</v>
      </c>
      <c r="C2950">
        <v>7.7</v>
      </c>
    </row>
    <row r="2951" spans="1:3">
      <c r="A2951" t="s">
        <v>4958</v>
      </c>
      <c r="B2951">
        <v>104</v>
      </c>
      <c r="C2951">
        <v>7.4</v>
      </c>
    </row>
    <row r="2952" spans="1:3">
      <c r="A2952" t="s">
        <v>4960</v>
      </c>
      <c r="B2952">
        <v>108</v>
      </c>
      <c r="C2952">
        <v>6.5</v>
      </c>
    </row>
    <row r="2953" spans="1:3">
      <c r="A2953" t="s">
        <v>4962</v>
      </c>
      <c r="B2953">
        <v>99</v>
      </c>
      <c r="C2953">
        <v>6.4</v>
      </c>
    </row>
    <row r="2954" spans="1:3">
      <c r="A2954" t="s">
        <v>4965</v>
      </c>
      <c r="B2954">
        <v>109</v>
      </c>
      <c r="C2954">
        <v>5.6</v>
      </c>
    </row>
    <row r="2955" spans="1:3">
      <c r="A2955" t="s">
        <v>4968</v>
      </c>
      <c r="B2955">
        <v>93</v>
      </c>
      <c r="C2955">
        <v>6.8</v>
      </c>
    </row>
    <row r="2956" spans="1:3">
      <c r="A2956" t="s">
        <v>4970</v>
      </c>
      <c r="B2956">
        <v>99</v>
      </c>
      <c r="C2956">
        <v>5.5</v>
      </c>
    </row>
    <row r="2957" spans="1:3">
      <c r="A2957" t="s">
        <v>4971</v>
      </c>
      <c r="B2957">
        <v>98</v>
      </c>
      <c r="C2957">
        <v>6.9</v>
      </c>
    </row>
    <row r="2958" spans="1:3">
      <c r="A2958" t="s">
        <v>4973</v>
      </c>
      <c r="B2958">
        <v>95</v>
      </c>
      <c r="C2958">
        <v>6</v>
      </c>
    </row>
    <row r="2959" spans="1:3">
      <c r="A2959" t="s">
        <v>4975</v>
      </c>
      <c r="B2959">
        <v>107</v>
      </c>
      <c r="C2959">
        <v>6.4</v>
      </c>
    </row>
    <row r="2960" spans="1:3">
      <c r="A2960" t="s">
        <v>4977</v>
      </c>
      <c r="B2960">
        <v>102</v>
      </c>
      <c r="C2960">
        <v>6.6</v>
      </c>
    </row>
    <row r="2961" spans="1:3">
      <c r="A2961" t="s">
        <v>4979</v>
      </c>
      <c r="B2961">
        <v>97</v>
      </c>
      <c r="C2961">
        <v>5.3</v>
      </c>
    </row>
    <row r="2962" spans="1:3">
      <c r="A2962" t="s">
        <v>4981</v>
      </c>
      <c r="B2962">
        <v>124</v>
      </c>
      <c r="C2962">
        <v>8.1</v>
      </c>
    </row>
    <row r="2963" spans="1:3">
      <c r="A2963" t="s">
        <v>4983</v>
      </c>
      <c r="B2963">
        <v>90</v>
      </c>
      <c r="C2963">
        <v>6.9</v>
      </c>
    </row>
    <row r="2964" spans="1:3">
      <c r="A2964" t="s">
        <v>4985</v>
      </c>
      <c r="B2964">
        <v>90</v>
      </c>
      <c r="C2964">
        <v>6.5</v>
      </c>
    </row>
    <row r="2965" spans="1:3">
      <c r="A2965" t="s">
        <v>4986</v>
      </c>
      <c r="B2965">
        <v>99</v>
      </c>
      <c r="C2965">
        <v>7.4</v>
      </c>
    </row>
    <row r="2966" spans="1:3">
      <c r="A2966" t="s">
        <v>4987</v>
      </c>
      <c r="B2966">
        <v>115</v>
      </c>
      <c r="C2966">
        <v>6.9</v>
      </c>
    </row>
    <row r="2967" spans="1:3">
      <c r="A2967" t="s">
        <v>4989</v>
      </c>
      <c r="B2967">
        <v>89</v>
      </c>
      <c r="C2967">
        <v>6.7</v>
      </c>
    </row>
    <row r="2968" spans="1:3">
      <c r="A2968" t="s">
        <v>4990</v>
      </c>
      <c r="B2968">
        <v>92</v>
      </c>
      <c r="C2968">
        <v>7.6</v>
      </c>
    </row>
    <row r="2969" spans="1:3">
      <c r="A2969" t="s">
        <v>4992</v>
      </c>
      <c r="B2969">
        <v>94</v>
      </c>
      <c r="C2969">
        <v>5.4</v>
      </c>
    </row>
    <row r="2970" spans="1:3">
      <c r="A2970" t="s">
        <v>4993</v>
      </c>
      <c r="B2970">
        <v>100</v>
      </c>
      <c r="C2970">
        <v>7.3</v>
      </c>
    </row>
    <row r="2971" spans="1:3">
      <c r="A2971" t="s">
        <v>4995</v>
      </c>
      <c r="B2971">
        <v>109</v>
      </c>
      <c r="C2971">
        <v>6</v>
      </c>
    </row>
    <row r="2972" spans="1:3">
      <c r="A2972" t="s">
        <v>4996</v>
      </c>
      <c r="B2972">
        <v>105</v>
      </c>
      <c r="C2972">
        <v>7.2</v>
      </c>
    </row>
    <row r="2973" spans="1:3">
      <c r="A2973" t="s">
        <v>4998</v>
      </c>
      <c r="B2973">
        <v>102</v>
      </c>
      <c r="C2973">
        <v>6</v>
      </c>
    </row>
    <row r="2974" spans="1:3">
      <c r="A2974" t="s">
        <v>5000</v>
      </c>
      <c r="B2974">
        <v>97</v>
      </c>
      <c r="C2974">
        <v>3.1</v>
      </c>
    </row>
    <row r="2975" spans="1:3">
      <c r="A2975" t="s">
        <v>5002</v>
      </c>
      <c r="B2975">
        <v>118</v>
      </c>
      <c r="C2975">
        <v>6.9</v>
      </c>
    </row>
    <row r="2976" spans="1:3">
      <c r="A2976" t="s">
        <v>5003</v>
      </c>
      <c r="B2976">
        <v>92</v>
      </c>
      <c r="C2976">
        <v>6.2</v>
      </c>
    </row>
    <row r="2977" spans="1:3">
      <c r="A2977" t="s">
        <v>5005</v>
      </c>
      <c r="B2977">
        <v>103</v>
      </c>
      <c r="C2977">
        <v>6.9</v>
      </c>
    </row>
    <row r="2978" spans="1:3">
      <c r="A2978" t="s">
        <v>5007</v>
      </c>
      <c r="B2978">
        <v>93</v>
      </c>
      <c r="C2978">
        <v>6.3</v>
      </c>
    </row>
    <row r="2979" spans="1:3">
      <c r="A2979" t="s">
        <v>5009</v>
      </c>
      <c r="B2979">
        <v>113</v>
      </c>
      <c r="C2979">
        <v>6.7</v>
      </c>
    </row>
    <row r="2980" spans="1:3">
      <c r="A2980" t="s">
        <v>5011</v>
      </c>
      <c r="B2980">
        <v>153</v>
      </c>
      <c r="C2980">
        <v>5.4</v>
      </c>
    </row>
    <row r="2981" spans="1:3">
      <c r="A2981" t="s">
        <v>5014</v>
      </c>
      <c r="B2981">
        <v>89</v>
      </c>
      <c r="C2981">
        <v>8</v>
      </c>
    </row>
    <row r="2982" spans="1:3">
      <c r="A2982" t="s">
        <v>5015</v>
      </c>
      <c r="B2982">
        <v>118</v>
      </c>
      <c r="C2982">
        <v>7</v>
      </c>
    </row>
    <row r="2983" spans="1:3">
      <c r="A2983" t="s">
        <v>5017</v>
      </c>
      <c r="B2983">
        <v>97</v>
      </c>
      <c r="C2983">
        <v>7.2</v>
      </c>
    </row>
    <row r="2984" spans="1:3">
      <c r="A2984" t="s">
        <v>5019</v>
      </c>
      <c r="B2984">
        <v>100</v>
      </c>
      <c r="C2984">
        <v>3.5</v>
      </c>
    </row>
    <row r="2985" spans="1:3">
      <c r="A2985" t="s">
        <v>5020</v>
      </c>
      <c r="B2985">
        <v>96</v>
      </c>
      <c r="C2985">
        <v>7.5</v>
      </c>
    </row>
    <row r="2986" spans="1:3">
      <c r="A2986" t="s">
        <v>5022</v>
      </c>
      <c r="B2986">
        <v>120</v>
      </c>
      <c r="C2986">
        <v>6.7</v>
      </c>
    </row>
    <row r="2987" spans="1:3">
      <c r="A2987" t="s">
        <v>5023</v>
      </c>
      <c r="B2987">
        <v>175</v>
      </c>
      <c r="C2987">
        <v>9.1999999999999993</v>
      </c>
    </row>
    <row r="2988" spans="1:3">
      <c r="A2988" t="s">
        <v>5024</v>
      </c>
      <c r="B2988">
        <v>95</v>
      </c>
      <c r="C2988">
        <v>6.1</v>
      </c>
    </row>
    <row r="2989" spans="1:3">
      <c r="A2989" t="s">
        <v>5025</v>
      </c>
      <c r="B2989">
        <v>95</v>
      </c>
      <c r="C2989">
        <v>7.7</v>
      </c>
    </row>
    <row r="2990" spans="1:3">
      <c r="A2990" t="s">
        <v>5026</v>
      </c>
      <c r="B2990">
        <v>121</v>
      </c>
      <c r="C2990">
        <v>7.6</v>
      </c>
    </row>
    <row r="2991" spans="1:3">
      <c r="A2991" t="s">
        <v>5027</v>
      </c>
      <c r="B2991">
        <v>110</v>
      </c>
      <c r="C2991">
        <v>6.1</v>
      </c>
    </row>
    <row r="2992" spans="1:3">
      <c r="A2992" t="s">
        <v>5028</v>
      </c>
      <c r="B2992">
        <v>96</v>
      </c>
      <c r="C2992">
        <v>4.9000000000000004</v>
      </c>
    </row>
    <row r="2993" spans="1:3">
      <c r="A2993" t="s">
        <v>5029</v>
      </c>
      <c r="B2993">
        <v>121</v>
      </c>
      <c r="C2993">
        <v>6.8</v>
      </c>
    </row>
    <row r="2994" spans="1:3">
      <c r="A2994" t="s">
        <v>5030</v>
      </c>
      <c r="B2994">
        <v>95</v>
      </c>
      <c r="C2994">
        <v>7</v>
      </c>
    </row>
    <row r="2995" spans="1:3">
      <c r="A2995" t="s">
        <v>5031</v>
      </c>
      <c r="B2995">
        <v>112</v>
      </c>
      <c r="C2995">
        <v>5.7</v>
      </c>
    </row>
    <row r="2996" spans="1:3">
      <c r="A2996" t="s">
        <v>5032</v>
      </c>
      <c r="B2996">
        <v>93</v>
      </c>
      <c r="C2996">
        <v>7.5</v>
      </c>
    </row>
    <row r="2997" spans="1:3">
      <c r="A2997" t="s">
        <v>5033</v>
      </c>
      <c r="B2997">
        <v>110</v>
      </c>
      <c r="C2997">
        <v>7.4</v>
      </c>
    </row>
    <row r="2998" spans="1:3">
      <c r="A2998" t="s">
        <v>5034</v>
      </c>
      <c r="B2998">
        <v>104</v>
      </c>
      <c r="C2998">
        <v>7.2</v>
      </c>
    </row>
    <row r="2999" spans="1:3">
      <c r="A2999" t="s">
        <v>5036</v>
      </c>
      <c r="B2999">
        <v>119</v>
      </c>
      <c r="C2999">
        <v>6.8</v>
      </c>
    </row>
    <row r="3000" spans="1:3">
      <c r="A3000" t="s">
        <v>5037</v>
      </c>
      <c r="B3000">
        <v>125</v>
      </c>
      <c r="C3000">
        <v>6.8</v>
      </c>
    </row>
    <row r="3001" spans="1:3">
      <c r="A3001" t="s">
        <v>5038</v>
      </c>
      <c r="B3001">
        <v>96</v>
      </c>
      <c r="C3001">
        <v>5.2</v>
      </c>
    </row>
    <row r="3002" spans="1:3">
      <c r="A3002" t="s">
        <v>5039</v>
      </c>
      <c r="B3002">
        <v>100</v>
      </c>
      <c r="C3002">
        <v>7.2</v>
      </c>
    </row>
    <row r="3003" spans="1:3">
      <c r="A3003" t="s">
        <v>5041</v>
      </c>
      <c r="B3003">
        <v>89</v>
      </c>
      <c r="C3003">
        <v>4</v>
      </c>
    </row>
    <row r="3004" spans="1:3">
      <c r="A3004" t="s">
        <v>5042</v>
      </c>
      <c r="B3004">
        <v>92</v>
      </c>
      <c r="C3004">
        <v>6.8</v>
      </c>
    </row>
    <row r="3005" spans="1:3">
      <c r="A3005" t="s">
        <v>5044</v>
      </c>
      <c r="B3005">
        <v>109</v>
      </c>
      <c r="C3005">
        <v>6.9</v>
      </c>
    </row>
    <row r="3006" spans="1:3">
      <c r="A3006" t="s">
        <v>5045</v>
      </c>
      <c r="B3006">
        <v>103</v>
      </c>
      <c r="C3006">
        <v>7.3</v>
      </c>
    </row>
    <row r="3007" spans="1:3">
      <c r="A3007" t="s">
        <v>5046</v>
      </c>
      <c r="B3007">
        <v>95</v>
      </c>
      <c r="C3007">
        <v>6.1</v>
      </c>
    </row>
    <row r="3008" spans="1:3">
      <c r="A3008" t="s">
        <v>5047</v>
      </c>
      <c r="B3008">
        <v>105</v>
      </c>
      <c r="C3008">
        <v>6</v>
      </c>
    </row>
    <row r="3009" spans="1:3">
      <c r="A3009" t="s">
        <v>5048</v>
      </c>
      <c r="B3009">
        <v>106</v>
      </c>
      <c r="C3009">
        <v>7</v>
      </c>
    </row>
    <row r="3010" spans="1:3">
      <c r="A3010" t="s">
        <v>5050</v>
      </c>
      <c r="B3010">
        <v>100</v>
      </c>
      <c r="C3010">
        <v>7.1</v>
      </c>
    </row>
    <row r="3011" spans="1:3">
      <c r="A3011" t="s">
        <v>5051</v>
      </c>
      <c r="B3011">
        <v>103</v>
      </c>
      <c r="C3011">
        <v>6.2</v>
      </c>
    </row>
    <row r="3012" spans="1:3">
      <c r="A3012" t="s">
        <v>5052</v>
      </c>
      <c r="B3012">
        <v>116</v>
      </c>
      <c r="C3012">
        <v>6.9</v>
      </c>
    </row>
    <row r="3013" spans="1:3">
      <c r="A3013" t="s">
        <v>5054</v>
      </c>
      <c r="B3013">
        <v>99</v>
      </c>
      <c r="C3013">
        <v>7.6</v>
      </c>
    </row>
    <row r="3014" spans="1:3">
      <c r="A3014" t="s">
        <v>5055</v>
      </c>
      <c r="B3014">
        <v>164</v>
      </c>
      <c r="C3014">
        <v>7.6</v>
      </c>
    </row>
    <row r="3015" spans="1:3">
      <c r="A3015" t="s">
        <v>5056</v>
      </c>
      <c r="B3015">
        <v>96</v>
      </c>
      <c r="C3015">
        <v>6.4</v>
      </c>
    </row>
    <row r="3016" spans="1:3">
      <c r="A3016" t="s">
        <v>5058</v>
      </c>
      <c r="B3016">
        <v>122</v>
      </c>
      <c r="C3016">
        <v>6.2</v>
      </c>
    </row>
    <row r="3017" spans="1:3">
      <c r="A3017" t="s">
        <v>5060</v>
      </c>
      <c r="B3017">
        <v>94</v>
      </c>
      <c r="C3017">
        <v>7.5</v>
      </c>
    </row>
    <row r="3018" spans="1:3">
      <c r="A3018" t="s">
        <v>5061</v>
      </c>
      <c r="B3018">
        <v>93</v>
      </c>
      <c r="C3018">
        <v>2</v>
      </c>
    </row>
    <row r="3019" spans="1:3">
      <c r="A3019" t="s">
        <v>5064</v>
      </c>
      <c r="B3019">
        <v>96</v>
      </c>
      <c r="C3019">
        <v>6.2</v>
      </c>
    </row>
    <row r="3020" spans="1:3">
      <c r="A3020" t="s">
        <v>5066</v>
      </c>
      <c r="B3020">
        <v>113</v>
      </c>
      <c r="C3020">
        <v>6.5</v>
      </c>
    </row>
    <row r="3021" spans="1:3">
      <c r="A3021" t="s">
        <v>5067</v>
      </c>
      <c r="B3021">
        <v>192</v>
      </c>
      <c r="C3021">
        <v>7.9</v>
      </c>
    </row>
    <row r="3022" spans="1:3">
      <c r="A3022" t="s">
        <v>5068</v>
      </c>
      <c r="B3022">
        <v>99</v>
      </c>
      <c r="C3022">
        <v>6.8</v>
      </c>
    </row>
    <row r="3023" spans="1:3">
      <c r="A3023" t="s">
        <v>5069</v>
      </c>
      <c r="B3023">
        <v>91</v>
      </c>
      <c r="C3023">
        <v>6.3</v>
      </c>
    </row>
    <row r="3024" spans="1:3">
      <c r="A3024" t="s">
        <v>5071</v>
      </c>
      <c r="B3024">
        <v>100</v>
      </c>
      <c r="C3024">
        <v>6.3</v>
      </c>
    </row>
    <row r="3025" spans="1:3">
      <c r="A3025" t="s">
        <v>5073</v>
      </c>
      <c r="B3025">
        <v>105</v>
      </c>
      <c r="C3025">
        <v>6.6</v>
      </c>
    </row>
    <row r="3026" spans="1:3">
      <c r="A3026" t="s">
        <v>5074</v>
      </c>
      <c r="B3026">
        <v>99</v>
      </c>
      <c r="C3026">
        <v>6.4</v>
      </c>
    </row>
    <row r="3027" spans="1:3">
      <c r="A3027" t="s">
        <v>5076</v>
      </c>
      <c r="B3027">
        <v>112</v>
      </c>
      <c r="C3027">
        <v>7.5</v>
      </c>
    </row>
    <row r="3028" spans="1:3">
      <c r="A3028" t="s">
        <v>5078</v>
      </c>
      <c r="B3028">
        <v>99</v>
      </c>
      <c r="C3028">
        <v>6.5</v>
      </c>
    </row>
    <row r="3029" spans="1:3">
      <c r="A3029" t="s">
        <v>5079</v>
      </c>
      <c r="B3029">
        <v>125</v>
      </c>
      <c r="C3029">
        <v>7.2</v>
      </c>
    </row>
    <row r="3030" spans="1:3">
      <c r="A3030" t="s">
        <v>5081</v>
      </c>
      <c r="B3030">
        <v>107</v>
      </c>
      <c r="C3030">
        <v>6.3</v>
      </c>
    </row>
    <row r="3031" spans="1:3">
      <c r="A3031" t="s">
        <v>5082</v>
      </c>
      <c r="B3031">
        <v>107</v>
      </c>
      <c r="C3031">
        <v>7</v>
      </c>
    </row>
    <row r="3032" spans="1:3">
      <c r="A3032" t="s">
        <v>5083</v>
      </c>
      <c r="B3032">
        <v>97</v>
      </c>
      <c r="C3032">
        <v>6.3</v>
      </c>
    </row>
    <row r="3033" spans="1:3">
      <c r="A3033" t="s">
        <v>5085</v>
      </c>
      <c r="B3033">
        <v>95</v>
      </c>
      <c r="C3033">
        <v>2.2999999999999998</v>
      </c>
    </row>
    <row r="3034" spans="1:3">
      <c r="A3034" t="s">
        <v>5087</v>
      </c>
      <c r="B3034">
        <v>106</v>
      </c>
      <c r="C3034">
        <v>7.1</v>
      </c>
    </row>
    <row r="3035" spans="1:3">
      <c r="A3035" t="s">
        <v>5088</v>
      </c>
      <c r="B3035">
        <v>103</v>
      </c>
      <c r="C3035">
        <v>6.2</v>
      </c>
    </row>
    <row r="3036" spans="1:3">
      <c r="A3036" t="s">
        <v>5090</v>
      </c>
      <c r="B3036">
        <v>96</v>
      </c>
      <c r="C3036">
        <v>6.7</v>
      </c>
    </row>
    <row r="3037" spans="1:3">
      <c r="A3037" t="s">
        <v>5091</v>
      </c>
      <c r="B3037">
        <v>103</v>
      </c>
      <c r="C3037">
        <v>6.5</v>
      </c>
    </row>
    <row r="3038" spans="1:3">
      <c r="A3038" t="s">
        <v>5093</v>
      </c>
      <c r="B3038">
        <v>108</v>
      </c>
      <c r="C3038">
        <v>5.9</v>
      </c>
    </row>
    <row r="3039" spans="1:3">
      <c r="A3039" t="s">
        <v>5095</v>
      </c>
      <c r="B3039">
        <v>118</v>
      </c>
      <c r="C3039">
        <v>6</v>
      </c>
    </row>
    <row r="3040" spans="1:3">
      <c r="A3040" t="s">
        <v>5097</v>
      </c>
      <c r="B3040">
        <v>97</v>
      </c>
      <c r="C3040">
        <v>6.9</v>
      </c>
    </row>
    <row r="3041" spans="1:3">
      <c r="A3041" t="s">
        <v>5099</v>
      </c>
      <c r="B3041">
        <v>115</v>
      </c>
      <c r="C3041">
        <v>7.3</v>
      </c>
    </row>
    <row r="3042" spans="1:3">
      <c r="A3042" t="s">
        <v>5100</v>
      </c>
      <c r="B3042">
        <v>102</v>
      </c>
      <c r="C3042">
        <v>7.7</v>
      </c>
    </row>
    <row r="3043" spans="1:3">
      <c r="A3043" t="s">
        <v>5102</v>
      </c>
      <c r="B3043">
        <v>125</v>
      </c>
      <c r="C3043">
        <v>7.3</v>
      </c>
    </row>
    <row r="3044" spans="1:3">
      <c r="A3044" t="s">
        <v>5104</v>
      </c>
      <c r="B3044">
        <v>108</v>
      </c>
      <c r="C3044">
        <v>7</v>
      </c>
    </row>
    <row r="3045" spans="1:3">
      <c r="A3045" t="s">
        <v>5106</v>
      </c>
      <c r="B3045">
        <v>101</v>
      </c>
      <c r="C3045">
        <v>6.4</v>
      </c>
    </row>
    <row r="3046" spans="1:3">
      <c r="A3046" t="s">
        <v>5108</v>
      </c>
      <c r="B3046">
        <v>101</v>
      </c>
      <c r="C3046">
        <v>5.6</v>
      </c>
    </row>
    <row r="3047" spans="1:3">
      <c r="A3047" t="s">
        <v>5110</v>
      </c>
      <c r="B3047">
        <v>139</v>
      </c>
      <c r="C3047">
        <v>8.1999999999999993</v>
      </c>
    </row>
    <row r="3048" spans="1:3">
      <c r="A3048" t="s">
        <v>5111</v>
      </c>
      <c r="B3048">
        <v>125</v>
      </c>
      <c r="C3048">
        <v>6.5</v>
      </c>
    </row>
    <row r="3049" spans="1:3">
      <c r="A3049" t="s">
        <v>5112</v>
      </c>
      <c r="B3049">
        <v>115</v>
      </c>
      <c r="C3049">
        <v>8.1</v>
      </c>
    </row>
    <row r="3050" spans="1:3">
      <c r="A3050" t="s">
        <v>5115</v>
      </c>
      <c r="B3050">
        <v>99</v>
      </c>
      <c r="C3050">
        <v>5.4</v>
      </c>
    </row>
    <row r="3051" spans="1:3">
      <c r="A3051" t="s">
        <v>5118</v>
      </c>
      <c r="B3051">
        <v>88</v>
      </c>
      <c r="C3051">
        <v>6.3</v>
      </c>
    </row>
    <row r="3052" spans="1:3">
      <c r="A3052" t="s">
        <v>5119</v>
      </c>
      <c r="B3052">
        <v>112</v>
      </c>
      <c r="C3052">
        <v>7.8</v>
      </c>
    </row>
    <row r="3053" spans="1:3">
      <c r="A3053" t="s">
        <v>5121</v>
      </c>
      <c r="B3053">
        <v>108</v>
      </c>
      <c r="C3053">
        <v>6.8</v>
      </c>
    </row>
    <row r="3054" spans="1:3">
      <c r="A3054" t="s">
        <v>5123</v>
      </c>
      <c r="B3054">
        <v>104</v>
      </c>
      <c r="C3054">
        <v>7.1</v>
      </c>
    </row>
    <row r="3055" spans="1:3">
      <c r="A3055" t="s">
        <v>5125</v>
      </c>
      <c r="B3055">
        <v>108</v>
      </c>
      <c r="C3055">
        <v>6.2</v>
      </c>
    </row>
    <row r="3056" spans="1:3">
      <c r="A3056" t="s">
        <v>5126</v>
      </c>
      <c r="B3056">
        <v>102</v>
      </c>
      <c r="C3056">
        <v>7.3</v>
      </c>
    </row>
    <row r="3057" spans="1:3">
      <c r="A3057" t="s">
        <v>5127</v>
      </c>
      <c r="B3057">
        <v>88</v>
      </c>
      <c r="C3057">
        <v>5.9</v>
      </c>
    </row>
    <row r="3058" spans="1:3">
      <c r="A3058" t="s">
        <v>5129</v>
      </c>
      <c r="B3058">
        <v>91</v>
      </c>
      <c r="C3058">
        <v>3.6</v>
      </c>
    </row>
    <row r="3059" spans="1:3">
      <c r="A3059" t="s">
        <v>5131</v>
      </c>
      <c r="B3059">
        <v>141</v>
      </c>
      <c r="C3059">
        <v>7.7</v>
      </c>
    </row>
    <row r="3060" spans="1:3">
      <c r="A3060" t="s">
        <v>5132</v>
      </c>
      <c r="B3060">
        <v>101</v>
      </c>
      <c r="C3060">
        <v>7.3</v>
      </c>
    </row>
    <row r="3061" spans="1:3">
      <c r="A3061" t="s">
        <v>5133</v>
      </c>
      <c r="B3061">
        <v>105</v>
      </c>
      <c r="C3061">
        <v>7.4</v>
      </c>
    </row>
    <row r="3062" spans="1:3">
      <c r="A3062" t="s">
        <v>5135</v>
      </c>
      <c r="B3062">
        <v>100</v>
      </c>
      <c r="C3062">
        <v>6.6</v>
      </c>
    </row>
    <row r="3063" spans="1:3">
      <c r="A3063" t="s">
        <v>5137</v>
      </c>
      <c r="B3063">
        <v>116</v>
      </c>
      <c r="C3063">
        <v>6.9</v>
      </c>
    </row>
    <row r="3064" spans="1:3">
      <c r="A3064" t="s">
        <v>5138</v>
      </c>
      <c r="B3064">
        <v>97</v>
      </c>
      <c r="C3064">
        <v>6.8</v>
      </c>
    </row>
    <row r="3065" spans="1:3">
      <c r="A3065" t="s">
        <v>5140</v>
      </c>
      <c r="B3065">
        <v>106</v>
      </c>
      <c r="C3065">
        <v>7.3</v>
      </c>
    </row>
    <row r="3066" spans="1:3">
      <c r="A3066" t="s">
        <v>5142</v>
      </c>
      <c r="B3066">
        <v>105</v>
      </c>
      <c r="C3066">
        <v>7.2</v>
      </c>
    </row>
    <row r="3067" spans="1:3">
      <c r="A3067" t="s">
        <v>5143</v>
      </c>
      <c r="B3067">
        <v>122</v>
      </c>
      <c r="C3067">
        <v>7.7</v>
      </c>
    </row>
    <row r="3068" spans="1:3">
      <c r="A3068" t="s">
        <v>5144</v>
      </c>
      <c r="B3068">
        <v>107</v>
      </c>
      <c r="C3068">
        <v>8.1</v>
      </c>
    </row>
    <row r="3069" spans="1:3">
      <c r="A3069" t="s">
        <v>5146</v>
      </c>
      <c r="B3069">
        <v>121</v>
      </c>
      <c r="C3069">
        <v>7.7</v>
      </c>
    </row>
    <row r="3070" spans="1:3">
      <c r="A3070" t="s">
        <v>5147</v>
      </c>
      <c r="B3070">
        <v>98</v>
      </c>
      <c r="C3070">
        <v>7.6</v>
      </c>
    </row>
    <row r="3071" spans="1:3">
      <c r="A3071" t="s">
        <v>5148</v>
      </c>
      <c r="B3071">
        <v>123</v>
      </c>
      <c r="C3071">
        <v>7.2</v>
      </c>
    </row>
    <row r="3072" spans="1:3">
      <c r="A3072" t="s">
        <v>5150</v>
      </c>
      <c r="B3072">
        <v>110</v>
      </c>
      <c r="C3072">
        <v>7.2</v>
      </c>
    </row>
    <row r="3073" spans="1:3">
      <c r="A3073" t="s">
        <v>5151</v>
      </c>
      <c r="B3073">
        <v>120</v>
      </c>
      <c r="C3073">
        <v>8.1</v>
      </c>
    </row>
    <row r="3074" spans="1:3">
      <c r="A3074" t="s">
        <v>5153</v>
      </c>
      <c r="B3074">
        <v>122</v>
      </c>
      <c r="C3074">
        <v>7.5</v>
      </c>
    </row>
    <row r="3075" spans="1:3">
      <c r="A3075" t="s">
        <v>5156</v>
      </c>
      <c r="B3075">
        <v>110</v>
      </c>
      <c r="C3075">
        <v>8.1</v>
      </c>
    </row>
    <row r="3076" spans="1:3">
      <c r="A3076" t="s">
        <v>5159</v>
      </c>
      <c r="B3076">
        <v>139</v>
      </c>
      <c r="C3076">
        <v>7.8</v>
      </c>
    </row>
    <row r="3077" spans="1:3">
      <c r="A3077" t="s">
        <v>5160</v>
      </c>
      <c r="B3077">
        <v>124</v>
      </c>
      <c r="C3077">
        <v>7.8</v>
      </c>
    </row>
    <row r="3078" spans="1:3">
      <c r="A3078" t="s">
        <v>5163</v>
      </c>
      <c r="B3078">
        <v>152</v>
      </c>
      <c r="C3078">
        <v>7.6</v>
      </c>
    </row>
    <row r="3079" spans="1:3">
      <c r="A3079" t="s">
        <v>5164</v>
      </c>
      <c r="B3079">
        <v>98</v>
      </c>
      <c r="C3079">
        <v>7.4</v>
      </c>
    </row>
    <row r="3080" spans="1:3">
      <c r="A3080" t="s">
        <v>5166</v>
      </c>
      <c r="B3080">
        <v>106</v>
      </c>
      <c r="C3080">
        <v>6.3</v>
      </c>
    </row>
    <row r="3081" spans="1:3">
      <c r="A3081" t="s">
        <v>5167</v>
      </c>
      <c r="B3081">
        <v>106</v>
      </c>
      <c r="C3081">
        <v>6.9</v>
      </c>
    </row>
    <row r="3082" spans="1:3">
      <c r="A3082" t="s">
        <v>5168</v>
      </c>
      <c r="B3082">
        <v>106</v>
      </c>
      <c r="C3082">
        <v>8.6</v>
      </c>
    </row>
    <row r="3083" spans="1:3">
      <c r="A3083" t="s">
        <v>5170</v>
      </c>
      <c r="B3083">
        <v>89</v>
      </c>
      <c r="C3083">
        <v>5.0999999999999996</v>
      </c>
    </row>
    <row r="3084" spans="1:3">
      <c r="A3084" t="s">
        <v>5171</v>
      </c>
      <c r="B3084">
        <v>94</v>
      </c>
      <c r="C3084">
        <v>6.4</v>
      </c>
    </row>
    <row r="3085" spans="1:3">
      <c r="A3085" t="s">
        <v>5172</v>
      </c>
      <c r="B3085">
        <v>109</v>
      </c>
      <c r="C3085">
        <v>7.9</v>
      </c>
    </row>
    <row r="3086" spans="1:3">
      <c r="A3086" t="s">
        <v>5174</v>
      </c>
      <c r="B3086">
        <v>144</v>
      </c>
      <c r="C3086">
        <v>6.9</v>
      </c>
    </row>
    <row r="3087" spans="1:3">
      <c r="A3087" t="s">
        <v>5175</v>
      </c>
      <c r="B3087">
        <v>90</v>
      </c>
      <c r="C3087">
        <v>7.5</v>
      </c>
    </row>
    <row r="3088" spans="1:3">
      <c r="A3088" t="s">
        <v>5176</v>
      </c>
      <c r="B3088">
        <v>106</v>
      </c>
      <c r="C3088">
        <v>7.2</v>
      </c>
    </row>
    <row r="3089" spans="1:3">
      <c r="A3089" t="s">
        <v>5177</v>
      </c>
      <c r="B3089">
        <v>121</v>
      </c>
      <c r="C3089">
        <v>5.8</v>
      </c>
    </row>
    <row r="3090" spans="1:3">
      <c r="A3090" t="s">
        <v>5179</v>
      </c>
      <c r="B3090">
        <v>89</v>
      </c>
      <c r="C3090">
        <v>2.9</v>
      </c>
    </row>
    <row r="3091" spans="1:3">
      <c r="A3091" t="s">
        <v>5180</v>
      </c>
      <c r="B3091">
        <v>104</v>
      </c>
      <c r="C3091">
        <v>6.2</v>
      </c>
    </row>
    <row r="3092" spans="1:3">
      <c r="A3092" t="s">
        <v>5181</v>
      </c>
      <c r="B3092">
        <v>99</v>
      </c>
      <c r="C3092">
        <v>6.8</v>
      </c>
    </row>
    <row r="3093" spans="1:3">
      <c r="A3093" t="s">
        <v>5183</v>
      </c>
      <c r="B3093">
        <v>98</v>
      </c>
      <c r="C3093">
        <v>6.1</v>
      </c>
    </row>
    <row r="3094" spans="1:3">
      <c r="A3094" t="s">
        <v>5185</v>
      </c>
      <c r="B3094">
        <v>121</v>
      </c>
      <c r="C3094">
        <v>7.7</v>
      </c>
    </row>
    <row r="3095" spans="1:3">
      <c r="A3095" t="s">
        <v>5187</v>
      </c>
      <c r="B3095">
        <v>96</v>
      </c>
      <c r="C3095">
        <v>5.2</v>
      </c>
    </row>
    <row r="3096" spans="1:3">
      <c r="A3096" t="s">
        <v>5188</v>
      </c>
      <c r="B3096">
        <v>99</v>
      </c>
      <c r="C3096">
        <v>6.8</v>
      </c>
    </row>
    <row r="3097" spans="1:3">
      <c r="A3097" t="s">
        <v>5191</v>
      </c>
      <c r="B3097">
        <v>42</v>
      </c>
      <c r="C3097">
        <v>6.5</v>
      </c>
    </row>
    <row r="3098" spans="1:3">
      <c r="A3098" t="s">
        <v>5193</v>
      </c>
      <c r="B3098">
        <v>122</v>
      </c>
      <c r="C3098">
        <v>7</v>
      </c>
    </row>
    <row r="3099" spans="1:3">
      <c r="A3099" t="s">
        <v>5195</v>
      </c>
      <c r="B3099">
        <v>101</v>
      </c>
      <c r="C3099">
        <v>5.9</v>
      </c>
    </row>
    <row r="3100" spans="1:3">
      <c r="A3100" t="s">
        <v>5197</v>
      </c>
      <c r="B3100">
        <v>102</v>
      </c>
      <c r="C3100">
        <v>7.1</v>
      </c>
    </row>
    <row r="3101" spans="1:3">
      <c r="A3101" t="s">
        <v>5199</v>
      </c>
      <c r="B3101">
        <v>84</v>
      </c>
      <c r="C3101">
        <v>5.5</v>
      </c>
    </row>
    <row r="3102" spans="1:3">
      <c r="A3102" t="s">
        <v>5201</v>
      </c>
      <c r="B3102">
        <v>104</v>
      </c>
      <c r="C3102">
        <v>7.4</v>
      </c>
    </row>
    <row r="3103" spans="1:3">
      <c r="A3103" t="s">
        <v>5203</v>
      </c>
      <c r="B3103">
        <v>96</v>
      </c>
      <c r="C3103">
        <v>7.3</v>
      </c>
    </row>
    <row r="3104" spans="1:3">
      <c r="A3104" t="s">
        <v>5205</v>
      </c>
      <c r="B3104">
        <v>94</v>
      </c>
      <c r="C3104">
        <v>4.5999999999999996</v>
      </c>
    </row>
    <row r="3105" spans="1:3">
      <c r="A3105" t="s">
        <v>5206</v>
      </c>
      <c r="B3105">
        <v>90</v>
      </c>
      <c r="C3105">
        <v>7.2</v>
      </c>
    </row>
    <row r="3106" spans="1:3">
      <c r="A3106" t="s">
        <v>5208</v>
      </c>
      <c r="B3106">
        <v>90</v>
      </c>
      <c r="C3106">
        <v>5.0999999999999996</v>
      </c>
    </row>
    <row r="3107" spans="1:3">
      <c r="A3107" t="s">
        <v>5210</v>
      </c>
      <c r="B3107">
        <v>106</v>
      </c>
      <c r="C3107">
        <v>6.7</v>
      </c>
    </row>
    <row r="3108" spans="1:3">
      <c r="A3108" t="s">
        <v>5212</v>
      </c>
      <c r="B3108">
        <v>96</v>
      </c>
      <c r="C3108">
        <v>5.3</v>
      </c>
    </row>
    <row r="3109" spans="1:3">
      <c r="A3109" t="s">
        <v>5215</v>
      </c>
      <c r="B3109">
        <v>95</v>
      </c>
      <c r="C3109">
        <v>7.8</v>
      </c>
    </row>
    <row r="3110" spans="1:3">
      <c r="A3110" t="s">
        <v>5216</v>
      </c>
      <c r="B3110">
        <v>99</v>
      </c>
      <c r="C3110">
        <v>6.7</v>
      </c>
    </row>
    <row r="3111" spans="1:3">
      <c r="A3111" t="s">
        <v>5218</v>
      </c>
      <c r="B3111">
        <v>99</v>
      </c>
      <c r="C3111">
        <v>7.2</v>
      </c>
    </row>
    <row r="3112" spans="1:3">
      <c r="A3112" t="s">
        <v>5220</v>
      </c>
      <c r="B3112">
        <v>95</v>
      </c>
      <c r="C3112">
        <v>5.8</v>
      </c>
    </row>
    <row r="3113" spans="1:3">
      <c r="A3113" t="s">
        <v>5221</v>
      </c>
      <c r="B3113">
        <v>99</v>
      </c>
      <c r="C3113">
        <v>7</v>
      </c>
    </row>
    <row r="3114" spans="1:3">
      <c r="A3114" t="s">
        <v>5223</v>
      </c>
      <c r="B3114">
        <v>107</v>
      </c>
      <c r="C3114">
        <v>3.8</v>
      </c>
    </row>
    <row r="3115" spans="1:3">
      <c r="A3115" t="s">
        <v>5225</v>
      </c>
      <c r="B3115">
        <v>90</v>
      </c>
      <c r="C3115">
        <v>5.7</v>
      </c>
    </row>
    <row r="3116" spans="1:3">
      <c r="A3116" t="s">
        <v>5226</v>
      </c>
      <c r="B3116">
        <v>96</v>
      </c>
      <c r="C3116">
        <v>6.7</v>
      </c>
    </row>
    <row r="3117" spans="1:3">
      <c r="A3117" t="s">
        <v>5227</v>
      </c>
      <c r="B3117">
        <v>104</v>
      </c>
      <c r="C3117">
        <v>6.1</v>
      </c>
    </row>
    <row r="3118" spans="1:3">
      <c r="A3118" t="s">
        <v>5229</v>
      </c>
      <c r="B3118">
        <v>97</v>
      </c>
      <c r="C3118">
        <v>6.2</v>
      </c>
    </row>
    <row r="3119" spans="1:3">
      <c r="A3119" t="s">
        <v>5230</v>
      </c>
      <c r="B3119">
        <v>107</v>
      </c>
      <c r="C3119">
        <v>6.2</v>
      </c>
    </row>
    <row r="3120" spans="1:3">
      <c r="A3120" t="s">
        <v>5232</v>
      </c>
      <c r="B3120">
        <v>85</v>
      </c>
      <c r="C3120">
        <v>4.7</v>
      </c>
    </row>
    <row r="3121" spans="1:3">
      <c r="A3121" t="s">
        <v>5233</v>
      </c>
      <c r="B3121">
        <v>95</v>
      </c>
      <c r="C3121">
        <v>6.3</v>
      </c>
    </row>
    <row r="3122" spans="1:3">
      <c r="A3122" t="s">
        <v>5235</v>
      </c>
      <c r="B3122">
        <v>111</v>
      </c>
      <c r="C3122">
        <v>7.3</v>
      </c>
    </row>
    <row r="3123" spans="1:3">
      <c r="A3123" t="s">
        <v>5237</v>
      </c>
      <c r="B3123">
        <v>86</v>
      </c>
      <c r="C3123">
        <v>5.8</v>
      </c>
    </row>
    <row r="3124" spans="1:3">
      <c r="A3124" t="s">
        <v>5239</v>
      </c>
      <c r="B3124">
        <v>103</v>
      </c>
      <c r="C3124">
        <v>7.1</v>
      </c>
    </row>
    <row r="3125" spans="1:3">
      <c r="A3125" t="s">
        <v>5241</v>
      </c>
      <c r="B3125">
        <v>111</v>
      </c>
      <c r="C3125">
        <v>7.1</v>
      </c>
    </row>
    <row r="3126" spans="1:3">
      <c r="A3126" t="s">
        <v>5242</v>
      </c>
      <c r="B3126">
        <v>112</v>
      </c>
      <c r="C3126">
        <v>6.7</v>
      </c>
    </row>
    <row r="3127" spans="1:3">
      <c r="A3127" t="s">
        <v>5243</v>
      </c>
      <c r="B3127">
        <v>141</v>
      </c>
      <c r="C3127">
        <v>6.9</v>
      </c>
    </row>
    <row r="3128" spans="1:3">
      <c r="A3128" t="s">
        <v>5245</v>
      </c>
      <c r="B3128">
        <v>95</v>
      </c>
      <c r="C3128">
        <v>2.1</v>
      </c>
    </row>
    <row r="3129" spans="1:3">
      <c r="A3129" t="s">
        <v>5246</v>
      </c>
      <c r="B3129">
        <v>85</v>
      </c>
      <c r="C3129">
        <v>6.6</v>
      </c>
    </row>
    <row r="3130" spans="1:3">
      <c r="A3130" t="s">
        <v>5247</v>
      </c>
      <c r="B3130">
        <v>129</v>
      </c>
      <c r="C3130">
        <v>8.3000000000000007</v>
      </c>
    </row>
    <row r="3131" spans="1:3">
      <c r="A3131" t="s">
        <v>5248</v>
      </c>
      <c r="B3131">
        <v>125</v>
      </c>
      <c r="C3131">
        <v>7.2</v>
      </c>
    </row>
    <row r="3132" spans="1:3">
      <c r="A3132" t="s">
        <v>5250</v>
      </c>
      <c r="B3132">
        <v>116</v>
      </c>
      <c r="C3132">
        <v>5.6</v>
      </c>
    </row>
    <row r="3133" spans="1:3">
      <c r="A3133" t="s">
        <v>5251</v>
      </c>
      <c r="B3133">
        <v>105</v>
      </c>
      <c r="C3133">
        <v>7.7</v>
      </c>
    </row>
    <row r="3134" spans="1:3">
      <c r="A3134" t="s">
        <v>5253</v>
      </c>
      <c r="B3134">
        <v>90</v>
      </c>
      <c r="C3134">
        <v>6.6</v>
      </c>
    </row>
    <row r="3135" spans="1:3">
      <c r="A3135" t="s">
        <v>5254</v>
      </c>
      <c r="B3135">
        <v>111</v>
      </c>
      <c r="C3135">
        <v>7.4</v>
      </c>
    </row>
    <row r="3136" spans="1:3">
      <c r="A3136" t="s">
        <v>5255</v>
      </c>
      <c r="B3136">
        <v>91</v>
      </c>
      <c r="C3136">
        <v>7.1</v>
      </c>
    </row>
    <row r="3137" spans="1:3">
      <c r="A3137" t="s">
        <v>5257</v>
      </c>
      <c r="B3137">
        <v>97</v>
      </c>
      <c r="C3137">
        <v>7.9</v>
      </c>
    </row>
    <row r="3138" spans="1:3">
      <c r="A3138" t="s">
        <v>5259</v>
      </c>
      <c r="B3138">
        <v>92</v>
      </c>
      <c r="C3138">
        <v>6.7</v>
      </c>
    </row>
    <row r="3139" spans="1:3">
      <c r="A3139" t="s">
        <v>5261</v>
      </c>
      <c r="B3139">
        <v>104</v>
      </c>
      <c r="C3139">
        <v>6.6</v>
      </c>
    </row>
    <row r="3140" spans="1:3">
      <c r="A3140" t="s">
        <v>5262</v>
      </c>
      <c r="B3140">
        <v>120</v>
      </c>
      <c r="C3140">
        <v>7.9</v>
      </c>
    </row>
    <row r="3141" spans="1:3">
      <c r="A3141" t="s">
        <v>5264</v>
      </c>
      <c r="B3141">
        <v>99</v>
      </c>
      <c r="C3141">
        <v>4.9000000000000004</v>
      </c>
    </row>
    <row r="3142" spans="1:3">
      <c r="A3142" t="s">
        <v>5266</v>
      </c>
      <c r="B3142">
        <v>93</v>
      </c>
      <c r="C3142">
        <v>7.2</v>
      </c>
    </row>
    <row r="3143" spans="1:3">
      <c r="A3143" t="s">
        <v>5269</v>
      </c>
      <c r="B3143">
        <v>99</v>
      </c>
      <c r="C3143">
        <v>6.1</v>
      </c>
    </row>
    <row r="3144" spans="1:3">
      <c r="A3144" t="s">
        <v>5272</v>
      </c>
      <c r="B3144">
        <v>96</v>
      </c>
      <c r="C3144">
        <v>5.3</v>
      </c>
    </row>
    <row r="3145" spans="1:3">
      <c r="A3145" t="s">
        <v>5273</v>
      </c>
      <c r="B3145">
        <v>96</v>
      </c>
      <c r="C3145">
        <v>5</v>
      </c>
    </row>
    <row r="3146" spans="1:3">
      <c r="A3146" t="s">
        <v>5274</v>
      </c>
      <c r="B3146">
        <v>100</v>
      </c>
      <c r="C3146">
        <v>7.6</v>
      </c>
    </row>
    <row r="3147" spans="1:3">
      <c r="A3147" t="s">
        <v>5278</v>
      </c>
      <c r="B3147">
        <v>98</v>
      </c>
      <c r="C3147">
        <v>7.6</v>
      </c>
    </row>
    <row r="3148" spans="1:3">
      <c r="A3148" t="s">
        <v>5279</v>
      </c>
      <c r="B3148">
        <v>106</v>
      </c>
      <c r="C3148">
        <v>6.6</v>
      </c>
    </row>
    <row r="3149" spans="1:3">
      <c r="A3149" t="s">
        <v>5280</v>
      </c>
      <c r="B3149">
        <v>95</v>
      </c>
      <c r="C3149">
        <v>6.6</v>
      </c>
    </row>
    <row r="3150" spans="1:3">
      <c r="A3150" t="s">
        <v>5283</v>
      </c>
      <c r="B3150">
        <v>104</v>
      </c>
      <c r="C3150">
        <v>7.3</v>
      </c>
    </row>
    <row r="3151" spans="1:3">
      <c r="A3151" t="s">
        <v>5285</v>
      </c>
      <c r="B3151">
        <v>87</v>
      </c>
      <c r="C3151">
        <v>6.6</v>
      </c>
    </row>
    <row r="3152" spans="1:3">
      <c r="A3152" t="s">
        <v>5287</v>
      </c>
      <c r="B3152">
        <v>81</v>
      </c>
      <c r="C3152">
        <v>6.9</v>
      </c>
    </row>
    <row r="3153" spans="1:3">
      <c r="A3153" t="s">
        <v>5288</v>
      </c>
      <c r="B3153">
        <v>94</v>
      </c>
      <c r="C3153">
        <v>5.8</v>
      </c>
    </row>
    <row r="3154" spans="1:3">
      <c r="A3154" t="s">
        <v>5290</v>
      </c>
      <c r="B3154">
        <v>89</v>
      </c>
      <c r="C3154">
        <v>4.4000000000000004</v>
      </c>
    </row>
    <row r="3155" spans="1:3">
      <c r="A3155" t="s">
        <v>5291</v>
      </c>
      <c r="B3155">
        <v>88</v>
      </c>
      <c r="C3155">
        <v>6.6</v>
      </c>
    </row>
    <row r="3156" spans="1:3">
      <c r="A3156" t="s">
        <v>5293</v>
      </c>
      <c r="B3156">
        <v>115</v>
      </c>
      <c r="C3156">
        <v>7.6</v>
      </c>
    </row>
    <row r="3157" spans="1:3">
      <c r="A3157" t="s">
        <v>5294</v>
      </c>
      <c r="B3157">
        <v>96</v>
      </c>
      <c r="C3157">
        <v>4.5999999999999996</v>
      </c>
    </row>
    <row r="3158" spans="1:3">
      <c r="A3158" t="s">
        <v>5296</v>
      </c>
      <c r="B3158">
        <v>135</v>
      </c>
      <c r="C3158">
        <v>6.8</v>
      </c>
    </row>
    <row r="3159" spans="1:3">
      <c r="A3159" t="s">
        <v>5297</v>
      </c>
      <c r="B3159">
        <v>93</v>
      </c>
      <c r="C3159">
        <v>4.9000000000000004</v>
      </c>
    </row>
    <row r="3160" spans="1:3">
      <c r="A3160" t="s">
        <v>5299</v>
      </c>
      <c r="B3160">
        <v>109</v>
      </c>
      <c r="C3160">
        <v>7.3</v>
      </c>
    </row>
    <row r="3161" spans="1:3">
      <c r="A3161" t="s">
        <v>5301</v>
      </c>
      <c r="B3161">
        <v>101</v>
      </c>
      <c r="C3161">
        <v>5</v>
      </c>
    </row>
    <row r="3162" spans="1:3">
      <c r="A3162" t="s">
        <v>5302</v>
      </c>
      <c r="B3162">
        <v>117</v>
      </c>
      <c r="C3162">
        <v>8</v>
      </c>
    </row>
    <row r="3163" spans="1:3">
      <c r="A3163" t="s">
        <v>5304</v>
      </c>
      <c r="B3163">
        <v>83</v>
      </c>
      <c r="C3163">
        <v>5.2</v>
      </c>
    </row>
    <row r="3164" spans="1:3">
      <c r="A3164" t="s">
        <v>5305</v>
      </c>
      <c r="B3164">
        <v>113</v>
      </c>
      <c r="C3164">
        <v>8.5</v>
      </c>
    </row>
    <row r="3165" spans="1:3">
      <c r="A3165" t="s">
        <v>5307</v>
      </c>
      <c r="B3165">
        <v>104</v>
      </c>
      <c r="C3165">
        <v>6.5</v>
      </c>
    </row>
    <row r="3166" spans="1:3">
      <c r="A3166" t="s">
        <v>5308</v>
      </c>
      <c r="B3166">
        <v>97</v>
      </c>
      <c r="C3166">
        <v>7.4</v>
      </c>
    </row>
    <row r="3167" spans="1:3">
      <c r="A3167" t="s">
        <v>5309</v>
      </c>
      <c r="B3167">
        <v>110</v>
      </c>
      <c r="C3167">
        <v>7.7</v>
      </c>
    </row>
    <row r="3168" spans="1:3">
      <c r="A3168" t="s">
        <v>5311</v>
      </c>
      <c r="B3168">
        <v>103</v>
      </c>
      <c r="C3168">
        <v>7.4</v>
      </c>
    </row>
    <row r="3169" spans="1:3">
      <c r="A3169" t="s">
        <v>5313</v>
      </c>
      <c r="B3169">
        <v>94</v>
      </c>
      <c r="C3169">
        <v>5.0999999999999996</v>
      </c>
    </row>
    <row r="3170" spans="1:3">
      <c r="A3170" t="s">
        <v>5315</v>
      </c>
      <c r="B3170">
        <v>77</v>
      </c>
      <c r="C3170">
        <v>5</v>
      </c>
    </row>
    <row r="3171" spans="1:3">
      <c r="A3171" t="s">
        <v>5317</v>
      </c>
      <c r="B3171">
        <v>134</v>
      </c>
      <c r="C3171">
        <v>7.2</v>
      </c>
    </row>
    <row r="3172" spans="1:3">
      <c r="A3172" t="s">
        <v>5319</v>
      </c>
      <c r="B3172">
        <v>90</v>
      </c>
      <c r="C3172">
        <v>6.4</v>
      </c>
    </row>
    <row r="3173" spans="1:3">
      <c r="A3173" t="s">
        <v>5321</v>
      </c>
      <c r="B3173">
        <v>104</v>
      </c>
      <c r="C3173">
        <v>5.6</v>
      </c>
    </row>
    <row r="3174" spans="1:3">
      <c r="A3174" t="s">
        <v>5322</v>
      </c>
      <c r="B3174">
        <v>93</v>
      </c>
      <c r="C3174">
        <v>6.1</v>
      </c>
    </row>
    <row r="3175" spans="1:3">
      <c r="A3175" t="s">
        <v>5323</v>
      </c>
      <c r="B3175">
        <v>106</v>
      </c>
      <c r="C3175">
        <v>5.2</v>
      </c>
    </row>
    <row r="3176" spans="1:3">
      <c r="A3176" t="s">
        <v>5324</v>
      </c>
      <c r="B3176">
        <v>109</v>
      </c>
      <c r="C3176">
        <v>7.3</v>
      </c>
    </row>
    <row r="3177" spans="1:3">
      <c r="A3177" t="s">
        <v>5326</v>
      </c>
      <c r="B3177">
        <v>101</v>
      </c>
      <c r="C3177">
        <v>7.5</v>
      </c>
    </row>
    <row r="3178" spans="1:3">
      <c r="A3178" t="s">
        <v>5329</v>
      </c>
      <c r="B3178">
        <v>100</v>
      </c>
      <c r="C3178">
        <v>4.5</v>
      </c>
    </row>
    <row r="3179" spans="1:3">
      <c r="A3179" t="s">
        <v>5330</v>
      </c>
      <c r="B3179">
        <v>95</v>
      </c>
      <c r="C3179">
        <v>6.6</v>
      </c>
    </row>
    <row r="3180" spans="1:3">
      <c r="A3180" t="s">
        <v>5332</v>
      </c>
      <c r="B3180">
        <v>94</v>
      </c>
      <c r="C3180">
        <v>5.3</v>
      </c>
    </row>
    <row r="3181" spans="1:3">
      <c r="A3181" t="s">
        <v>5334</v>
      </c>
      <c r="B3181">
        <v>93</v>
      </c>
      <c r="C3181">
        <v>4.9000000000000004</v>
      </c>
    </row>
    <row r="3182" spans="1:3">
      <c r="A3182" t="s">
        <v>5335</v>
      </c>
      <c r="B3182">
        <v>106</v>
      </c>
      <c r="C3182">
        <v>7.7</v>
      </c>
    </row>
    <row r="3183" spans="1:3">
      <c r="A3183" t="s">
        <v>5336</v>
      </c>
      <c r="B3183">
        <v>99</v>
      </c>
      <c r="C3183">
        <v>8</v>
      </c>
    </row>
    <row r="3184" spans="1:3">
      <c r="A3184" t="s">
        <v>5338</v>
      </c>
      <c r="B3184">
        <v>82</v>
      </c>
      <c r="C3184">
        <v>3.8</v>
      </c>
    </row>
    <row r="3185" spans="1:3">
      <c r="A3185" t="s">
        <v>5339</v>
      </c>
      <c r="B3185">
        <v>135</v>
      </c>
      <c r="C3185">
        <v>7.6</v>
      </c>
    </row>
    <row r="3186" spans="1:3">
      <c r="A3186" t="s">
        <v>5340</v>
      </c>
      <c r="B3186">
        <v>88</v>
      </c>
      <c r="C3186">
        <v>5.9</v>
      </c>
    </row>
    <row r="3187" spans="1:3">
      <c r="A3187" t="s">
        <v>5342</v>
      </c>
      <c r="B3187">
        <v>89</v>
      </c>
      <c r="C3187">
        <v>6.2</v>
      </c>
    </row>
    <row r="3188" spans="1:3">
      <c r="A3188" t="s">
        <v>5343</v>
      </c>
      <c r="B3188">
        <v>110</v>
      </c>
      <c r="C3188">
        <v>7.2</v>
      </c>
    </row>
    <row r="3189" spans="1:3">
      <c r="A3189" t="s">
        <v>5345</v>
      </c>
      <c r="B3189">
        <v>107</v>
      </c>
      <c r="C3189">
        <v>6.3</v>
      </c>
    </row>
    <row r="3190" spans="1:3">
      <c r="A3190" t="s">
        <v>5347</v>
      </c>
      <c r="B3190">
        <v>86</v>
      </c>
      <c r="C3190">
        <v>5.2</v>
      </c>
    </row>
    <row r="3191" spans="1:3">
      <c r="A3191" t="s">
        <v>5349</v>
      </c>
      <c r="B3191">
        <v>91</v>
      </c>
      <c r="C3191">
        <v>6.9</v>
      </c>
    </row>
    <row r="3192" spans="1:3">
      <c r="A3192" t="s">
        <v>5350</v>
      </c>
      <c r="B3192">
        <v>103</v>
      </c>
      <c r="C3192">
        <v>6.8</v>
      </c>
    </row>
    <row r="3193" spans="1:3">
      <c r="A3193" t="s">
        <v>5352</v>
      </c>
      <c r="B3193">
        <v>92</v>
      </c>
      <c r="C3193">
        <v>3.5</v>
      </c>
    </row>
    <row r="3194" spans="1:3">
      <c r="A3194" t="s">
        <v>5354</v>
      </c>
      <c r="B3194">
        <v>99</v>
      </c>
      <c r="C3194">
        <v>6.1</v>
      </c>
    </row>
    <row r="3195" spans="1:3">
      <c r="A3195" t="s">
        <v>5355</v>
      </c>
      <c r="B3195">
        <v>96</v>
      </c>
      <c r="C3195">
        <v>4.5</v>
      </c>
    </row>
    <row r="3196" spans="1:3">
      <c r="A3196" t="s">
        <v>5357</v>
      </c>
      <c r="B3196">
        <v>82</v>
      </c>
      <c r="C3196">
        <v>5.9</v>
      </c>
    </row>
    <row r="3197" spans="1:3">
      <c r="A3197" t="s">
        <v>5359</v>
      </c>
      <c r="B3197">
        <v>92</v>
      </c>
      <c r="C3197">
        <v>6.9</v>
      </c>
    </row>
    <row r="3198" spans="1:3">
      <c r="A3198" t="s">
        <v>5361</v>
      </c>
      <c r="B3198">
        <v>112</v>
      </c>
      <c r="C3198">
        <v>7.7</v>
      </c>
    </row>
    <row r="3199" spans="1:3">
      <c r="A3199" t="s">
        <v>5363</v>
      </c>
      <c r="B3199">
        <v>90</v>
      </c>
      <c r="C3199">
        <v>5.3</v>
      </c>
    </row>
    <row r="3200" spans="1:3">
      <c r="A3200" t="s">
        <v>5365</v>
      </c>
      <c r="B3200">
        <v>150</v>
      </c>
      <c r="C3200">
        <v>7</v>
      </c>
    </row>
    <row r="3201" spans="1:3">
      <c r="A3201" t="s">
        <v>5367</v>
      </c>
      <c r="B3201">
        <v>91</v>
      </c>
      <c r="C3201">
        <v>6.6</v>
      </c>
    </row>
    <row r="3202" spans="1:3">
      <c r="A3202" t="s">
        <v>5368</v>
      </c>
      <c r="B3202">
        <v>95</v>
      </c>
      <c r="C3202">
        <v>6.4</v>
      </c>
    </row>
    <row r="3203" spans="1:3">
      <c r="A3203" t="s">
        <v>5369</v>
      </c>
      <c r="B3203">
        <v>97</v>
      </c>
      <c r="C3203">
        <v>7.9</v>
      </c>
    </row>
    <row r="3204" spans="1:3">
      <c r="A3204" t="s">
        <v>5371</v>
      </c>
      <c r="B3204">
        <v>41</v>
      </c>
      <c r="C3204">
        <v>6.9</v>
      </c>
    </row>
    <row r="3205" spans="1:3">
      <c r="A3205" t="s">
        <v>5372</v>
      </c>
      <c r="B3205">
        <v>112</v>
      </c>
      <c r="C3205">
        <v>7.7</v>
      </c>
    </row>
    <row r="3206" spans="1:3">
      <c r="A3206" t="s">
        <v>5374</v>
      </c>
      <c r="B3206">
        <v>122</v>
      </c>
      <c r="C3206">
        <v>7.2</v>
      </c>
    </row>
    <row r="3207" spans="1:3">
      <c r="A3207" t="s">
        <v>5376</v>
      </c>
      <c r="B3207">
        <v>110</v>
      </c>
      <c r="C3207">
        <v>6.8</v>
      </c>
    </row>
    <row r="3208" spans="1:3">
      <c r="A3208" t="s">
        <v>5378</v>
      </c>
      <c r="B3208">
        <v>108</v>
      </c>
      <c r="C3208">
        <v>7.4</v>
      </c>
    </row>
    <row r="3209" spans="1:3">
      <c r="A3209" t="s">
        <v>5379</v>
      </c>
      <c r="B3209">
        <v>121</v>
      </c>
      <c r="C3209">
        <v>4.5999999999999996</v>
      </c>
    </row>
    <row r="3210" spans="1:3">
      <c r="A3210" t="s">
        <v>5381</v>
      </c>
      <c r="B3210">
        <v>97</v>
      </c>
      <c r="C3210">
        <v>6.4</v>
      </c>
    </row>
    <row r="3211" spans="1:3">
      <c r="A3211" t="s">
        <v>5383</v>
      </c>
      <c r="B3211">
        <v>116</v>
      </c>
      <c r="C3211">
        <v>7</v>
      </c>
    </row>
    <row r="3212" spans="1:3">
      <c r="A3212" t="s">
        <v>5384</v>
      </c>
      <c r="B3212">
        <v>94</v>
      </c>
      <c r="C3212">
        <v>7.7</v>
      </c>
    </row>
    <row r="3213" spans="1:3">
      <c r="A3213" t="s">
        <v>5385</v>
      </c>
      <c r="B3213">
        <v>103</v>
      </c>
      <c r="C3213">
        <v>6.8</v>
      </c>
    </row>
    <row r="3214" spans="1:3">
      <c r="A3214" t="s">
        <v>5388</v>
      </c>
      <c r="B3214">
        <v>112</v>
      </c>
      <c r="C3214">
        <v>7</v>
      </c>
    </row>
    <row r="3215" spans="1:3">
      <c r="A3215" t="s">
        <v>5389</v>
      </c>
      <c r="B3215">
        <v>91</v>
      </c>
      <c r="C3215">
        <v>7</v>
      </c>
    </row>
    <row r="3216" spans="1:3">
      <c r="A3216" t="s">
        <v>5391</v>
      </c>
      <c r="B3216">
        <v>98</v>
      </c>
      <c r="C3216">
        <v>6.3</v>
      </c>
    </row>
    <row r="3217" spans="1:3">
      <c r="A3217" t="s">
        <v>5394</v>
      </c>
      <c r="B3217">
        <v>95</v>
      </c>
      <c r="C3217">
        <v>7.1</v>
      </c>
    </row>
    <row r="3218" spans="1:3">
      <c r="A3218" t="s">
        <v>5396</v>
      </c>
      <c r="B3218">
        <v>99</v>
      </c>
      <c r="C3218">
        <v>4.4000000000000004</v>
      </c>
    </row>
    <row r="3219" spans="1:3">
      <c r="A3219" t="s">
        <v>5397</v>
      </c>
      <c r="B3219">
        <v>91</v>
      </c>
      <c r="C3219">
        <v>7.1</v>
      </c>
    </row>
    <row r="3220" spans="1:3">
      <c r="A3220" t="s">
        <v>5398</v>
      </c>
      <c r="B3220">
        <v>97</v>
      </c>
      <c r="C3220">
        <v>6.1</v>
      </c>
    </row>
    <row r="3221" spans="1:3">
      <c r="A3221" t="s">
        <v>5400</v>
      </c>
      <c r="B3221">
        <v>90</v>
      </c>
      <c r="C3221">
        <v>7.3</v>
      </c>
    </row>
    <row r="3222" spans="1:3">
      <c r="A3222" t="s">
        <v>5402</v>
      </c>
      <c r="B3222">
        <v>90</v>
      </c>
      <c r="C3222">
        <v>6.2</v>
      </c>
    </row>
    <row r="3223" spans="1:3">
      <c r="A3223" t="s">
        <v>5403</v>
      </c>
      <c r="B3223">
        <v>94</v>
      </c>
      <c r="C3223">
        <v>6.2</v>
      </c>
    </row>
    <row r="3224" spans="1:3">
      <c r="A3224" t="s">
        <v>5405</v>
      </c>
      <c r="B3224">
        <v>90</v>
      </c>
      <c r="C3224">
        <v>6.2</v>
      </c>
    </row>
    <row r="3225" spans="1:3">
      <c r="A3225" t="s">
        <v>5407</v>
      </c>
      <c r="B3225">
        <v>103</v>
      </c>
      <c r="C3225">
        <v>3.3</v>
      </c>
    </row>
    <row r="3226" spans="1:3">
      <c r="A3226" t="s">
        <v>5409</v>
      </c>
      <c r="B3226">
        <v>105</v>
      </c>
      <c r="C3226">
        <v>7.5</v>
      </c>
    </row>
    <row r="3227" spans="1:3">
      <c r="A3227" t="s">
        <v>5412</v>
      </c>
      <c r="B3227">
        <v>113</v>
      </c>
      <c r="C3227">
        <v>7.4</v>
      </c>
    </row>
    <row r="3228" spans="1:3">
      <c r="A3228" t="s">
        <v>5415</v>
      </c>
      <c r="B3228">
        <v>99</v>
      </c>
      <c r="C3228">
        <v>7.3</v>
      </c>
    </row>
    <row r="3229" spans="1:3">
      <c r="A3229" t="s">
        <v>5416</v>
      </c>
      <c r="B3229">
        <v>148</v>
      </c>
      <c r="C3229">
        <v>8</v>
      </c>
    </row>
    <row r="3230" spans="1:3">
      <c r="A3230" t="s">
        <v>5417</v>
      </c>
      <c r="B3230">
        <v>93</v>
      </c>
      <c r="C3230">
        <v>5.9</v>
      </c>
    </row>
    <row r="3231" spans="1:3">
      <c r="A3231" t="s">
        <v>5418</v>
      </c>
      <c r="B3231">
        <v>94</v>
      </c>
      <c r="C3231">
        <v>6.8</v>
      </c>
    </row>
    <row r="3232" spans="1:3">
      <c r="A3232" t="s">
        <v>5419</v>
      </c>
      <c r="B3232">
        <v>121</v>
      </c>
      <c r="C3232">
        <v>7.4</v>
      </c>
    </row>
    <row r="3233" spans="1:3">
      <c r="A3233" t="s">
        <v>5421</v>
      </c>
      <c r="B3233">
        <v>118</v>
      </c>
      <c r="C3233">
        <v>6.7</v>
      </c>
    </row>
    <row r="3234" spans="1:3">
      <c r="A3234" t="s">
        <v>5422</v>
      </c>
      <c r="B3234">
        <v>101</v>
      </c>
      <c r="C3234">
        <v>5.5</v>
      </c>
    </row>
    <row r="3235" spans="1:3">
      <c r="A3235" t="s">
        <v>5423</v>
      </c>
      <c r="B3235">
        <v>90</v>
      </c>
      <c r="C3235">
        <v>5.7</v>
      </c>
    </row>
    <row r="3236" spans="1:3">
      <c r="A3236" t="s">
        <v>5425</v>
      </c>
      <c r="B3236">
        <v>100</v>
      </c>
      <c r="C3236">
        <v>7.2</v>
      </c>
    </row>
    <row r="3237" spans="1:3">
      <c r="A3237" t="s">
        <v>5427</v>
      </c>
      <c r="B3237">
        <v>97</v>
      </c>
      <c r="C3237">
        <v>5.9</v>
      </c>
    </row>
    <row r="3238" spans="1:3">
      <c r="A3238" t="s">
        <v>5428</v>
      </c>
      <c r="B3238">
        <v>96</v>
      </c>
      <c r="C3238">
        <v>6.7</v>
      </c>
    </row>
    <row r="3239" spans="1:3">
      <c r="A3239" t="s">
        <v>5429</v>
      </c>
      <c r="B3239">
        <v>117</v>
      </c>
      <c r="C3239">
        <v>7.1</v>
      </c>
    </row>
    <row r="3240" spans="1:3">
      <c r="A3240" t="s">
        <v>5430</v>
      </c>
      <c r="B3240">
        <v>108</v>
      </c>
      <c r="C3240">
        <v>7.7</v>
      </c>
    </row>
    <row r="3241" spans="1:3">
      <c r="A3241" t="s">
        <v>5431</v>
      </c>
      <c r="B3241">
        <v>109</v>
      </c>
      <c r="C3241">
        <v>7.4</v>
      </c>
    </row>
    <row r="3242" spans="1:3">
      <c r="A3242" t="s">
        <v>5432</v>
      </c>
      <c r="B3242">
        <v>102</v>
      </c>
      <c r="C3242">
        <v>8.4</v>
      </c>
    </row>
    <row r="3243" spans="1:3">
      <c r="A3243" t="s">
        <v>5435</v>
      </c>
      <c r="B3243">
        <v>115</v>
      </c>
      <c r="C3243">
        <v>7.2</v>
      </c>
    </row>
    <row r="3244" spans="1:3">
      <c r="A3244" t="s">
        <v>5437</v>
      </c>
      <c r="B3244">
        <v>98</v>
      </c>
      <c r="C3244">
        <v>5.4</v>
      </c>
    </row>
    <row r="3245" spans="1:3">
      <c r="A3245" t="s">
        <v>5438</v>
      </c>
      <c r="B3245">
        <v>133</v>
      </c>
      <c r="C3245">
        <v>8.1</v>
      </c>
    </row>
    <row r="3246" spans="1:3">
      <c r="A3246" t="s">
        <v>5440</v>
      </c>
      <c r="B3246">
        <v>122</v>
      </c>
      <c r="C3246">
        <v>7.8</v>
      </c>
    </row>
    <row r="3247" spans="1:3">
      <c r="A3247" t="s">
        <v>5442</v>
      </c>
      <c r="B3247">
        <v>106</v>
      </c>
      <c r="C3247">
        <v>6.8</v>
      </c>
    </row>
    <row r="3248" spans="1:3">
      <c r="A3248" t="s">
        <v>5443</v>
      </c>
      <c r="B3248">
        <v>112</v>
      </c>
      <c r="C3248">
        <v>7.7</v>
      </c>
    </row>
    <row r="3249" spans="1:3">
      <c r="A3249" t="s">
        <v>5445</v>
      </c>
      <c r="B3249">
        <v>99</v>
      </c>
      <c r="C3249">
        <v>6.5</v>
      </c>
    </row>
    <row r="3250" spans="1:3">
      <c r="A3250" t="s">
        <v>5447</v>
      </c>
      <c r="B3250">
        <v>110</v>
      </c>
      <c r="C3250">
        <v>7.3</v>
      </c>
    </row>
    <row r="3251" spans="1:3">
      <c r="A3251" t="s">
        <v>5449</v>
      </c>
      <c r="B3251">
        <v>104</v>
      </c>
      <c r="C3251">
        <v>5.9</v>
      </c>
    </row>
    <row r="3252" spans="1:3">
      <c r="A3252" t="s">
        <v>5450</v>
      </c>
      <c r="B3252">
        <v>133</v>
      </c>
      <c r="C3252">
        <v>8.6999999999999993</v>
      </c>
    </row>
    <row r="3253" spans="1:3">
      <c r="A3253" t="s">
        <v>5452</v>
      </c>
      <c r="B3253">
        <v>103</v>
      </c>
      <c r="C3253">
        <v>5.8</v>
      </c>
    </row>
    <row r="3254" spans="1:3">
      <c r="A3254" t="s">
        <v>5454</v>
      </c>
      <c r="B3254">
        <v>112</v>
      </c>
      <c r="C3254">
        <v>6.1</v>
      </c>
    </row>
    <row r="3255" spans="1:3">
      <c r="A3255" t="s">
        <v>5455</v>
      </c>
      <c r="B3255">
        <v>101</v>
      </c>
      <c r="C3255">
        <v>7.6</v>
      </c>
    </row>
    <row r="3256" spans="1:3">
      <c r="A3256" t="s">
        <v>5457</v>
      </c>
      <c r="B3256">
        <v>133</v>
      </c>
      <c r="C3256">
        <v>7.2</v>
      </c>
    </row>
    <row r="3257" spans="1:3">
      <c r="A3257" t="s">
        <v>5459</v>
      </c>
      <c r="B3257">
        <v>104</v>
      </c>
      <c r="C3257">
        <v>6.5</v>
      </c>
    </row>
    <row r="3258" spans="1:3">
      <c r="A3258" t="s">
        <v>5461</v>
      </c>
      <c r="B3258">
        <v>112</v>
      </c>
      <c r="C3258">
        <v>7.3</v>
      </c>
    </row>
    <row r="3259" spans="1:3">
      <c r="A3259" t="s">
        <v>5462</v>
      </c>
      <c r="B3259">
        <v>94</v>
      </c>
      <c r="C3259">
        <v>6.2</v>
      </c>
    </row>
    <row r="3260" spans="1:3">
      <c r="A3260" t="s">
        <v>5463</v>
      </c>
      <c r="B3260">
        <v>90</v>
      </c>
      <c r="C3260">
        <v>5</v>
      </c>
    </row>
    <row r="3261" spans="1:3">
      <c r="A3261" t="s">
        <v>5464</v>
      </c>
      <c r="B3261">
        <v>101</v>
      </c>
      <c r="C3261">
        <v>7.8</v>
      </c>
    </row>
    <row r="3262" spans="1:3">
      <c r="A3262" t="s">
        <v>5465</v>
      </c>
      <c r="B3262">
        <v>93</v>
      </c>
      <c r="C3262">
        <v>8.1</v>
      </c>
    </row>
    <row r="3263" spans="1:3">
      <c r="A3263" t="s">
        <v>5467</v>
      </c>
      <c r="B3263">
        <v>152</v>
      </c>
      <c r="C3263">
        <v>6.7</v>
      </c>
    </row>
    <row r="3264" spans="1:3">
      <c r="A3264" t="s">
        <v>5468</v>
      </c>
      <c r="B3264">
        <v>112</v>
      </c>
      <c r="C3264">
        <v>7.1</v>
      </c>
    </row>
    <row r="3265" spans="1:3">
      <c r="A3265" t="s">
        <v>5470</v>
      </c>
      <c r="B3265">
        <v>95</v>
      </c>
      <c r="C3265">
        <v>5.6</v>
      </c>
    </row>
    <row r="3266" spans="1:3">
      <c r="A3266" t="s">
        <v>5472</v>
      </c>
      <c r="B3266">
        <v>111</v>
      </c>
      <c r="C3266">
        <v>7.6</v>
      </c>
    </row>
    <row r="3267" spans="1:3">
      <c r="A3267" t="s">
        <v>5473</v>
      </c>
      <c r="B3267">
        <v>91</v>
      </c>
      <c r="C3267">
        <v>4.5999999999999996</v>
      </c>
    </row>
    <row r="3268" spans="1:3">
      <c r="A3268" t="s">
        <v>5475</v>
      </c>
      <c r="B3268">
        <v>106</v>
      </c>
      <c r="C3268">
        <v>7.1</v>
      </c>
    </row>
    <row r="3269" spans="1:3">
      <c r="A3269" t="s">
        <v>5476</v>
      </c>
      <c r="B3269">
        <v>93</v>
      </c>
      <c r="C3269">
        <v>7.3</v>
      </c>
    </row>
    <row r="3270" spans="1:3">
      <c r="A3270" t="s">
        <v>5478</v>
      </c>
      <c r="B3270">
        <v>93</v>
      </c>
      <c r="C3270">
        <v>4</v>
      </c>
    </row>
    <row r="3271" spans="1:3">
      <c r="A3271" t="s">
        <v>5479</v>
      </c>
      <c r="B3271">
        <v>165</v>
      </c>
      <c r="C3271">
        <v>8</v>
      </c>
    </row>
    <row r="3272" spans="1:3">
      <c r="A3272" t="s">
        <v>5480</v>
      </c>
      <c r="B3272">
        <v>96</v>
      </c>
      <c r="C3272">
        <v>6.7</v>
      </c>
    </row>
    <row r="3273" spans="1:3">
      <c r="A3273" t="s">
        <v>5482</v>
      </c>
      <c r="B3273">
        <v>93</v>
      </c>
      <c r="C3273">
        <v>4.5999999999999996</v>
      </c>
    </row>
    <row r="3274" spans="1:3">
      <c r="A3274" t="s">
        <v>5483</v>
      </c>
      <c r="B3274">
        <v>82</v>
      </c>
      <c r="C3274">
        <v>4</v>
      </c>
    </row>
    <row r="3275" spans="1:3">
      <c r="A3275" t="s">
        <v>5485</v>
      </c>
      <c r="B3275">
        <v>101</v>
      </c>
      <c r="C3275">
        <v>7</v>
      </c>
    </row>
    <row r="3276" spans="1:3">
      <c r="A3276" t="s">
        <v>5487</v>
      </c>
      <c r="B3276">
        <v>81</v>
      </c>
      <c r="C3276">
        <v>5.9</v>
      </c>
    </row>
    <row r="3277" spans="1:3">
      <c r="A3277" t="s">
        <v>5488</v>
      </c>
      <c r="B3277">
        <v>105</v>
      </c>
      <c r="C3277">
        <v>7.5</v>
      </c>
    </row>
    <row r="3278" spans="1:3">
      <c r="A3278" t="s">
        <v>5489</v>
      </c>
      <c r="B3278">
        <v>86</v>
      </c>
      <c r="C3278">
        <v>4.7</v>
      </c>
    </row>
    <row r="3279" spans="1:3">
      <c r="A3279" t="s">
        <v>5491</v>
      </c>
      <c r="B3279">
        <v>110</v>
      </c>
      <c r="C3279">
        <v>6.7</v>
      </c>
    </row>
    <row r="3280" spans="1:3">
      <c r="A3280" t="s">
        <v>5493</v>
      </c>
      <c r="B3280">
        <v>110</v>
      </c>
      <c r="C3280">
        <v>6.7</v>
      </c>
    </row>
    <row r="3281" spans="1:3">
      <c r="A3281" t="s">
        <v>5494</v>
      </c>
      <c r="B3281">
        <v>104</v>
      </c>
      <c r="C3281">
        <v>7.1</v>
      </c>
    </row>
    <row r="3282" spans="1:3">
      <c r="A3282" t="s">
        <v>5496</v>
      </c>
      <c r="B3282">
        <v>96</v>
      </c>
      <c r="C3282">
        <v>2.7</v>
      </c>
    </row>
    <row r="3283" spans="1:3">
      <c r="A3283" t="s">
        <v>5497</v>
      </c>
      <c r="B3283">
        <v>110</v>
      </c>
      <c r="C3283">
        <v>7.3</v>
      </c>
    </row>
    <row r="3284" spans="1:3">
      <c r="A3284" t="s">
        <v>5498</v>
      </c>
      <c r="B3284">
        <v>84</v>
      </c>
      <c r="C3284">
        <v>7.6</v>
      </c>
    </row>
    <row r="3285" spans="1:3">
      <c r="A3285" t="s">
        <v>5500</v>
      </c>
      <c r="B3285">
        <v>94</v>
      </c>
      <c r="C3285">
        <v>5.8</v>
      </c>
    </row>
    <row r="3286" spans="1:3">
      <c r="A3286" t="s">
        <v>5501</v>
      </c>
      <c r="B3286">
        <v>93</v>
      </c>
      <c r="C3286">
        <v>6.5</v>
      </c>
    </row>
    <row r="3287" spans="1:3">
      <c r="A3287" t="s">
        <v>5503</v>
      </c>
      <c r="B3287">
        <v>96</v>
      </c>
      <c r="C3287">
        <v>6.6</v>
      </c>
    </row>
    <row r="3288" spans="1:3">
      <c r="A3288" t="s">
        <v>5505</v>
      </c>
      <c r="B3288">
        <v>101</v>
      </c>
      <c r="C3288">
        <v>6.9</v>
      </c>
    </row>
    <row r="3289" spans="1:3">
      <c r="A3289" t="s">
        <v>5507</v>
      </c>
      <c r="B3289">
        <v>102</v>
      </c>
      <c r="C3289">
        <v>8.5</v>
      </c>
    </row>
    <row r="3290" spans="1:3">
      <c r="A3290" t="s">
        <v>5510</v>
      </c>
      <c r="B3290">
        <v>87</v>
      </c>
      <c r="C3290">
        <v>4.8</v>
      </c>
    </row>
    <row r="3291" spans="1:3">
      <c r="A3291" t="s">
        <v>5512</v>
      </c>
      <c r="B3291">
        <v>99</v>
      </c>
      <c r="C3291">
        <v>7</v>
      </c>
    </row>
    <row r="3292" spans="1:3">
      <c r="A3292" t="s">
        <v>5513</v>
      </c>
      <c r="B3292">
        <v>106</v>
      </c>
      <c r="C3292">
        <v>5.4</v>
      </c>
    </row>
    <row r="3293" spans="1:3">
      <c r="A3293" t="s">
        <v>5514</v>
      </c>
      <c r="B3293">
        <v>117</v>
      </c>
      <c r="C3293">
        <v>6.9</v>
      </c>
    </row>
    <row r="3294" spans="1:3">
      <c r="A3294" t="s">
        <v>5516</v>
      </c>
      <c r="B3294">
        <v>99</v>
      </c>
      <c r="C3294">
        <v>6.6</v>
      </c>
    </row>
    <row r="3295" spans="1:3">
      <c r="A3295" t="s">
        <v>5517</v>
      </c>
      <c r="B3295">
        <v>102</v>
      </c>
      <c r="C3295">
        <v>5.9</v>
      </c>
    </row>
    <row r="3296" spans="1:3">
      <c r="A3296" t="s">
        <v>5520</v>
      </c>
      <c r="B3296">
        <v>85</v>
      </c>
      <c r="C3296">
        <v>6.3</v>
      </c>
    </row>
    <row r="3297" spans="1:3">
      <c r="A3297" t="s">
        <v>5521</v>
      </c>
      <c r="B3297">
        <v>86</v>
      </c>
      <c r="C3297">
        <v>6.3</v>
      </c>
    </row>
    <row r="3298" spans="1:3">
      <c r="A3298" t="s">
        <v>5523</v>
      </c>
      <c r="B3298">
        <v>120</v>
      </c>
      <c r="C3298">
        <v>7.7</v>
      </c>
    </row>
    <row r="3299" spans="1:3">
      <c r="A3299" t="s">
        <v>5525</v>
      </c>
      <c r="B3299">
        <v>106</v>
      </c>
      <c r="C3299">
        <v>7</v>
      </c>
    </row>
    <row r="3300" spans="1:3">
      <c r="A3300" t="s">
        <v>5526</v>
      </c>
      <c r="B3300">
        <v>103</v>
      </c>
      <c r="C3300">
        <v>6.3</v>
      </c>
    </row>
    <row r="3301" spans="1:3">
      <c r="A3301" t="s">
        <v>5527</v>
      </c>
      <c r="B3301">
        <v>93</v>
      </c>
      <c r="C3301">
        <v>5.9</v>
      </c>
    </row>
    <row r="3302" spans="1:3">
      <c r="A3302" t="s">
        <v>5528</v>
      </c>
      <c r="B3302">
        <v>112</v>
      </c>
      <c r="C3302">
        <v>6.2</v>
      </c>
    </row>
    <row r="3303" spans="1:3">
      <c r="A3303" t="s">
        <v>5530</v>
      </c>
      <c r="B3303">
        <v>113</v>
      </c>
      <c r="C3303">
        <v>7.7</v>
      </c>
    </row>
    <row r="3304" spans="1:3">
      <c r="A3304" t="s">
        <v>5532</v>
      </c>
      <c r="B3304">
        <v>98</v>
      </c>
      <c r="C3304">
        <v>6.5</v>
      </c>
    </row>
    <row r="3305" spans="1:3">
      <c r="A3305" t="s">
        <v>5533</v>
      </c>
      <c r="B3305">
        <v>92</v>
      </c>
      <c r="C3305">
        <v>5.8</v>
      </c>
    </row>
    <row r="3306" spans="1:3">
      <c r="A3306" t="s">
        <v>5535</v>
      </c>
      <c r="B3306">
        <v>106</v>
      </c>
      <c r="C3306">
        <v>6.1</v>
      </c>
    </row>
    <row r="3307" spans="1:3">
      <c r="A3307" t="s">
        <v>5537</v>
      </c>
      <c r="B3307">
        <v>93</v>
      </c>
      <c r="C3307">
        <v>5.2</v>
      </c>
    </row>
    <row r="3308" spans="1:3">
      <c r="A3308" t="s">
        <v>5539</v>
      </c>
      <c r="B3308">
        <v>226</v>
      </c>
      <c r="C3308">
        <v>8.1999999999999993</v>
      </c>
    </row>
    <row r="3309" spans="1:3">
      <c r="A3309" t="s">
        <v>5541</v>
      </c>
      <c r="B3309">
        <v>104</v>
      </c>
      <c r="C3309">
        <v>6</v>
      </c>
    </row>
    <row r="3310" spans="1:3">
      <c r="A3310" t="s">
        <v>5544</v>
      </c>
      <c r="B3310">
        <v>152</v>
      </c>
      <c r="C3310">
        <v>6.8</v>
      </c>
    </row>
    <row r="3311" spans="1:3">
      <c r="A3311" t="s">
        <v>5547</v>
      </c>
      <c r="B3311">
        <v>107</v>
      </c>
      <c r="C3311">
        <v>7</v>
      </c>
    </row>
    <row r="3312" spans="1:3">
      <c r="A3312" t="s">
        <v>5549</v>
      </c>
      <c r="B3312">
        <v>95</v>
      </c>
      <c r="C3312">
        <v>6.8</v>
      </c>
    </row>
    <row r="3313" spans="1:3">
      <c r="A3313" t="s">
        <v>5552</v>
      </c>
      <c r="B3313">
        <v>102</v>
      </c>
      <c r="C3313">
        <v>7.1</v>
      </c>
    </row>
    <row r="3314" spans="1:3">
      <c r="A3314" t="s">
        <v>5554</v>
      </c>
      <c r="B3314">
        <v>99</v>
      </c>
      <c r="C3314">
        <v>6.9</v>
      </c>
    </row>
    <row r="3315" spans="1:3">
      <c r="A3315" t="s">
        <v>5555</v>
      </c>
      <c r="B3315">
        <v>109</v>
      </c>
      <c r="C3315">
        <v>6.9</v>
      </c>
    </row>
    <row r="3316" spans="1:3">
      <c r="A3316" t="s">
        <v>5556</v>
      </c>
      <c r="B3316">
        <v>91</v>
      </c>
      <c r="C3316">
        <v>7.2</v>
      </c>
    </row>
    <row r="3317" spans="1:3">
      <c r="A3317" t="s">
        <v>5558</v>
      </c>
      <c r="B3317">
        <v>88</v>
      </c>
      <c r="C3317">
        <v>7.8</v>
      </c>
    </row>
    <row r="3318" spans="1:3">
      <c r="A3318" t="s">
        <v>5559</v>
      </c>
      <c r="B3318">
        <v>97</v>
      </c>
      <c r="C3318">
        <v>7.3</v>
      </c>
    </row>
    <row r="3319" spans="1:3">
      <c r="A3319" t="s">
        <v>5560</v>
      </c>
      <c r="B3319">
        <v>97</v>
      </c>
      <c r="C3319">
        <v>7.5</v>
      </c>
    </row>
    <row r="3320" spans="1:3">
      <c r="A3320" t="s">
        <v>5562</v>
      </c>
      <c r="B3320">
        <v>85</v>
      </c>
      <c r="C3320">
        <v>6</v>
      </c>
    </row>
    <row r="3321" spans="1:3">
      <c r="A3321" t="s">
        <v>5564</v>
      </c>
      <c r="B3321">
        <v>92</v>
      </c>
      <c r="C3321">
        <v>6.8</v>
      </c>
    </row>
    <row r="3322" spans="1:3">
      <c r="A3322" t="s">
        <v>5566</v>
      </c>
      <c r="B3322">
        <v>93</v>
      </c>
      <c r="C3322">
        <v>3.9</v>
      </c>
    </row>
    <row r="3323" spans="1:3">
      <c r="A3323" t="s">
        <v>5568</v>
      </c>
      <c r="B3323">
        <v>96</v>
      </c>
      <c r="C3323">
        <v>6.1</v>
      </c>
    </row>
    <row r="3324" spans="1:3">
      <c r="A3324" t="s">
        <v>5569</v>
      </c>
      <c r="B3324">
        <v>105</v>
      </c>
      <c r="C3324">
        <v>7.5</v>
      </c>
    </row>
    <row r="3325" spans="1:3">
      <c r="A3325" t="s">
        <v>5571</v>
      </c>
      <c r="B3325">
        <v>129</v>
      </c>
      <c r="C3325">
        <v>8.1999999999999993</v>
      </c>
    </row>
    <row r="3326" spans="1:3">
      <c r="A3326" t="s">
        <v>5573</v>
      </c>
      <c r="B3326">
        <v>37</v>
      </c>
      <c r="C3326">
        <v>7.8</v>
      </c>
    </row>
    <row r="3327" spans="1:3">
      <c r="A3327" t="s">
        <v>5576</v>
      </c>
      <c r="B3327">
        <v>81</v>
      </c>
      <c r="C3327">
        <v>5.2</v>
      </c>
    </row>
    <row r="3328" spans="1:3">
      <c r="A3328" t="s">
        <v>5578</v>
      </c>
      <c r="B3328">
        <v>106</v>
      </c>
      <c r="C3328">
        <v>6.8</v>
      </c>
    </row>
    <row r="3329" spans="1:3">
      <c r="A3329" t="s">
        <v>5581</v>
      </c>
      <c r="B3329">
        <v>103</v>
      </c>
      <c r="C3329">
        <v>7</v>
      </c>
    </row>
    <row r="3330" spans="1:3">
      <c r="A3330" t="s">
        <v>5583</v>
      </c>
      <c r="B3330">
        <v>101</v>
      </c>
      <c r="C3330">
        <v>6.5</v>
      </c>
    </row>
    <row r="3331" spans="1:3">
      <c r="A3331" t="s">
        <v>5585</v>
      </c>
      <c r="B3331">
        <v>98</v>
      </c>
      <c r="C3331">
        <v>6.4</v>
      </c>
    </row>
    <row r="3332" spans="1:3">
      <c r="A3332" t="s">
        <v>5586</v>
      </c>
      <c r="B3332">
        <v>91</v>
      </c>
      <c r="C3332">
        <v>5.3</v>
      </c>
    </row>
    <row r="3333" spans="1:3">
      <c r="A3333" t="s">
        <v>5589</v>
      </c>
      <c r="B3333">
        <v>105</v>
      </c>
      <c r="C3333">
        <v>4.7</v>
      </c>
    </row>
    <row r="3334" spans="1:3">
      <c r="A3334" t="s">
        <v>5591</v>
      </c>
      <c r="B3334">
        <v>100</v>
      </c>
      <c r="C3334">
        <v>7</v>
      </c>
    </row>
    <row r="3335" spans="1:3">
      <c r="A3335" t="s">
        <v>5593</v>
      </c>
      <c r="B3335">
        <v>80</v>
      </c>
      <c r="C3335">
        <v>7.6</v>
      </c>
    </row>
    <row r="3336" spans="1:3">
      <c r="A3336" t="s">
        <v>5594</v>
      </c>
      <c r="B3336">
        <v>107</v>
      </c>
      <c r="C3336">
        <v>7.1</v>
      </c>
    </row>
    <row r="3337" spans="1:3">
      <c r="A3337" t="s">
        <v>5596</v>
      </c>
      <c r="B3337">
        <v>92</v>
      </c>
      <c r="C3337">
        <v>6.5</v>
      </c>
    </row>
    <row r="3338" spans="1:3">
      <c r="A3338" t="s">
        <v>5598</v>
      </c>
      <c r="B3338">
        <v>107</v>
      </c>
      <c r="C3338">
        <v>8.5</v>
      </c>
    </row>
    <row r="3339" spans="1:3">
      <c r="A3339" t="s">
        <v>5599</v>
      </c>
      <c r="B3339">
        <v>135</v>
      </c>
      <c r="C3339">
        <v>8.6999999999999993</v>
      </c>
    </row>
    <row r="3340" spans="1:3">
      <c r="A3340" t="s">
        <v>5601</v>
      </c>
      <c r="B3340">
        <v>99</v>
      </c>
      <c r="C3340">
        <v>7.1</v>
      </c>
    </row>
    <row r="3341" spans="1:3">
      <c r="A3341" t="s">
        <v>5602</v>
      </c>
      <c r="B3341">
        <v>115</v>
      </c>
      <c r="C3341">
        <v>8.3000000000000007</v>
      </c>
    </row>
    <row r="3342" spans="1:3">
      <c r="A3342" t="s">
        <v>5603</v>
      </c>
      <c r="B3342">
        <v>91</v>
      </c>
      <c r="C3342">
        <v>7.4</v>
      </c>
    </row>
    <row r="3343" spans="1:3">
      <c r="A3343" t="s">
        <v>5605</v>
      </c>
      <c r="B3343">
        <v>92</v>
      </c>
      <c r="C3343">
        <v>6.4</v>
      </c>
    </row>
    <row r="3344" spans="1:3">
      <c r="A3344" t="s">
        <v>5607</v>
      </c>
      <c r="B3344">
        <v>101</v>
      </c>
      <c r="C3344">
        <v>7.5</v>
      </c>
    </row>
    <row r="3345" spans="1:3">
      <c r="A3345" t="s">
        <v>5609</v>
      </c>
      <c r="B3345">
        <v>105</v>
      </c>
      <c r="C3345">
        <v>7.2</v>
      </c>
    </row>
    <row r="3346" spans="1:3">
      <c r="A3346" t="s">
        <v>5610</v>
      </c>
      <c r="B3346">
        <v>109</v>
      </c>
      <c r="C3346">
        <v>7.6</v>
      </c>
    </row>
    <row r="3347" spans="1:3">
      <c r="A3347" t="s">
        <v>5611</v>
      </c>
      <c r="B3347">
        <v>110</v>
      </c>
      <c r="C3347">
        <v>7.8</v>
      </c>
    </row>
    <row r="3348" spans="1:3">
      <c r="A3348" t="s">
        <v>5612</v>
      </c>
      <c r="B3348">
        <v>94</v>
      </c>
      <c r="C3348">
        <v>8.1999999999999993</v>
      </c>
    </row>
    <row r="3349" spans="1:3">
      <c r="A3349" t="s">
        <v>5613</v>
      </c>
      <c r="B3349">
        <v>115</v>
      </c>
      <c r="C3349">
        <v>6.6</v>
      </c>
    </row>
    <row r="3350" spans="1:3">
      <c r="A3350" t="s">
        <v>5615</v>
      </c>
      <c r="B3350">
        <v>98</v>
      </c>
      <c r="C3350">
        <v>5.7</v>
      </c>
    </row>
    <row r="3351" spans="1:3">
      <c r="A3351" t="s">
        <v>5616</v>
      </c>
      <c r="B3351">
        <v>91</v>
      </c>
      <c r="C3351">
        <v>7.4</v>
      </c>
    </row>
    <row r="3352" spans="1:3">
      <c r="A3352" t="s">
        <v>5618</v>
      </c>
      <c r="B3352">
        <v>120</v>
      </c>
      <c r="C3352">
        <v>8</v>
      </c>
    </row>
    <row r="3353" spans="1:3">
      <c r="A3353" t="s">
        <v>5620</v>
      </c>
      <c r="B3353">
        <v>87</v>
      </c>
      <c r="C3353">
        <v>5.4</v>
      </c>
    </row>
    <row r="3354" spans="1:3">
      <c r="A3354" t="s">
        <v>5621</v>
      </c>
      <c r="B3354">
        <v>117</v>
      </c>
      <c r="C3354">
        <v>7.4</v>
      </c>
    </row>
    <row r="3355" spans="1:3">
      <c r="A3355" t="s">
        <v>5622</v>
      </c>
      <c r="B3355">
        <v>85</v>
      </c>
      <c r="C3355">
        <v>5.7</v>
      </c>
    </row>
    <row r="3356" spans="1:3">
      <c r="A3356" t="s">
        <v>5623</v>
      </c>
      <c r="B3356">
        <v>110</v>
      </c>
      <c r="C3356">
        <v>6.8</v>
      </c>
    </row>
    <row r="3357" spans="1:3">
      <c r="A3357" t="s">
        <v>5625</v>
      </c>
      <c r="B3357">
        <v>113</v>
      </c>
      <c r="C3357">
        <v>5.4</v>
      </c>
    </row>
    <row r="3358" spans="1:3">
      <c r="A3358" t="s">
        <v>5626</v>
      </c>
      <c r="B3358">
        <v>98</v>
      </c>
      <c r="C3358">
        <v>5.0999999999999996</v>
      </c>
    </row>
    <row r="3359" spans="1:3">
      <c r="A3359" t="s">
        <v>5628</v>
      </c>
      <c r="B3359">
        <v>86</v>
      </c>
      <c r="C3359">
        <v>5.9</v>
      </c>
    </row>
    <row r="3360" spans="1:3">
      <c r="A3360" t="s">
        <v>5629</v>
      </c>
      <c r="B3360">
        <v>161</v>
      </c>
      <c r="C3360">
        <v>8.1999999999999993</v>
      </c>
    </row>
    <row r="3361" spans="1:3">
      <c r="A3361" t="s">
        <v>5630</v>
      </c>
      <c r="B3361">
        <v>100</v>
      </c>
      <c r="C3361">
        <v>5.3</v>
      </c>
    </row>
    <row r="3362" spans="1:3">
      <c r="A3362" t="s">
        <v>5632</v>
      </c>
      <c r="B3362">
        <v>91</v>
      </c>
      <c r="C3362">
        <v>4.3</v>
      </c>
    </row>
    <row r="3363" spans="1:3">
      <c r="A3363" t="s">
        <v>5634</v>
      </c>
      <c r="B3363">
        <v>100</v>
      </c>
      <c r="C3363">
        <v>7.2</v>
      </c>
    </row>
    <row r="3364" spans="1:3">
      <c r="A3364" t="s">
        <v>5636</v>
      </c>
      <c r="B3364">
        <v>84</v>
      </c>
      <c r="C3364">
        <v>5.9</v>
      </c>
    </row>
    <row r="3365" spans="1:3">
      <c r="A3365" t="s">
        <v>5638</v>
      </c>
      <c r="B3365">
        <v>99</v>
      </c>
      <c r="C3365">
        <v>3</v>
      </c>
    </row>
    <row r="3366" spans="1:3">
      <c r="A3366" t="s">
        <v>5639</v>
      </c>
      <c r="B3366">
        <v>109</v>
      </c>
      <c r="C3366">
        <v>7.9</v>
      </c>
    </row>
    <row r="3367" spans="1:3">
      <c r="A3367" t="s">
        <v>5641</v>
      </c>
      <c r="B3367">
        <v>95</v>
      </c>
      <c r="C3367">
        <v>3.2</v>
      </c>
    </row>
    <row r="3368" spans="1:3">
      <c r="A3368" t="s">
        <v>5643</v>
      </c>
      <c r="B3368">
        <v>97</v>
      </c>
      <c r="C3368">
        <v>6.5</v>
      </c>
    </row>
    <row r="3369" spans="1:3">
      <c r="A3369" t="s">
        <v>5645</v>
      </c>
      <c r="B3369">
        <v>90</v>
      </c>
      <c r="C3369">
        <v>7</v>
      </c>
    </row>
    <row r="3370" spans="1:3">
      <c r="A3370" t="s">
        <v>5647</v>
      </c>
      <c r="B3370">
        <v>96</v>
      </c>
      <c r="C3370">
        <v>6.9</v>
      </c>
    </row>
    <row r="3371" spans="1:3">
      <c r="A3371" t="s">
        <v>5649</v>
      </c>
      <c r="B3371">
        <v>82</v>
      </c>
      <c r="C3371">
        <v>4.4000000000000004</v>
      </c>
    </row>
    <row r="3372" spans="1:3">
      <c r="A3372" t="s">
        <v>5651</v>
      </c>
      <c r="B3372">
        <v>109</v>
      </c>
      <c r="C3372">
        <v>6</v>
      </c>
    </row>
    <row r="3373" spans="1:3">
      <c r="A3373" t="s">
        <v>5653</v>
      </c>
      <c r="B3373">
        <v>98</v>
      </c>
      <c r="C3373">
        <v>5.3</v>
      </c>
    </row>
    <row r="3374" spans="1:3">
      <c r="A3374" t="s">
        <v>5655</v>
      </c>
      <c r="B3374">
        <v>95</v>
      </c>
      <c r="C3374">
        <v>5.3</v>
      </c>
    </row>
    <row r="3375" spans="1:3">
      <c r="A3375" t="s">
        <v>5657</v>
      </c>
      <c r="B3375">
        <v>104</v>
      </c>
      <c r="C3375">
        <v>7.1</v>
      </c>
    </row>
    <row r="3376" spans="1:3">
      <c r="A3376" t="s">
        <v>5659</v>
      </c>
      <c r="B3376">
        <v>87</v>
      </c>
      <c r="C3376">
        <v>5.4</v>
      </c>
    </row>
    <row r="3377" spans="1:3">
      <c r="A3377" t="s">
        <v>5661</v>
      </c>
      <c r="B3377">
        <v>108</v>
      </c>
      <c r="C3377">
        <v>6.9</v>
      </c>
    </row>
    <row r="3378" spans="1:3">
      <c r="A3378" t="s">
        <v>5662</v>
      </c>
      <c r="B3378">
        <v>94</v>
      </c>
      <c r="C3378">
        <v>7.3</v>
      </c>
    </row>
    <row r="3379" spans="1:3">
      <c r="A3379" t="s">
        <v>5665</v>
      </c>
      <c r="B3379">
        <v>134</v>
      </c>
      <c r="C3379">
        <v>7.8</v>
      </c>
    </row>
    <row r="3380" spans="1:3">
      <c r="A3380" t="s">
        <v>5666</v>
      </c>
      <c r="B3380">
        <v>89</v>
      </c>
      <c r="C3380">
        <v>6.6</v>
      </c>
    </row>
    <row r="3381" spans="1:3">
      <c r="A3381" t="s">
        <v>5668</v>
      </c>
      <c r="B3381">
        <v>102</v>
      </c>
      <c r="C3381">
        <v>5.4</v>
      </c>
    </row>
    <row r="3382" spans="1:3">
      <c r="A3382" t="s">
        <v>5669</v>
      </c>
      <c r="B3382">
        <v>120</v>
      </c>
      <c r="C3382">
        <v>8.4</v>
      </c>
    </row>
    <row r="3383" spans="1:3">
      <c r="A3383" t="s">
        <v>5671</v>
      </c>
      <c r="B3383">
        <v>110</v>
      </c>
      <c r="C3383">
        <v>6.3</v>
      </c>
    </row>
    <row r="3384" spans="1:3">
      <c r="A3384" t="s">
        <v>5673</v>
      </c>
      <c r="B3384">
        <v>86</v>
      </c>
      <c r="C3384">
        <v>6.1</v>
      </c>
    </row>
    <row r="3385" spans="1:3">
      <c r="A3385" t="s">
        <v>5675</v>
      </c>
      <c r="B3385">
        <v>101</v>
      </c>
      <c r="C3385">
        <v>5</v>
      </c>
    </row>
    <row r="3386" spans="1:3">
      <c r="A3386" t="s">
        <v>5677</v>
      </c>
      <c r="B3386">
        <v>87</v>
      </c>
      <c r="C3386">
        <v>5.3</v>
      </c>
    </row>
    <row r="3387" spans="1:3">
      <c r="A3387" t="s">
        <v>5679</v>
      </c>
      <c r="B3387">
        <v>93</v>
      </c>
      <c r="C3387">
        <v>5.3</v>
      </c>
    </row>
    <row r="3388" spans="1:3">
      <c r="A3388" t="s">
        <v>5680</v>
      </c>
      <c r="B3388">
        <v>98</v>
      </c>
      <c r="C3388">
        <v>7.4</v>
      </c>
    </row>
    <row r="3389" spans="1:3">
      <c r="A3389" t="s">
        <v>5682</v>
      </c>
      <c r="B3389">
        <v>100</v>
      </c>
      <c r="C3389">
        <v>5.9</v>
      </c>
    </row>
    <row r="3390" spans="1:3">
      <c r="A3390" t="s">
        <v>5684</v>
      </c>
      <c r="B3390">
        <v>88</v>
      </c>
      <c r="C3390">
        <v>4.0999999999999996</v>
      </c>
    </row>
    <row r="3391" spans="1:3">
      <c r="A3391" t="s">
        <v>5686</v>
      </c>
      <c r="B3391">
        <v>97</v>
      </c>
      <c r="C3391">
        <v>6.7</v>
      </c>
    </row>
    <row r="3392" spans="1:3">
      <c r="A3392" t="s">
        <v>5687</v>
      </c>
      <c r="B3392">
        <v>122</v>
      </c>
      <c r="C3392">
        <v>5.8</v>
      </c>
    </row>
    <row r="3393" spans="1:3">
      <c r="A3393" t="s">
        <v>5689</v>
      </c>
      <c r="B3393">
        <v>96</v>
      </c>
      <c r="C3393">
        <v>5.9</v>
      </c>
    </row>
    <row r="3394" spans="1:3">
      <c r="A3394" t="s">
        <v>5690</v>
      </c>
      <c r="B3394">
        <v>113</v>
      </c>
      <c r="C3394">
        <v>8</v>
      </c>
    </row>
    <row r="3395" spans="1:3">
      <c r="A3395" t="s">
        <v>5692</v>
      </c>
      <c r="B3395">
        <v>105</v>
      </c>
      <c r="C3395">
        <v>6.5</v>
      </c>
    </row>
    <row r="3396" spans="1:3">
      <c r="A3396" t="s">
        <v>5694</v>
      </c>
      <c r="B3396">
        <v>93</v>
      </c>
      <c r="C3396">
        <v>6.4</v>
      </c>
    </row>
    <row r="3397" spans="1:3">
      <c r="A3397" t="s">
        <v>5695</v>
      </c>
      <c r="B3397">
        <v>89</v>
      </c>
      <c r="C3397">
        <v>6.8</v>
      </c>
    </row>
    <row r="3398" spans="1:3">
      <c r="A3398" t="s">
        <v>5696</v>
      </c>
      <c r="B3398">
        <v>116</v>
      </c>
      <c r="C3398">
        <v>7.4</v>
      </c>
    </row>
    <row r="3399" spans="1:3">
      <c r="A3399" t="s">
        <v>5698</v>
      </c>
      <c r="B3399">
        <v>120</v>
      </c>
      <c r="C3399">
        <v>8.3000000000000007</v>
      </c>
    </row>
    <row r="3400" spans="1:3">
      <c r="A3400" t="s">
        <v>5700</v>
      </c>
      <c r="B3400">
        <v>88</v>
      </c>
      <c r="C3400">
        <v>5.3</v>
      </c>
    </row>
    <row r="3401" spans="1:3">
      <c r="A3401" t="s">
        <v>5701</v>
      </c>
      <c r="B3401">
        <v>102</v>
      </c>
      <c r="C3401">
        <v>8.1</v>
      </c>
    </row>
    <row r="3402" spans="1:3">
      <c r="A3402" t="s">
        <v>5702</v>
      </c>
      <c r="B3402">
        <v>106</v>
      </c>
      <c r="C3402">
        <v>8</v>
      </c>
    </row>
    <row r="3403" spans="1:3">
      <c r="A3403" t="s">
        <v>5703</v>
      </c>
      <c r="B3403">
        <v>95</v>
      </c>
      <c r="C3403">
        <v>5.7</v>
      </c>
    </row>
    <row r="3404" spans="1:3">
      <c r="A3404" t="s">
        <v>5705</v>
      </c>
      <c r="B3404">
        <v>113</v>
      </c>
      <c r="C3404">
        <v>7.1</v>
      </c>
    </row>
    <row r="3405" spans="1:3">
      <c r="A3405" t="s">
        <v>5706</v>
      </c>
      <c r="B3405">
        <v>93</v>
      </c>
      <c r="C3405">
        <v>7.8</v>
      </c>
    </row>
    <row r="3406" spans="1:3">
      <c r="A3406" t="s">
        <v>5708</v>
      </c>
      <c r="B3406">
        <v>97</v>
      </c>
      <c r="C3406">
        <v>5.9</v>
      </c>
    </row>
    <row r="3407" spans="1:3">
      <c r="A3407" t="s">
        <v>5709</v>
      </c>
      <c r="B3407">
        <v>140</v>
      </c>
      <c r="C3407">
        <v>7.8</v>
      </c>
    </row>
    <row r="3408" spans="1:3">
      <c r="A3408" t="s">
        <v>5711</v>
      </c>
      <c r="B3408">
        <v>86</v>
      </c>
      <c r="C3408">
        <v>6</v>
      </c>
    </row>
    <row r="3409" spans="1:3">
      <c r="A3409" t="s">
        <v>5713</v>
      </c>
      <c r="B3409">
        <v>66</v>
      </c>
      <c r="C3409">
        <v>7.2</v>
      </c>
    </row>
    <row r="3410" spans="1:3">
      <c r="A3410" t="s">
        <v>5714</v>
      </c>
      <c r="B3410">
        <v>86</v>
      </c>
      <c r="C3410">
        <v>5.0999999999999996</v>
      </c>
    </row>
    <row r="3411" spans="1:3">
      <c r="A3411" t="s">
        <v>5716</v>
      </c>
      <c r="B3411">
        <v>87</v>
      </c>
      <c r="C3411">
        <v>5.0999999999999996</v>
      </c>
    </row>
    <row r="3412" spans="1:3">
      <c r="A3412" t="s">
        <v>5717</v>
      </c>
      <c r="B3412">
        <v>149</v>
      </c>
      <c r="C3412">
        <v>6.9</v>
      </c>
    </row>
    <row r="3413" spans="1:3">
      <c r="A3413" t="s">
        <v>5719</v>
      </c>
      <c r="B3413">
        <v>98</v>
      </c>
      <c r="C3413">
        <v>4.5999999999999996</v>
      </c>
    </row>
    <row r="3414" spans="1:3">
      <c r="A3414" t="s">
        <v>5721</v>
      </c>
      <c r="B3414">
        <v>75</v>
      </c>
      <c r="C3414">
        <v>6.7</v>
      </c>
    </row>
    <row r="3415" spans="1:3">
      <c r="A3415" t="s">
        <v>5722</v>
      </c>
      <c r="B3415">
        <v>104</v>
      </c>
      <c r="C3415">
        <v>7.1</v>
      </c>
    </row>
    <row r="3416" spans="1:3">
      <c r="A3416" t="s">
        <v>5723</v>
      </c>
      <c r="B3416">
        <v>102</v>
      </c>
      <c r="C3416">
        <v>7.6</v>
      </c>
    </row>
    <row r="3417" spans="1:3">
      <c r="A3417" t="s">
        <v>5724</v>
      </c>
      <c r="B3417">
        <v>105</v>
      </c>
      <c r="C3417">
        <v>8.1</v>
      </c>
    </row>
    <row r="3418" spans="1:3">
      <c r="A3418" t="s">
        <v>5726</v>
      </c>
      <c r="B3418">
        <v>107</v>
      </c>
      <c r="C3418">
        <v>7</v>
      </c>
    </row>
    <row r="3419" spans="1:3">
      <c r="A3419" t="s">
        <v>5728</v>
      </c>
      <c r="B3419">
        <v>89</v>
      </c>
      <c r="C3419">
        <v>7.1</v>
      </c>
    </row>
    <row r="3420" spans="1:3">
      <c r="A3420" t="s">
        <v>5730</v>
      </c>
      <c r="B3420">
        <v>106</v>
      </c>
      <c r="C3420">
        <v>7.6</v>
      </c>
    </row>
    <row r="3421" spans="1:3">
      <c r="A3421" t="s">
        <v>5732</v>
      </c>
      <c r="B3421">
        <v>95</v>
      </c>
      <c r="C3421">
        <v>7.1</v>
      </c>
    </row>
    <row r="3422" spans="1:3">
      <c r="A3422" t="s">
        <v>5734</v>
      </c>
      <c r="B3422">
        <v>34</v>
      </c>
      <c r="C3422">
        <v>7.1</v>
      </c>
    </row>
    <row r="3423" spans="1:3">
      <c r="A3423" t="s">
        <v>5736</v>
      </c>
      <c r="B3423">
        <v>101</v>
      </c>
      <c r="C3423">
        <v>7.7</v>
      </c>
    </row>
    <row r="3424" spans="1:3">
      <c r="A3424" t="s">
        <v>5738</v>
      </c>
      <c r="B3424">
        <v>112</v>
      </c>
      <c r="C3424">
        <v>7.6</v>
      </c>
    </row>
    <row r="3425" spans="1:3">
      <c r="A3425" t="s">
        <v>5740</v>
      </c>
      <c r="B3425">
        <v>100</v>
      </c>
      <c r="C3425">
        <v>6.6</v>
      </c>
    </row>
    <row r="3426" spans="1:3">
      <c r="A3426" t="s">
        <v>5742</v>
      </c>
      <c r="B3426">
        <v>100</v>
      </c>
      <c r="C3426">
        <v>5.7</v>
      </c>
    </row>
    <row r="3427" spans="1:3">
      <c r="A3427" t="s">
        <v>5744</v>
      </c>
      <c r="B3427">
        <v>80</v>
      </c>
      <c r="C3427">
        <v>7.1</v>
      </c>
    </row>
    <row r="3428" spans="1:3">
      <c r="A3428" t="s">
        <v>5746</v>
      </c>
      <c r="B3428">
        <v>106</v>
      </c>
      <c r="C3428">
        <v>6.2</v>
      </c>
    </row>
    <row r="3429" spans="1:3">
      <c r="A3429" t="s">
        <v>5747</v>
      </c>
      <c r="B3429">
        <v>103</v>
      </c>
      <c r="C3429">
        <v>6.1</v>
      </c>
    </row>
    <row r="3430" spans="1:3">
      <c r="A3430" t="s">
        <v>5749</v>
      </c>
      <c r="B3430">
        <v>90</v>
      </c>
      <c r="C3430">
        <v>5.9</v>
      </c>
    </row>
    <row r="3431" spans="1:3">
      <c r="A3431" t="s">
        <v>5750</v>
      </c>
      <c r="B3431">
        <v>96</v>
      </c>
      <c r="C3431">
        <v>6.8</v>
      </c>
    </row>
    <row r="3432" spans="1:3">
      <c r="A3432" t="s">
        <v>5751</v>
      </c>
      <c r="B3432">
        <v>120</v>
      </c>
      <c r="C3432">
        <v>6.8</v>
      </c>
    </row>
    <row r="3433" spans="1:3">
      <c r="A3433" t="s">
        <v>5753</v>
      </c>
      <c r="B3433">
        <v>101</v>
      </c>
      <c r="C3433">
        <v>5.0999999999999996</v>
      </c>
    </row>
    <row r="3434" spans="1:3">
      <c r="A3434" t="s">
        <v>5756</v>
      </c>
      <c r="B3434">
        <v>101</v>
      </c>
      <c r="C3434">
        <v>7.7</v>
      </c>
    </row>
    <row r="3435" spans="1:3">
      <c r="A3435" t="s">
        <v>5758</v>
      </c>
      <c r="B3435">
        <v>105</v>
      </c>
      <c r="C3435">
        <v>3.9</v>
      </c>
    </row>
    <row r="3436" spans="1:3">
      <c r="A3436" t="s">
        <v>5759</v>
      </c>
      <c r="B3436">
        <v>120</v>
      </c>
      <c r="C3436">
        <v>7.8</v>
      </c>
    </row>
    <row r="3437" spans="1:3">
      <c r="A3437" t="s">
        <v>5760</v>
      </c>
      <c r="B3437">
        <v>91</v>
      </c>
      <c r="C3437">
        <v>5.7</v>
      </c>
    </row>
    <row r="3438" spans="1:3">
      <c r="A3438" t="s">
        <v>5762</v>
      </c>
      <c r="B3438">
        <v>92</v>
      </c>
      <c r="C3438">
        <v>4.7</v>
      </c>
    </row>
    <row r="3439" spans="1:3">
      <c r="A3439" t="s">
        <v>5764</v>
      </c>
      <c r="B3439">
        <v>117</v>
      </c>
      <c r="C3439">
        <v>5.9</v>
      </c>
    </row>
    <row r="3440" spans="1:3">
      <c r="A3440" t="s">
        <v>5766</v>
      </c>
      <c r="B3440">
        <v>120</v>
      </c>
      <c r="C3440">
        <v>5.9</v>
      </c>
    </row>
    <row r="3441" spans="1:3">
      <c r="A3441" t="s">
        <v>5768</v>
      </c>
      <c r="B3441">
        <v>172</v>
      </c>
      <c r="C3441">
        <v>8.1</v>
      </c>
    </row>
    <row r="3442" spans="1:3">
      <c r="A3442" t="s">
        <v>5770</v>
      </c>
      <c r="B3442">
        <v>89</v>
      </c>
      <c r="C3442">
        <v>7.6</v>
      </c>
    </row>
    <row r="3443" spans="1:3">
      <c r="A3443" t="s">
        <v>5772</v>
      </c>
      <c r="B3443">
        <v>125</v>
      </c>
      <c r="C3443">
        <v>7.2</v>
      </c>
    </row>
    <row r="3444" spans="1:3">
      <c r="A3444" t="s">
        <v>5773</v>
      </c>
      <c r="B3444">
        <v>115</v>
      </c>
      <c r="C3444">
        <v>7.5</v>
      </c>
    </row>
    <row r="3445" spans="1:3">
      <c r="A3445" t="s">
        <v>5776</v>
      </c>
      <c r="B3445">
        <v>96</v>
      </c>
      <c r="C3445">
        <v>5.0999999999999996</v>
      </c>
    </row>
    <row r="3446" spans="1:3">
      <c r="A3446" t="s">
        <v>5778</v>
      </c>
      <c r="B3446">
        <v>100</v>
      </c>
      <c r="C3446">
        <v>6.9</v>
      </c>
    </row>
    <row r="3447" spans="1:3">
      <c r="A3447" t="s">
        <v>5779</v>
      </c>
      <c r="B3447">
        <v>87</v>
      </c>
      <c r="C3447">
        <v>7.6</v>
      </c>
    </row>
    <row r="3448" spans="1:3">
      <c r="A3448" t="s">
        <v>5781</v>
      </c>
      <c r="B3448">
        <v>102</v>
      </c>
      <c r="C3448">
        <v>7.6</v>
      </c>
    </row>
    <row r="3449" spans="1:3">
      <c r="A3449" t="s">
        <v>5782</v>
      </c>
      <c r="B3449">
        <v>118</v>
      </c>
      <c r="C3449">
        <v>7.6</v>
      </c>
    </row>
    <row r="3450" spans="1:3">
      <c r="A3450" t="s">
        <v>5784</v>
      </c>
      <c r="B3450">
        <v>86</v>
      </c>
      <c r="C3450">
        <v>5.3</v>
      </c>
    </row>
    <row r="3451" spans="1:3">
      <c r="A3451" t="s">
        <v>5785</v>
      </c>
      <c r="B3451">
        <v>137</v>
      </c>
      <c r="C3451">
        <v>8.5</v>
      </c>
    </row>
    <row r="3452" spans="1:3">
      <c r="A3452" t="s">
        <v>5787</v>
      </c>
      <c r="B3452">
        <v>129</v>
      </c>
      <c r="C3452">
        <v>7</v>
      </c>
    </row>
    <row r="3453" spans="1:3">
      <c r="A3453" t="s">
        <v>5790</v>
      </c>
      <c r="B3453">
        <v>80</v>
      </c>
      <c r="C3453">
        <v>7.8</v>
      </c>
    </row>
    <row r="3454" spans="1:3">
      <c r="A3454" t="s">
        <v>5792</v>
      </c>
      <c r="B3454">
        <v>89</v>
      </c>
      <c r="C3454">
        <v>7.2</v>
      </c>
    </row>
    <row r="3455" spans="1:3">
      <c r="A3455" t="s">
        <v>5793</v>
      </c>
      <c r="B3455">
        <v>80</v>
      </c>
      <c r="C3455">
        <v>8</v>
      </c>
    </row>
    <row r="3456" spans="1:3">
      <c r="A3456" t="s">
        <v>5794</v>
      </c>
      <c r="B3456">
        <v>115</v>
      </c>
      <c r="C3456">
        <v>8.1</v>
      </c>
    </row>
    <row r="3457" spans="1:3">
      <c r="A3457" t="s">
        <v>5795</v>
      </c>
      <c r="B3457">
        <v>100</v>
      </c>
      <c r="C3457">
        <v>6.8</v>
      </c>
    </row>
    <row r="3458" spans="1:3">
      <c r="A3458" t="s">
        <v>5797</v>
      </c>
      <c r="B3458">
        <v>100</v>
      </c>
      <c r="C3458">
        <v>7.2</v>
      </c>
    </row>
    <row r="3459" spans="1:3">
      <c r="A3459" t="s">
        <v>5799</v>
      </c>
      <c r="B3459">
        <v>91</v>
      </c>
      <c r="C3459">
        <v>7.4</v>
      </c>
    </row>
    <row r="3460" spans="1:3">
      <c r="A3460" t="s">
        <v>5801</v>
      </c>
      <c r="B3460">
        <v>96</v>
      </c>
      <c r="C3460">
        <v>6.1</v>
      </c>
    </row>
    <row r="3461" spans="1:3">
      <c r="A3461" t="s">
        <v>5802</v>
      </c>
      <c r="B3461">
        <v>116</v>
      </c>
      <c r="C3461">
        <v>7</v>
      </c>
    </row>
    <row r="3462" spans="1:3">
      <c r="A3462" t="s">
        <v>5803</v>
      </c>
      <c r="B3462">
        <v>97</v>
      </c>
      <c r="C3462">
        <v>5.3</v>
      </c>
    </row>
    <row r="3463" spans="1:3">
      <c r="A3463" t="s">
        <v>5804</v>
      </c>
      <c r="B3463">
        <v>101</v>
      </c>
      <c r="C3463">
        <v>4.7</v>
      </c>
    </row>
    <row r="3464" spans="1:3">
      <c r="A3464" t="s">
        <v>5806</v>
      </c>
      <c r="B3464">
        <v>98</v>
      </c>
      <c r="C3464">
        <v>5.7</v>
      </c>
    </row>
    <row r="3465" spans="1:3">
      <c r="A3465" t="s">
        <v>5807</v>
      </c>
      <c r="B3465">
        <v>101</v>
      </c>
      <c r="C3465">
        <v>6.5</v>
      </c>
    </row>
    <row r="3466" spans="1:3">
      <c r="A3466" t="s">
        <v>5810</v>
      </c>
      <c r="B3466">
        <v>90</v>
      </c>
      <c r="C3466">
        <v>8</v>
      </c>
    </row>
    <row r="3467" spans="1:3">
      <c r="A3467" t="s">
        <v>5814</v>
      </c>
      <c r="B3467">
        <v>120</v>
      </c>
      <c r="C3467">
        <v>3.3</v>
      </c>
    </row>
    <row r="3468" spans="1:3">
      <c r="A3468" t="s">
        <v>5816</v>
      </c>
      <c r="B3468">
        <v>102</v>
      </c>
      <c r="C3468">
        <v>8.3000000000000007</v>
      </c>
    </row>
    <row r="3469" spans="1:3">
      <c r="A3469" t="s">
        <v>5818</v>
      </c>
      <c r="B3469">
        <v>102</v>
      </c>
      <c r="C3469">
        <v>6.9</v>
      </c>
    </row>
    <row r="3470" spans="1:3">
      <c r="A3470" t="s">
        <v>5821</v>
      </c>
      <c r="B3470">
        <v>100</v>
      </c>
      <c r="C3470">
        <v>8.1</v>
      </c>
    </row>
    <row r="3471" spans="1:3">
      <c r="A3471" t="s">
        <v>5823</v>
      </c>
      <c r="B3471">
        <v>89</v>
      </c>
      <c r="C3471">
        <v>6.8</v>
      </c>
    </row>
    <row r="3472" spans="1:3">
      <c r="A3472" t="s">
        <v>5825</v>
      </c>
      <c r="B3472">
        <v>86</v>
      </c>
      <c r="C3472">
        <v>4.5999999999999996</v>
      </c>
    </row>
    <row r="3473" spans="1:3">
      <c r="A3473" t="s">
        <v>5827</v>
      </c>
      <c r="B3473">
        <v>96</v>
      </c>
      <c r="C3473">
        <v>7</v>
      </c>
    </row>
    <row r="3474" spans="1:3">
      <c r="A3474" t="s">
        <v>5830</v>
      </c>
      <c r="B3474">
        <v>91</v>
      </c>
      <c r="C3474">
        <v>6.7</v>
      </c>
    </row>
    <row r="3475" spans="1:3">
      <c r="A3475" t="s">
        <v>5832</v>
      </c>
      <c r="B3475">
        <v>85</v>
      </c>
      <c r="C3475">
        <v>5.8</v>
      </c>
    </row>
    <row r="3476" spans="1:3">
      <c r="A3476" t="s">
        <v>5833</v>
      </c>
      <c r="B3476">
        <v>129</v>
      </c>
      <c r="C3476">
        <v>4.5</v>
      </c>
    </row>
    <row r="3477" spans="1:3">
      <c r="A3477" t="s">
        <v>5835</v>
      </c>
      <c r="B3477">
        <v>95</v>
      </c>
      <c r="C3477">
        <v>6.2</v>
      </c>
    </row>
    <row r="3478" spans="1:3">
      <c r="A3478" t="s">
        <v>5837</v>
      </c>
      <c r="B3478">
        <v>92</v>
      </c>
      <c r="C3478">
        <v>6.6</v>
      </c>
    </row>
    <row r="3479" spans="1:3">
      <c r="A3479" t="s">
        <v>5839</v>
      </c>
      <c r="B3479">
        <v>96</v>
      </c>
      <c r="C3479">
        <v>6.6</v>
      </c>
    </row>
    <row r="3480" spans="1:3">
      <c r="A3480" t="s">
        <v>5841</v>
      </c>
      <c r="B3480">
        <v>119</v>
      </c>
      <c r="C3480">
        <v>7.8</v>
      </c>
    </row>
    <row r="3481" spans="1:3">
      <c r="A3481" t="s">
        <v>5844</v>
      </c>
      <c r="B3481">
        <v>92</v>
      </c>
      <c r="C3481">
        <v>7.7</v>
      </c>
    </row>
    <row r="3482" spans="1:3">
      <c r="A3482" t="s">
        <v>5847</v>
      </c>
      <c r="B3482">
        <v>106</v>
      </c>
      <c r="C3482">
        <v>5.7</v>
      </c>
    </row>
    <row r="3483" spans="1:3">
      <c r="A3483" t="s">
        <v>5849</v>
      </c>
      <c r="B3483">
        <v>99</v>
      </c>
      <c r="C3483">
        <v>7.1</v>
      </c>
    </row>
    <row r="3484" spans="1:3">
      <c r="A3484" t="s">
        <v>5850</v>
      </c>
      <c r="B3484">
        <v>103</v>
      </c>
      <c r="C3484">
        <v>6.4</v>
      </c>
    </row>
    <row r="3485" spans="1:3">
      <c r="A3485" t="s">
        <v>5852</v>
      </c>
      <c r="B3485">
        <v>95</v>
      </c>
      <c r="C3485">
        <v>7</v>
      </c>
    </row>
    <row r="3486" spans="1:3">
      <c r="A3486" t="s">
        <v>5854</v>
      </c>
      <c r="B3486">
        <v>95</v>
      </c>
      <c r="C3486">
        <v>5.8</v>
      </c>
    </row>
    <row r="3487" spans="1:3">
      <c r="A3487" t="s">
        <v>5856</v>
      </c>
      <c r="B3487">
        <v>90</v>
      </c>
      <c r="C3487">
        <v>7.8</v>
      </c>
    </row>
    <row r="3488" spans="1:3">
      <c r="A3488" t="s">
        <v>5858</v>
      </c>
      <c r="B3488">
        <v>89</v>
      </c>
      <c r="C3488">
        <v>7.2</v>
      </c>
    </row>
    <row r="3489" spans="1:3">
      <c r="A3489" t="s">
        <v>5860</v>
      </c>
      <c r="B3489">
        <v>87</v>
      </c>
      <c r="C3489">
        <v>5.6</v>
      </c>
    </row>
    <row r="3490" spans="1:3">
      <c r="A3490" t="s">
        <v>5862</v>
      </c>
      <c r="B3490">
        <v>118</v>
      </c>
      <c r="C3490">
        <v>6.8</v>
      </c>
    </row>
    <row r="3491" spans="1:3">
      <c r="A3491" t="s">
        <v>5864</v>
      </c>
      <c r="B3491">
        <v>93</v>
      </c>
      <c r="C3491">
        <v>7.3</v>
      </c>
    </row>
    <row r="3492" spans="1:3">
      <c r="A3492" t="s">
        <v>5866</v>
      </c>
      <c r="B3492">
        <v>109</v>
      </c>
      <c r="C3492">
        <v>7.3</v>
      </c>
    </row>
    <row r="3493" spans="1:3">
      <c r="A3493" t="s">
        <v>5867</v>
      </c>
      <c r="B3493">
        <v>90</v>
      </c>
      <c r="C3493">
        <v>6.6</v>
      </c>
    </row>
    <row r="3494" spans="1:3">
      <c r="A3494" t="s">
        <v>5869</v>
      </c>
      <c r="B3494">
        <v>108</v>
      </c>
      <c r="C3494">
        <v>7.5</v>
      </c>
    </row>
    <row r="3495" spans="1:3">
      <c r="A3495" t="s">
        <v>5871</v>
      </c>
      <c r="B3495">
        <v>81</v>
      </c>
      <c r="C3495">
        <v>7.8</v>
      </c>
    </row>
    <row r="3496" spans="1:3">
      <c r="A3496" t="s">
        <v>5873</v>
      </c>
      <c r="B3496">
        <v>93</v>
      </c>
      <c r="C3496">
        <v>6.7</v>
      </c>
    </row>
    <row r="3497" spans="1:3">
      <c r="A3497" t="s">
        <v>5874</v>
      </c>
      <c r="B3497">
        <v>138</v>
      </c>
      <c r="C3497">
        <v>7.5</v>
      </c>
    </row>
    <row r="3498" spans="1:3">
      <c r="A3498" t="s">
        <v>5876</v>
      </c>
      <c r="B3498">
        <v>105</v>
      </c>
      <c r="C3498">
        <v>6.3</v>
      </c>
    </row>
    <row r="3499" spans="1:3">
      <c r="A3499" t="s">
        <v>5878</v>
      </c>
      <c r="B3499">
        <v>98</v>
      </c>
      <c r="C3499">
        <v>6.3</v>
      </c>
    </row>
    <row r="3500" spans="1:3">
      <c r="A3500" t="s">
        <v>5880</v>
      </c>
      <c r="B3500">
        <v>86</v>
      </c>
      <c r="C3500">
        <v>6.8</v>
      </c>
    </row>
    <row r="3501" spans="1:3">
      <c r="A3501" t="s">
        <v>5882</v>
      </c>
      <c r="B3501">
        <v>104</v>
      </c>
      <c r="C3501">
        <v>7.8</v>
      </c>
    </row>
    <row r="3502" spans="1:3">
      <c r="A3502" t="s">
        <v>5884</v>
      </c>
      <c r="B3502">
        <v>100</v>
      </c>
      <c r="C3502">
        <v>6.9</v>
      </c>
    </row>
    <row r="3503" spans="1:3">
      <c r="A3503" t="s">
        <v>5886</v>
      </c>
      <c r="B3503">
        <v>84</v>
      </c>
      <c r="C3503">
        <v>4.3</v>
      </c>
    </row>
    <row r="3504" spans="1:3">
      <c r="A3504" t="s">
        <v>5888</v>
      </c>
      <c r="B3504">
        <v>95</v>
      </c>
      <c r="C3504">
        <v>7.2</v>
      </c>
    </row>
    <row r="3505" spans="1:3">
      <c r="A3505" t="s">
        <v>5891</v>
      </c>
      <c r="B3505">
        <v>90</v>
      </c>
      <c r="C3505">
        <v>7.3</v>
      </c>
    </row>
    <row r="3506" spans="1:3">
      <c r="A3506" t="s">
        <v>5893</v>
      </c>
      <c r="B3506">
        <v>123</v>
      </c>
      <c r="C3506">
        <v>7.2</v>
      </c>
    </row>
    <row r="3507" spans="1:3">
      <c r="A3507" t="s">
        <v>5895</v>
      </c>
      <c r="B3507">
        <v>111</v>
      </c>
      <c r="C3507">
        <v>5.4</v>
      </c>
    </row>
    <row r="3508" spans="1:3">
      <c r="A3508" t="s">
        <v>5897</v>
      </c>
      <c r="B3508">
        <v>108</v>
      </c>
      <c r="C3508">
        <v>7.1</v>
      </c>
    </row>
    <row r="3509" spans="1:3">
      <c r="A3509" t="s">
        <v>5899</v>
      </c>
      <c r="B3509">
        <v>92</v>
      </c>
      <c r="C3509">
        <v>6.8</v>
      </c>
    </row>
    <row r="3510" spans="1:3">
      <c r="A3510" t="s">
        <v>5901</v>
      </c>
      <c r="B3510">
        <v>91</v>
      </c>
      <c r="C3510">
        <v>7</v>
      </c>
    </row>
    <row r="3511" spans="1:3">
      <c r="A3511" t="s">
        <v>5902</v>
      </c>
      <c r="B3511">
        <v>88</v>
      </c>
      <c r="C3511">
        <v>7.4</v>
      </c>
    </row>
    <row r="3512" spans="1:3">
      <c r="A3512" t="s">
        <v>5903</v>
      </c>
      <c r="B3512">
        <v>97</v>
      </c>
      <c r="C3512">
        <v>6.7</v>
      </c>
    </row>
    <row r="3513" spans="1:3">
      <c r="A3513" t="s">
        <v>5904</v>
      </c>
      <c r="B3513">
        <v>103</v>
      </c>
      <c r="C3513">
        <v>7.2</v>
      </c>
    </row>
    <row r="3514" spans="1:3">
      <c r="A3514" t="s">
        <v>5905</v>
      </c>
      <c r="B3514">
        <v>110</v>
      </c>
      <c r="C3514">
        <v>7.5</v>
      </c>
    </row>
    <row r="3515" spans="1:3">
      <c r="A3515" t="s">
        <v>5906</v>
      </c>
      <c r="B3515">
        <v>103</v>
      </c>
      <c r="C3515">
        <v>6.8</v>
      </c>
    </row>
    <row r="3516" spans="1:3">
      <c r="A3516" t="s">
        <v>5908</v>
      </c>
      <c r="B3516">
        <v>114</v>
      </c>
      <c r="C3516">
        <v>7.9</v>
      </c>
    </row>
    <row r="3517" spans="1:3">
      <c r="A3517" t="s">
        <v>5910</v>
      </c>
      <c r="B3517">
        <v>112</v>
      </c>
      <c r="C3517">
        <v>6.7</v>
      </c>
    </row>
    <row r="3518" spans="1:3">
      <c r="A3518" t="s">
        <v>5912</v>
      </c>
      <c r="B3518">
        <v>104</v>
      </c>
      <c r="C3518">
        <v>5.8</v>
      </c>
    </row>
    <row r="3519" spans="1:3">
      <c r="A3519" t="s">
        <v>5913</v>
      </c>
      <c r="B3519">
        <v>99</v>
      </c>
      <c r="C3519">
        <v>6.5</v>
      </c>
    </row>
    <row r="3520" spans="1:3">
      <c r="A3520" t="s">
        <v>5915</v>
      </c>
      <c r="B3520">
        <v>98</v>
      </c>
      <c r="C3520">
        <v>7.2</v>
      </c>
    </row>
    <row r="3521" spans="1:3">
      <c r="A3521" t="s">
        <v>5916</v>
      </c>
      <c r="B3521">
        <v>100</v>
      </c>
      <c r="C3521">
        <v>6.5</v>
      </c>
    </row>
    <row r="3522" spans="1:3">
      <c r="A3522" t="s">
        <v>5918</v>
      </c>
      <c r="B3522">
        <v>80</v>
      </c>
      <c r="C3522">
        <v>6.2</v>
      </c>
    </row>
    <row r="3523" spans="1:3">
      <c r="A3523" t="s">
        <v>5920</v>
      </c>
      <c r="B3523">
        <v>87</v>
      </c>
      <c r="C3523">
        <v>8.6</v>
      </c>
    </row>
    <row r="3524" spans="1:3">
      <c r="A3524" t="s">
        <v>5922</v>
      </c>
      <c r="B3524">
        <v>91</v>
      </c>
      <c r="C3524">
        <v>6.5</v>
      </c>
    </row>
    <row r="3525" spans="1:3">
      <c r="A3525" t="s">
        <v>5924</v>
      </c>
      <c r="B3525">
        <v>84</v>
      </c>
      <c r="C3525">
        <v>6.3</v>
      </c>
    </row>
    <row r="3526" spans="1:3">
      <c r="A3526" t="s">
        <v>5925</v>
      </c>
      <c r="B3526">
        <v>90</v>
      </c>
      <c r="C3526">
        <v>4.3</v>
      </c>
    </row>
    <row r="3527" spans="1:3">
      <c r="A3527" t="s">
        <v>5927</v>
      </c>
      <c r="B3527">
        <v>98</v>
      </c>
      <c r="C3527">
        <v>6.1</v>
      </c>
    </row>
    <row r="3528" spans="1:3">
      <c r="A3528" t="s">
        <v>5928</v>
      </c>
      <c r="B3528">
        <v>124</v>
      </c>
      <c r="C3528">
        <v>5.8</v>
      </c>
    </row>
    <row r="3529" spans="1:3">
      <c r="A3529" t="s">
        <v>5930</v>
      </c>
      <c r="B3529">
        <v>95</v>
      </c>
      <c r="C3529">
        <v>6.7</v>
      </c>
    </row>
    <row r="3530" spans="1:3">
      <c r="A3530" t="s">
        <v>5932</v>
      </c>
      <c r="B3530">
        <v>90</v>
      </c>
      <c r="C3530">
        <v>6.7</v>
      </c>
    </row>
    <row r="3531" spans="1:3">
      <c r="A3531" t="s">
        <v>5933</v>
      </c>
      <c r="B3531">
        <v>101</v>
      </c>
      <c r="C3531">
        <v>5.0999999999999996</v>
      </c>
    </row>
    <row r="3532" spans="1:3">
      <c r="A3532" t="s">
        <v>5935</v>
      </c>
      <c r="B3532">
        <v>83</v>
      </c>
      <c r="C3532">
        <v>7.7</v>
      </c>
    </row>
    <row r="3533" spans="1:3">
      <c r="A3533" t="s">
        <v>5937</v>
      </c>
      <c r="B3533">
        <v>106</v>
      </c>
      <c r="C3533">
        <v>6.7</v>
      </c>
    </row>
    <row r="3534" spans="1:3">
      <c r="A3534" t="s">
        <v>5940</v>
      </c>
      <c r="B3534">
        <v>94</v>
      </c>
      <c r="C3534">
        <v>6.6</v>
      </c>
    </row>
    <row r="3535" spans="1:3">
      <c r="A3535" t="s">
        <v>5941</v>
      </c>
      <c r="B3535">
        <v>120</v>
      </c>
      <c r="C3535">
        <v>8.1999999999999993</v>
      </c>
    </row>
    <row r="3536" spans="1:3">
      <c r="A3536" t="s">
        <v>5942</v>
      </c>
      <c r="B3536">
        <v>105</v>
      </c>
      <c r="C3536">
        <v>8.1</v>
      </c>
    </row>
    <row r="3537" spans="1:3">
      <c r="A3537" t="s">
        <v>5944</v>
      </c>
      <c r="B3537">
        <v>95</v>
      </c>
      <c r="C3537">
        <v>7.2</v>
      </c>
    </row>
    <row r="3538" spans="1:3">
      <c r="A3538" t="s">
        <v>5946</v>
      </c>
      <c r="B3538">
        <v>135</v>
      </c>
      <c r="C3538">
        <v>7.4</v>
      </c>
    </row>
    <row r="3539" spans="1:3">
      <c r="A3539" t="s">
        <v>5949</v>
      </c>
      <c r="B3539">
        <v>105</v>
      </c>
      <c r="C3539">
        <v>6.5</v>
      </c>
    </row>
    <row r="3540" spans="1:3">
      <c r="A3540" t="s">
        <v>5951</v>
      </c>
      <c r="B3540">
        <v>83</v>
      </c>
      <c r="C3540">
        <v>5.7</v>
      </c>
    </row>
    <row r="3541" spans="1:3">
      <c r="A3541" t="s">
        <v>5953</v>
      </c>
      <c r="B3541">
        <v>87</v>
      </c>
      <c r="C3541">
        <v>6.2</v>
      </c>
    </row>
    <row r="3542" spans="1:3">
      <c r="A3542" t="s">
        <v>5955</v>
      </c>
      <c r="B3542">
        <v>97</v>
      </c>
      <c r="C3542">
        <v>3.3</v>
      </c>
    </row>
    <row r="3543" spans="1:3">
      <c r="A3543" t="s">
        <v>5956</v>
      </c>
      <c r="B3543">
        <v>87</v>
      </c>
      <c r="C3543">
        <v>6.1</v>
      </c>
    </row>
    <row r="3544" spans="1:3">
      <c r="A3544" t="s">
        <v>5958</v>
      </c>
      <c r="B3544">
        <v>80</v>
      </c>
      <c r="C3544">
        <v>5.7</v>
      </c>
    </row>
    <row r="3545" spans="1:3">
      <c r="A3545" t="s">
        <v>5959</v>
      </c>
      <c r="B3545">
        <v>100</v>
      </c>
      <c r="C3545">
        <v>7.2</v>
      </c>
    </row>
    <row r="3546" spans="1:3">
      <c r="A3546" t="s">
        <v>5960</v>
      </c>
      <c r="B3546">
        <v>103</v>
      </c>
      <c r="C3546">
        <v>7.7</v>
      </c>
    </row>
    <row r="3547" spans="1:3">
      <c r="A3547" t="s">
        <v>5961</v>
      </c>
      <c r="B3547">
        <v>100</v>
      </c>
      <c r="C3547">
        <v>7.1</v>
      </c>
    </row>
    <row r="3548" spans="1:3">
      <c r="A3548" t="s">
        <v>5963</v>
      </c>
      <c r="B3548">
        <v>89</v>
      </c>
      <c r="C3548">
        <v>7</v>
      </c>
    </row>
    <row r="3549" spans="1:3">
      <c r="A3549" t="s">
        <v>5964</v>
      </c>
      <c r="B3549">
        <v>114</v>
      </c>
      <c r="C3549">
        <v>7.4</v>
      </c>
    </row>
    <row r="3550" spans="1:3">
      <c r="A3550" t="s">
        <v>5965</v>
      </c>
      <c r="B3550">
        <v>111</v>
      </c>
      <c r="C3550">
        <v>7.7</v>
      </c>
    </row>
    <row r="3551" spans="1:3">
      <c r="A3551" t="s">
        <v>5967</v>
      </c>
      <c r="B3551">
        <v>85</v>
      </c>
      <c r="C3551">
        <v>6.6</v>
      </c>
    </row>
    <row r="3552" spans="1:3">
      <c r="A3552" t="s">
        <v>5969</v>
      </c>
      <c r="B3552">
        <v>113</v>
      </c>
      <c r="C3552">
        <v>6</v>
      </c>
    </row>
    <row r="3553" spans="1:3">
      <c r="A3553" t="s">
        <v>5970</v>
      </c>
      <c r="B3553">
        <v>99</v>
      </c>
      <c r="C3553">
        <v>8.4</v>
      </c>
    </row>
    <row r="3554" spans="1:3">
      <c r="A3554" t="s">
        <v>5971</v>
      </c>
      <c r="B3554">
        <v>142</v>
      </c>
      <c r="C3554">
        <v>8.9</v>
      </c>
    </row>
    <row r="3555" spans="1:3">
      <c r="A3555" t="s">
        <v>5973</v>
      </c>
      <c r="B3555">
        <v>112</v>
      </c>
      <c r="C3555">
        <v>7.9</v>
      </c>
    </row>
    <row r="3556" spans="1:3">
      <c r="A3556" t="s">
        <v>5975</v>
      </c>
      <c r="B3556">
        <v>108</v>
      </c>
      <c r="C3556">
        <v>6</v>
      </c>
    </row>
    <row r="3557" spans="1:3">
      <c r="A3557" t="s">
        <v>5977</v>
      </c>
      <c r="B3557">
        <v>88</v>
      </c>
      <c r="C3557">
        <v>6.1</v>
      </c>
    </row>
    <row r="3558" spans="1:3">
      <c r="A3558" t="s">
        <v>5979</v>
      </c>
      <c r="B3558">
        <v>97</v>
      </c>
      <c r="C3558">
        <v>7.4</v>
      </c>
    </row>
    <row r="3559" spans="1:3">
      <c r="A3559" t="s">
        <v>5981</v>
      </c>
      <c r="B3559">
        <v>85</v>
      </c>
      <c r="C3559">
        <v>6.2</v>
      </c>
    </row>
    <row r="3560" spans="1:3">
      <c r="A3560" t="s">
        <v>5983</v>
      </c>
      <c r="B3560">
        <v>110</v>
      </c>
      <c r="C3560">
        <v>7.2</v>
      </c>
    </row>
    <row r="3561" spans="1:3">
      <c r="A3561" t="s">
        <v>5985</v>
      </c>
      <c r="B3561">
        <v>91</v>
      </c>
      <c r="C3561">
        <v>6.2</v>
      </c>
    </row>
    <row r="3562" spans="1:3">
      <c r="A3562" t="s">
        <v>5987</v>
      </c>
      <c r="B3562">
        <v>94</v>
      </c>
      <c r="C3562">
        <v>6.8</v>
      </c>
    </row>
    <row r="3563" spans="1:3">
      <c r="A3563" t="s">
        <v>5988</v>
      </c>
      <c r="B3563">
        <v>90</v>
      </c>
      <c r="C3563">
        <v>7.7</v>
      </c>
    </row>
    <row r="3564" spans="1:3">
      <c r="A3564" t="s">
        <v>5991</v>
      </c>
      <c r="B3564">
        <v>92</v>
      </c>
      <c r="C3564">
        <v>5.9</v>
      </c>
    </row>
    <row r="3565" spans="1:3">
      <c r="A3565" t="s">
        <v>5994</v>
      </c>
      <c r="B3565">
        <v>73</v>
      </c>
      <c r="C3565">
        <v>7</v>
      </c>
    </row>
    <row r="3566" spans="1:3">
      <c r="A3566" t="s">
        <v>5996</v>
      </c>
      <c r="B3566">
        <v>110</v>
      </c>
      <c r="C3566">
        <v>6.1</v>
      </c>
    </row>
    <row r="3567" spans="1:3">
      <c r="A3567" t="s">
        <v>5998</v>
      </c>
      <c r="B3567">
        <v>102</v>
      </c>
      <c r="C3567">
        <v>7.6</v>
      </c>
    </row>
    <row r="3568" spans="1:3">
      <c r="A3568" t="s">
        <v>6001</v>
      </c>
      <c r="B3568">
        <v>145</v>
      </c>
      <c r="C3568">
        <v>8.1</v>
      </c>
    </row>
    <row r="3569" spans="1:3">
      <c r="A3569" t="s">
        <v>6003</v>
      </c>
      <c r="B3569">
        <v>83</v>
      </c>
      <c r="C3569">
        <v>5.7</v>
      </c>
    </row>
    <row r="3570" spans="1:3">
      <c r="A3570" t="s">
        <v>6004</v>
      </c>
      <c r="B3570">
        <v>91</v>
      </c>
      <c r="C3570">
        <v>6.6</v>
      </c>
    </row>
    <row r="3571" spans="1:3">
      <c r="A3571" t="s">
        <v>6005</v>
      </c>
      <c r="B3571">
        <v>110</v>
      </c>
      <c r="C3571">
        <v>7.3</v>
      </c>
    </row>
    <row r="3572" spans="1:3">
      <c r="A3572" t="s">
        <v>6007</v>
      </c>
      <c r="B3572">
        <v>86</v>
      </c>
      <c r="C3572">
        <v>5</v>
      </c>
    </row>
    <row r="3573" spans="1:3">
      <c r="A3573" t="s">
        <v>6009</v>
      </c>
      <c r="B3573">
        <v>86</v>
      </c>
      <c r="C3573">
        <v>7</v>
      </c>
    </row>
    <row r="3574" spans="1:3">
      <c r="A3574" t="s">
        <v>6011</v>
      </c>
      <c r="B3574">
        <v>120</v>
      </c>
      <c r="C3574">
        <v>3.4</v>
      </c>
    </row>
    <row r="3575" spans="1:3">
      <c r="A3575" t="s">
        <v>6012</v>
      </c>
      <c r="B3575">
        <v>90</v>
      </c>
      <c r="C3575">
        <v>5.9</v>
      </c>
    </row>
    <row r="3576" spans="1:3">
      <c r="A3576" t="s">
        <v>6014</v>
      </c>
      <c r="B3576">
        <v>99</v>
      </c>
      <c r="C3576">
        <v>6</v>
      </c>
    </row>
    <row r="3577" spans="1:3">
      <c r="A3577" t="s">
        <v>6015</v>
      </c>
      <c r="B3577">
        <v>112</v>
      </c>
      <c r="C3577">
        <v>7.4</v>
      </c>
    </row>
    <row r="3578" spans="1:3">
      <c r="A3578" t="s">
        <v>6017</v>
      </c>
      <c r="B3578">
        <v>103</v>
      </c>
      <c r="C3578">
        <v>7.4</v>
      </c>
    </row>
    <row r="3579" spans="1:3">
      <c r="A3579" t="s">
        <v>6018</v>
      </c>
      <c r="B3579">
        <v>83</v>
      </c>
      <c r="C3579">
        <v>4.2</v>
      </c>
    </row>
    <row r="3580" spans="1:3">
      <c r="A3580" t="s">
        <v>6020</v>
      </c>
      <c r="B3580">
        <v>109</v>
      </c>
      <c r="C3580">
        <v>6.2</v>
      </c>
    </row>
    <row r="3581" spans="1:3">
      <c r="A3581" t="s">
        <v>6021</v>
      </c>
      <c r="B3581">
        <v>100</v>
      </c>
      <c r="C3581">
        <v>5.4</v>
      </c>
    </row>
    <row r="3582" spans="1:3">
      <c r="A3582" t="s">
        <v>6023</v>
      </c>
      <c r="B3582">
        <v>95</v>
      </c>
      <c r="C3582">
        <v>7.2</v>
      </c>
    </row>
    <row r="3583" spans="1:3">
      <c r="A3583" t="s">
        <v>6024</v>
      </c>
      <c r="B3583">
        <v>104</v>
      </c>
      <c r="C3583">
        <v>6.7</v>
      </c>
    </row>
    <row r="3584" spans="1:3">
      <c r="A3584" t="s">
        <v>6026</v>
      </c>
      <c r="B3584">
        <v>97</v>
      </c>
      <c r="C3584">
        <v>7.2</v>
      </c>
    </row>
    <row r="3585" spans="1:3">
      <c r="A3585" t="s">
        <v>6028</v>
      </c>
      <c r="B3585">
        <v>91</v>
      </c>
      <c r="C3585">
        <v>7.4</v>
      </c>
    </row>
    <row r="3586" spans="1:3">
      <c r="A3586" t="s">
        <v>6029</v>
      </c>
      <c r="B3586">
        <v>84</v>
      </c>
      <c r="C3586">
        <v>5.6</v>
      </c>
    </row>
    <row r="3587" spans="1:3">
      <c r="A3587" t="s">
        <v>6030</v>
      </c>
      <c r="B3587">
        <v>86</v>
      </c>
      <c r="C3587">
        <v>6.8</v>
      </c>
    </row>
    <row r="3588" spans="1:3">
      <c r="A3588" t="s">
        <v>6032</v>
      </c>
      <c r="B3588">
        <v>92</v>
      </c>
      <c r="C3588">
        <v>7.7</v>
      </c>
    </row>
    <row r="3589" spans="1:3">
      <c r="A3589" t="s">
        <v>6034</v>
      </c>
      <c r="B3589">
        <v>94</v>
      </c>
      <c r="C3589">
        <v>7</v>
      </c>
    </row>
    <row r="3590" spans="1:3">
      <c r="A3590" t="s">
        <v>6036</v>
      </c>
      <c r="B3590">
        <v>100</v>
      </c>
      <c r="C3590">
        <v>7.2</v>
      </c>
    </row>
    <row r="3591" spans="1:3">
      <c r="A3591" t="s">
        <v>6038</v>
      </c>
      <c r="B3591">
        <v>119</v>
      </c>
      <c r="C3591">
        <v>7.2</v>
      </c>
    </row>
    <row r="3592" spans="1:3">
      <c r="A3592" t="s">
        <v>6040</v>
      </c>
      <c r="B3592">
        <v>167</v>
      </c>
      <c r="C3592">
        <v>6.2</v>
      </c>
    </row>
    <row r="3593" spans="1:3">
      <c r="A3593" t="s">
        <v>6041</v>
      </c>
      <c r="B3593">
        <v>92</v>
      </c>
      <c r="C3593">
        <v>6.2</v>
      </c>
    </row>
    <row r="3594" spans="1:3">
      <c r="A3594" t="s">
        <v>6042</v>
      </c>
      <c r="B3594">
        <v>108</v>
      </c>
      <c r="C3594">
        <v>6.9</v>
      </c>
    </row>
    <row r="3595" spans="1:3">
      <c r="A3595" t="s">
        <v>6044</v>
      </c>
      <c r="B3595">
        <v>97</v>
      </c>
      <c r="C3595">
        <v>7</v>
      </c>
    </row>
    <row r="3596" spans="1:3">
      <c r="A3596" t="s">
        <v>6046</v>
      </c>
      <c r="B3596">
        <v>88</v>
      </c>
      <c r="C3596">
        <v>6.7</v>
      </c>
    </row>
    <row r="3597" spans="1:3">
      <c r="A3597" t="s">
        <v>6048</v>
      </c>
      <c r="B3597">
        <v>100</v>
      </c>
      <c r="C3597">
        <v>3.6</v>
      </c>
    </row>
    <row r="3598" spans="1:3">
      <c r="A3598" t="s">
        <v>6050</v>
      </c>
      <c r="B3598">
        <v>88</v>
      </c>
      <c r="C3598">
        <v>7.4</v>
      </c>
    </row>
    <row r="3599" spans="1:3">
      <c r="A3599" t="s">
        <v>6052</v>
      </c>
      <c r="B3599">
        <v>79</v>
      </c>
      <c r="C3599">
        <v>6.1</v>
      </c>
    </row>
    <row r="3600" spans="1:3">
      <c r="A3600" t="s">
        <v>6055</v>
      </c>
      <c r="B3600">
        <v>96</v>
      </c>
      <c r="C3600">
        <v>8.1999999999999993</v>
      </c>
    </row>
    <row r="3601" spans="1:3">
      <c r="A3601" t="s">
        <v>6058</v>
      </c>
      <c r="B3601">
        <v>53</v>
      </c>
      <c r="C3601">
        <v>7.7</v>
      </c>
    </row>
    <row r="3602" spans="1:3">
      <c r="A3602" t="s">
        <v>6061</v>
      </c>
      <c r="B3602">
        <v>97</v>
      </c>
      <c r="C3602">
        <v>7.3</v>
      </c>
    </row>
    <row r="3603" spans="1:3">
      <c r="A3603" t="s">
        <v>6064</v>
      </c>
      <c r="B3603">
        <v>91</v>
      </c>
      <c r="C3603">
        <v>7.6</v>
      </c>
    </row>
    <row r="3604" spans="1:3">
      <c r="A3604" t="s">
        <v>6066</v>
      </c>
      <c r="B3604">
        <v>93</v>
      </c>
      <c r="C3604">
        <v>6.8</v>
      </c>
    </row>
    <row r="3605" spans="1:3">
      <c r="A3605" t="s">
        <v>6068</v>
      </c>
      <c r="B3605">
        <v>112</v>
      </c>
      <c r="C3605">
        <v>5.6</v>
      </c>
    </row>
    <row r="3606" spans="1:3">
      <c r="A3606" t="s">
        <v>6071</v>
      </c>
      <c r="B3606">
        <v>160</v>
      </c>
      <c r="C3606">
        <v>4.8</v>
      </c>
    </row>
    <row r="3607" spans="1:3">
      <c r="A3607" t="s">
        <v>6073</v>
      </c>
      <c r="B3607">
        <v>95</v>
      </c>
      <c r="C3607">
        <v>6.4</v>
      </c>
    </row>
    <row r="3608" spans="1:3">
      <c r="A3608" t="s">
        <v>6075</v>
      </c>
      <c r="B3608">
        <v>93</v>
      </c>
      <c r="C3608">
        <v>6.8</v>
      </c>
    </row>
    <row r="3609" spans="1:3">
      <c r="A3609" t="s">
        <v>6076</v>
      </c>
      <c r="B3609">
        <v>88</v>
      </c>
      <c r="C3609">
        <v>6.1</v>
      </c>
    </row>
    <row r="3610" spans="1:3">
      <c r="A3610" t="s">
        <v>6077</v>
      </c>
      <c r="B3610">
        <v>82</v>
      </c>
      <c r="C3610">
        <v>6</v>
      </c>
    </row>
    <row r="3611" spans="1:3">
      <c r="A3611" t="s">
        <v>6079</v>
      </c>
      <c r="B3611">
        <v>78</v>
      </c>
      <c r="C3611">
        <v>6.1</v>
      </c>
    </row>
    <row r="3612" spans="1:3">
      <c r="A3612" t="s">
        <v>6081</v>
      </c>
      <c r="B3612">
        <v>97</v>
      </c>
      <c r="C3612">
        <v>5.5</v>
      </c>
    </row>
    <row r="3613" spans="1:3">
      <c r="A3613" t="s">
        <v>6083</v>
      </c>
      <c r="B3613">
        <v>81</v>
      </c>
      <c r="C3613">
        <v>6.9</v>
      </c>
    </row>
    <row r="3614" spans="1:3">
      <c r="A3614" t="s">
        <v>6084</v>
      </c>
      <c r="B3614">
        <v>88</v>
      </c>
      <c r="C3614">
        <v>4.0999999999999996</v>
      </c>
    </row>
    <row r="3615" spans="1:3">
      <c r="A3615" t="s">
        <v>6086</v>
      </c>
      <c r="B3615">
        <v>96</v>
      </c>
      <c r="C3615">
        <v>5.4</v>
      </c>
    </row>
    <row r="3616" spans="1:3">
      <c r="A3616" t="s">
        <v>6088</v>
      </c>
      <c r="B3616">
        <v>108</v>
      </c>
      <c r="C3616">
        <v>8.1999999999999993</v>
      </c>
    </row>
    <row r="3617" spans="1:3">
      <c r="A3617" t="s">
        <v>6090</v>
      </c>
      <c r="B3617">
        <v>100</v>
      </c>
      <c r="C3617">
        <v>5.7</v>
      </c>
    </row>
    <row r="3618" spans="1:3">
      <c r="A3618" t="s">
        <v>6092</v>
      </c>
      <c r="B3618">
        <v>113</v>
      </c>
      <c r="C3618">
        <v>7.9</v>
      </c>
    </row>
    <row r="3619" spans="1:3">
      <c r="A3619" t="s">
        <v>6094</v>
      </c>
      <c r="B3619">
        <v>104</v>
      </c>
      <c r="C3619">
        <v>7.1</v>
      </c>
    </row>
    <row r="3620" spans="1:3">
      <c r="A3620" t="s">
        <v>6095</v>
      </c>
      <c r="B3620">
        <v>91</v>
      </c>
      <c r="C3620">
        <v>6.4</v>
      </c>
    </row>
    <row r="3621" spans="1:3">
      <c r="A3621" t="s">
        <v>6096</v>
      </c>
      <c r="B3621">
        <v>85</v>
      </c>
      <c r="C3621">
        <v>7.5</v>
      </c>
    </row>
    <row r="3622" spans="1:3">
      <c r="A3622" t="s">
        <v>6099</v>
      </c>
      <c r="B3622">
        <v>101</v>
      </c>
      <c r="C3622">
        <v>6.4</v>
      </c>
    </row>
    <row r="3623" spans="1:3">
      <c r="A3623" t="s">
        <v>6100</v>
      </c>
      <c r="B3623">
        <v>88</v>
      </c>
      <c r="C3623">
        <v>7.3</v>
      </c>
    </row>
    <row r="3624" spans="1:3">
      <c r="A3624" t="s">
        <v>6102</v>
      </c>
      <c r="B3624">
        <v>107</v>
      </c>
      <c r="C3624">
        <v>7.2</v>
      </c>
    </row>
    <row r="3625" spans="1:3">
      <c r="A3625" t="s">
        <v>6104</v>
      </c>
      <c r="B3625">
        <v>88</v>
      </c>
      <c r="C3625">
        <v>6</v>
      </c>
    </row>
    <row r="3626" spans="1:3">
      <c r="A3626" t="s">
        <v>6107</v>
      </c>
      <c r="B3626">
        <v>95</v>
      </c>
      <c r="C3626">
        <v>5.6</v>
      </c>
    </row>
    <row r="3627" spans="1:3">
      <c r="A3627" t="s">
        <v>6109</v>
      </c>
      <c r="B3627">
        <v>123</v>
      </c>
      <c r="C3627">
        <v>8.4</v>
      </c>
    </row>
    <row r="3628" spans="1:3">
      <c r="A3628" t="s">
        <v>6111</v>
      </c>
      <c r="B3628">
        <v>88</v>
      </c>
      <c r="C3628">
        <v>7.5</v>
      </c>
    </row>
    <row r="3629" spans="1:3">
      <c r="A3629" t="s">
        <v>6112</v>
      </c>
      <c r="B3629">
        <v>114</v>
      </c>
      <c r="C3629">
        <v>7.2</v>
      </c>
    </row>
    <row r="3630" spans="1:3">
      <c r="A3630" t="s">
        <v>6113</v>
      </c>
      <c r="B3630">
        <v>88</v>
      </c>
      <c r="C3630">
        <v>7.2</v>
      </c>
    </row>
    <row r="3631" spans="1:3">
      <c r="A3631" t="s">
        <v>6114</v>
      </c>
      <c r="B3631">
        <v>104</v>
      </c>
      <c r="C3631">
        <v>6.5</v>
      </c>
    </row>
    <row r="3632" spans="1:3">
      <c r="A3632" t="s">
        <v>6116</v>
      </c>
      <c r="B3632">
        <v>93</v>
      </c>
      <c r="C3632">
        <v>5.0999999999999996</v>
      </c>
    </row>
    <row r="3633" spans="1:3">
      <c r="A3633" t="s">
        <v>6117</v>
      </c>
      <c r="B3633">
        <v>91</v>
      </c>
      <c r="C3633">
        <v>6.4</v>
      </c>
    </row>
    <row r="3634" spans="1:3">
      <c r="A3634" t="s">
        <v>6120</v>
      </c>
      <c r="B3634">
        <v>90</v>
      </c>
      <c r="C3634">
        <v>6.8</v>
      </c>
    </row>
    <row r="3635" spans="1:3">
      <c r="A3635" t="s">
        <v>6121</v>
      </c>
      <c r="B3635">
        <v>112</v>
      </c>
      <c r="C3635">
        <v>7.5</v>
      </c>
    </row>
    <row r="3636" spans="1:3">
      <c r="A3636" t="s">
        <v>6124</v>
      </c>
      <c r="B3636">
        <v>86</v>
      </c>
      <c r="C3636">
        <v>6.9</v>
      </c>
    </row>
    <row r="3637" spans="1:3">
      <c r="A3637" t="s">
        <v>6125</v>
      </c>
      <c r="B3637">
        <v>86</v>
      </c>
      <c r="C3637">
        <v>7</v>
      </c>
    </row>
    <row r="3638" spans="1:3">
      <c r="A3638" t="s">
        <v>6127</v>
      </c>
      <c r="B3638">
        <v>95</v>
      </c>
      <c r="C3638">
        <v>6.3</v>
      </c>
    </row>
    <row r="3639" spans="1:3">
      <c r="A3639" t="s">
        <v>6128</v>
      </c>
      <c r="B3639">
        <v>101</v>
      </c>
      <c r="C3639">
        <v>5.5</v>
      </c>
    </row>
    <row r="3640" spans="1:3">
      <c r="A3640" t="s">
        <v>6129</v>
      </c>
      <c r="B3640">
        <v>88</v>
      </c>
      <c r="C3640">
        <v>6.6</v>
      </c>
    </row>
    <row r="3641" spans="1:3">
      <c r="A3641" t="s">
        <v>6131</v>
      </c>
      <c r="B3641">
        <v>99</v>
      </c>
      <c r="C3641">
        <v>5.2</v>
      </c>
    </row>
    <row r="3642" spans="1:3">
      <c r="A3642" t="s">
        <v>6133</v>
      </c>
      <c r="B3642">
        <v>170</v>
      </c>
      <c r="C3642">
        <v>8.3000000000000007</v>
      </c>
    </row>
    <row r="3643" spans="1:3">
      <c r="A3643" t="s">
        <v>6134</v>
      </c>
      <c r="B3643">
        <v>97</v>
      </c>
      <c r="C3643">
        <v>7.2</v>
      </c>
    </row>
    <row r="3644" spans="1:3">
      <c r="A3644" t="s">
        <v>6136</v>
      </c>
      <c r="B3644">
        <v>106</v>
      </c>
      <c r="C3644">
        <v>7.2</v>
      </c>
    </row>
    <row r="3645" spans="1:3">
      <c r="A3645" t="s">
        <v>6138</v>
      </c>
      <c r="B3645">
        <v>107</v>
      </c>
      <c r="C3645">
        <v>6.5</v>
      </c>
    </row>
    <row r="3646" spans="1:3">
      <c r="A3646" t="s">
        <v>6140</v>
      </c>
      <c r="B3646">
        <v>84</v>
      </c>
      <c r="C3646">
        <v>6.5</v>
      </c>
    </row>
    <row r="3647" spans="1:3">
      <c r="A3647" t="s">
        <v>6142</v>
      </c>
      <c r="B3647">
        <v>81</v>
      </c>
      <c r="C3647">
        <v>7.8</v>
      </c>
    </row>
    <row r="3648" spans="1:3">
      <c r="A3648" t="s">
        <v>6144</v>
      </c>
      <c r="B3648">
        <v>81</v>
      </c>
      <c r="C3648">
        <v>6.4</v>
      </c>
    </row>
    <row r="3649" spans="1:3">
      <c r="A3649" t="s">
        <v>6147</v>
      </c>
      <c r="B3649">
        <v>215</v>
      </c>
      <c r="C3649">
        <v>8.1</v>
      </c>
    </row>
    <row r="3650" spans="1:3">
      <c r="A3650" t="s">
        <v>6148</v>
      </c>
      <c r="B3650">
        <v>106</v>
      </c>
      <c r="C3650">
        <v>5.6</v>
      </c>
    </row>
    <row r="3651" spans="1:3">
      <c r="A3651" t="s">
        <v>6150</v>
      </c>
      <c r="B3651">
        <v>103</v>
      </c>
      <c r="C3651">
        <v>5.6</v>
      </c>
    </row>
    <row r="3652" spans="1:3">
      <c r="A3652" t="s">
        <v>6152</v>
      </c>
      <c r="B3652">
        <v>90</v>
      </c>
      <c r="C3652">
        <v>6.6</v>
      </c>
    </row>
    <row r="3653" spans="1:3">
      <c r="A3653" t="s">
        <v>6153</v>
      </c>
      <c r="B3653">
        <v>87</v>
      </c>
      <c r="C3653">
        <v>7.7</v>
      </c>
    </row>
    <row r="3654" spans="1:3">
      <c r="A3654" t="s">
        <v>6155</v>
      </c>
      <c r="B3654">
        <v>80</v>
      </c>
      <c r="C3654">
        <v>7.2</v>
      </c>
    </row>
    <row r="3655" spans="1:3">
      <c r="A3655" t="s">
        <v>6156</v>
      </c>
      <c r="B3655">
        <v>122</v>
      </c>
      <c r="C3655">
        <v>6.5</v>
      </c>
    </row>
    <row r="3656" spans="1:3">
      <c r="A3656" t="s">
        <v>6159</v>
      </c>
      <c r="B3656">
        <v>86</v>
      </c>
      <c r="C3656">
        <v>6.1</v>
      </c>
    </row>
    <row r="3657" spans="1:3">
      <c r="A3657" t="s">
        <v>6161</v>
      </c>
      <c r="B3657">
        <v>79</v>
      </c>
      <c r="C3657">
        <v>5.7</v>
      </c>
    </row>
    <row r="3658" spans="1:3">
      <c r="A3658" t="s">
        <v>6163</v>
      </c>
      <c r="B3658">
        <v>97</v>
      </c>
      <c r="C3658">
        <v>5.9</v>
      </c>
    </row>
    <row r="3659" spans="1:3">
      <c r="A3659" t="s">
        <v>6164</v>
      </c>
      <c r="B3659">
        <v>89</v>
      </c>
      <c r="C3659">
        <v>7.7</v>
      </c>
    </row>
    <row r="3660" spans="1:3">
      <c r="A3660" t="s">
        <v>6166</v>
      </c>
      <c r="B3660">
        <v>120</v>
      </c>
      <c r="C3660">
        <v>7.1</v>
      </c>
    </row>
    <row r="3661" spans="1:3">
      <c r="A3661" t="s">
        <v>6169</v>
      </c>
      <c r="B3661">
        <v>108</v>
      </c>
      <c r="C3661">
        <v>7.6</v>
      </c>
    </row>
    <row r="3662" spans="1:3">
      <c r="A3662" t="s">
        <v>6171</v>
      </c>
      <c r="B3662">
        <v>102</v>
      </c>
      <c r="C3662">
        <v>6.4</v>
      </c>
    </row>
    <row r="3663" spans="1:3">
      <c r="A3663" t="s">
        <v>6173</v>
      </c>
      <c r="B3663">
        <v>83</v>
      </c>
      <c r="C3663">
        <v>7.4</v>
      </c>
    </row>
    <row r="3664" spans="1:3">
      <c r="A3664" t="s">
        <v>6176</v>
      </c>
      <c r="B3664">
        <v>93</v>
      </c>
      <c r="C3664">
        <v>6.8</v>
      </c>
    </row>
    <row r="3665" spans="1:3">
      <c r="A3665" t="s">
        <v>6178</v>
      </c>
      <c r="B3665">
        <v>86</v>
      </c>
      <c r="C3665">
        <v>6.5</v>
      </c>
    </row>
    <row r="3666" spans="1:3">
      <c r="A3666" t="s">
        <v>6179</v>
      </c>
      <c r="B3666">
        <v>101</v>
      </c>
      <c r="C3666">
        <v>6</v>
      </c>
    </row>
    <row r="3667" spans="1:3">
      <c r="A3667" t="s">
        <v>6180</v>
      </c>
      <c r="B3667">
        <v>111</v>
      </c>
      <c r="C3667">
        <v>7.3</v>
      </c>
    </row>
    <row r="3668" spans="1:3">
      <c r="A3668" t="s">
        <v>6182</v>
      </c>
      <c r="B3668">
        <v>90</v>
      </c>
      <c r="C3668">
        <v>7.3</v>
      </c>
    </row>
    <row r="3669" spans="1:3">
      <c r="A3669" t="s">
        <v>6183</v>
      </c>
      <c r="B3669">
        <v>86</v>
      </c>
      <c r="C3669">
        <v>6.5</v>
      </c>
    </row>
    <row r="3670" spans="1:3">
      <c r="A3670" t="s">
        <v>6185</v>
      </c>
      <c r="B3670">
        <v>98</v>
      </c>
      <c r="C3670">
        <v>6</v>
      </c>
    </row>
    <row r="3671" spans="1:3">
      <c r="A3671" t="s">
        <v>6187</v>
      </c>
      <c r="B3671">
        <v>91</v>
      </c>
      <c r="C3671">
        <v>5.3</v>
      </c>
    </row>
    <row r="3672" spans="1:3">
      <c r="A3672" t="s">
        <v>6188</v>
      </c>
      <c r="B3672">
        <v>91</v>
      </c>
      <c r="C3672">
        <v>6.6</v>
      </c>
    </row>
    <row r="3673" spans="1:3">
      <c r="A3673" t="s">
        <v>6190</v>
      </c>
      <c r="B3673">
        <v>88</v>
      </c>
      <c r="C3673">
        <v>7.1</v>
      </c>
    </row>
    <row r="3674" spans="1:3">
      <c r="A3674" t="s">
        <v>6191</v>
      </c>
      <c r="B3674">
        <v>202</v>
      </c>
      <c r="C3674">
        <v>8.6999999999999993</v>
      </c>
    </row>
    <row r="3675" spans="1:3">
      <c r="A3675" t="s">
        <v>6193</v>
      </c>
      <c r="B3675">
        <v>89</v>
      </c>
      <c r="C3675">
        <v>8.4</v>
      </c>
    </row>
    <row r="3676" spans="1:3">
      <c r="A3676" t="s">
        <v>6194</v>
      </c>
      <c r="B3676">
        <v>84</v>
      </c>
      <c r="C3676">
        <v>6.2</v>
      </c>
    </row>
    <row r="3677" spans="1:3">
      <c r="A3677" t="s">
        <v>6196</v>
      </c>
      <c r="B3677">
        <v>82</v>
      </c>
      <c r="C3677">
        <v>5.8</v>
      </c>
    </row>
    <row r="3678" spans="1:3">
      <c r="A3678" t="s">
        <v>6197</v>
      </c>
      <c r="B3678">
        <v>100</v>
      </c>
      <c r="C3678">
        <v>5.7</v>
      </c>
    </row>
    <row r="3679" spans="1:3">
      <c r="A3679" t="s">
        <v>6199</v>
      </c>
      <c r="B3679">
        <v>112</v>
      </c>
      <c r="C3679">
        <v>6.1</v>
      </c>
    </row>
    <row r="3680" spans="1:3">
      <c r="A3680" t="s">
        <v>6201</v>
      </c>
      <c r="B3680">
        <v>94</v>
      </c>
      <c r="C3680">
        <v>6.4</v>
      </c>
    </row>
    <row r="3681" spans="1:3">
      <c r="A3681" t="s">
        <v>6203</v>
      </c>
      <c r="B3681">
        <v>91</v>
      </c>
      <c r="C3681">
        <v>6.5</v>
      </c>
    </row>
    <row r="3682" spans="1:3">
      <c r="A3682" t="s">
        <v>6205</v>
      </c>
      <c r="B3682">
        <v>87</v>
      </c>
      <c r="C3682">
        <v>4.5999999999999996</v>
      </c>
    </row>
    <row r="3683" spans="1:3">
      <c r="A3683" t="s">
        <v>6208</v>
      </c>
      <c r="B3683">
        <v>82</v>
      </c>
      <c r="C3683">
        <v>6.8</v>
      </c>
    </row>
    <row r="3684" spans="1:3">
      <c r="A3684" t="s">
        <v>6210</v>
      </c>
      <c r="B3684">
        <v>91</v>
      </c>
      <c r="C3684">
        <v>5.9</v>
      </c>
    </row>
    <row r="3685" spans="1:3">
      <c r="A3685" t="s">
        <v>6211</v>
      </c>
      <c r="B3685">
        <v>107</v>
      </c>
      <c r="C3685">
        <v>7.7</v>
      </c>
    </row>
    <row r="3686" spans="1:3">
      <c r="A3686" t="s">
        <v>6213</v>
      </c>
      <c r="B3686">
        <v>84</v>
      </c>
      <c r="C3686">
        <v>7.1</v>
      </c>
    </row>
    <row r="3687" spans="1:3">
      <c r="A3687" t="s">
        <v>6215</v>
      </c>
      <c r="B3687">
        <v>103</v>
      </c>
      <c r="C3687">
        <v>6.2</v>
      </c>
    </row>
    <row r="3688" spans="1:3">
      <c r="A3688" t="s">
        <v>6217</v>
      </c>
      <c r="B3688">
        <v>89</v>
      </c>
      <c r="C3688">
        <v>7.7</v>
      </c>
    </row>
    <row r="3689" spans="1:3">
      <c r="A3689" t="s">
        <v>6219</v>
      </c>
      <c r="B3689">
        <v>98</v>
      </c>
      <c r="C3689">
        <v>7.5</v>
      </c>
    </row>
    <row r="3690" spans="1:3">
      <c r="A3690" t="s">
        <v>6221</v>
      </c>
      <c r="B3690">
        <v>133</v>
      </c>
      <c r="C3690">
        <v>7.6</v>
      </c>
    </row>
    <row r="3691" spans="1:3">
      <c r="A3691" t="s">
        <v>6224</v>
      </c>
      <c r="B3691">
        <v>92</v>
      </c>
      <c r="C3691">
        <v>6.9</v>
      </c>
    </row>
    <row r="3692" spans="1:3">
      <c r="A3692" t="s">
        <v>6225</v>
      </c>
      <c r="B3692">
        <v>90</v>
      </c>
      <c r="C3692">
        <v>7.1</v>
      </c>
    </row>
    <row r="3693" spans="1:3">
      <c r="A3693" t="s">
        <v>6227</v>
      </c>
      <c r="B3693">
        <v>84</v>
      </c>
      <c r="C3693">
        <v>6.3</v>
      </c>
    </row>
    <row r="3694" spans="1:3">
      <c r="A3694" t="s">
        <v>6228</v>
      </c>
      <c r="B3694">
        <v>91</v>
      </c>
      <c r="C3694">
        <v>8.3000000000000007</v>
      </c>
    </row>
    <row r="3695" spans="1:3">
      <c r="A3695" t="s">
        <v>6229</v>
      </c>
      <c r="B3695">
        <v>90</v>
      </c>
      <c r="C3695">
        <v>7.1</v>
      </c>
    </row>
    <row r="3696" spans="1:3">
      <c r="A3696" t="s">
        <v>6232</v>
      </c>
      <c r="B3696">
        <v>96</v>
      </c>
      <c r="C3696">
        <v>4.7</v>
      </c>
    </row>
    <row r="3697" spans="1:3">
      <c r="A3697" t="s">
        <v>6235</v>
      </c>
      <c r="B3697">
        <v>88</v>
      </c>
      <c r="C3697">
        <v>7.2</v>
      </c>
    </row>
    <row r="3698" spans="1:3">
      <c r="A3698" t="s">
        <v>6237</v>
      </c>
      <c r="B3698">
        <v>92</v>
      </c>
      <c r="C3698">
        <v>5.0999999999999996</v>
      </c>
    </row>
    <row r="3699" spans="1:3">
      <c r="A3699" t="s">
        <v>6239</v>
      </c>
      <c r="B3699">
        <v>82</v>
      </c>
      <c r="C3699">
        <v>6.9</v>
      </c>
    </row>
    <row r="3700" spans="1:3">
      <c r="A3700" t="s">
        <v>6240</v>
      </c>
      <c r="B3700">
        <v>101</v>
      </c>
      <c r="C3700">
        <v>6.1</v>
      </c>
    </row>
    <row r="3701" spans="1:3">
      <c r="A3701" t="s">
        <v>6242</v>
      </c>
      <c r="B3701">
        <v>86</v>
      </c>
      <c r="C3701">
        <v>7</v>
      </c>
    </row>
    <row r="3702" spans="1:3">
      <c r="A3702" t="s">
        <v>6244</v>
      </c>
      <c r="B3702">
        <v>100</v>
      </c>
      <c r="C3702">
        <v>6.3</v>
      </c>
    </row>
    <row r="3703" spans="1:3">
      <c r="A3703" t="s">
        <v>6246</v>
      </c>
      <c r="B3703">
        <v>89</v>
      </c>
      <c r="C3703">
        <v>6.1</v>
      </c>
    </row>
    <row r="3704" spans="1:3">
      <c r="A3704" t="s">
        <v>6248</v>
      </c>
      <c r="B3704">
        <v>84</v>
      </c>
      <c r="C3704">
        <v>7.2</v>
      </c>
    </row>
    <row r="3705" spans="1:3">
      <c r="A3705" t="s">
        <v>6250</v>
      </c>
      <c r="B3705">
        <v>88</v>
      </c>
      <c r="C3705">
        <v>7.8</v>
      </c>
    </row>
    <row r="3706" spans="1:3">
      <c r="A3706" t="s">
        <v>6252</v>
      </c>
      <c r="B3706">
        <v>90</v>
      </c>
      <c r="C3706">
        <v>4.7</v>
      </c>
    </row>
    <row r="3707" spans="1:3">
      <c r="A3707" t="s">
        <v>6253</v>
      </c>
      <c r="B3707">
        <v>102</v>
      </c>
      <c r="C3707">
        <v>6.7</v>
      </c>
    </row>
    <row r="3708" spans="1:3">
      <c r="A3708" t="s">
        <v>6256</v>
      </c>
      <c r="B3708">
        <v>98</v>
      </c>
      <c r="C3708">
        <v>6.6</v>
      </c>
    </row>
    <row r="3709" spans="1:3">
      <c r="A3709" t="s">
        <v>6257</v>
      </c>
      <c r="B3709">
        <v>91</v>
      </c>
      <c r="C3709">
        <v>6.9</v>
      </c>
    </row>
    <row r="3710" spans="1:3">
      <c r="A3710" t="s">
        <v>6258</v>
      </c>
      <c r="B3710">
        <v>80</v>
      </c>
      <c r="C3710">
        <v>7.1</v>
      </c>
    </row>
    <row r="3711" spans="1:3">
      <c r="A3711" t="s">
        <v>6260</v>
      </c>
      <c r="B3711">
        <v>76</v>
      </c>
      <c r="C3711">
        <v>6.7</v>
      </c>
    </row>
    <row r="3712" spans="1:3">
      <c r="A3712" t="s">
        <v>6261</v>
      </c>
      <c r="B3712">
        <v>80</v>
      </c>
      <c r="C3712">
        <v>7.1</v>
      </c>
    </row>
    <row r="3713" spans="1:3">
      <c r="A3713" t="s">
        <v>6263</v>
      </c>
      <c r="B3713">
        <v>102</v>
      </c>
      <c r="C3713">
        <v>7.6</v>
      </c>
    </row>
    <row r="3714" spans="1:3">
      <c r="A3714" t="s">
        <v>6265</v>
      </c>
      <c r="B3714">
        <v>95</v>
      </c>
      <c r="C3714">
        <v>8.1</v>
      </c>
    </row>
    <row r="3715" spans="1:3">
      <c r="A3715" t="s">
        <v>6266</v>
      </c>
      <c r="B3715">
        <v>94</v>
      </c>
      <c r="C3715">
        <v>5.5</v>
      </c>
    </row>
    <row r="3716" spans="1:3">
      <c r="A3716" t="s">
        <v>6268</v>
      </c>
      <c r="B3716">
        <v>109</v>
      </c>
      <c r="C3716">
        <v>6.6</v>
      </c>
    </row>
    <row r="3717" spans="1:3">
      <c r="A3717" t="s">
        <v>6270</v>
      </c>
      <c r="B3717">
        <v>95</v>
      </c>
      <c r="C3717">
        <v>4.8</v>
      </c>
    </row>
    <row r="3718" spans="1:3">
      <c r="A3718" t="s">
        <v>6272</v>
      </c>
      <c r="B3718">
        <v>90</v>
      </c>
      <c r="C3718">
        <v>6.4</v>
      </c>
    </row>
    <row r="3719" spans="1:3">
      <c r="A3719" t="s">
        <v>6273</v>
      </c>
      <c r="B3719">
        <v>113</v>
      </c>
      <c r="C3719">
        <v>7.3</v>
      </c>
    </row>
    <row r="3720" spans="1:3">
      <c r="A3720" t="s">
        <v>6274</v>
      </c>
      <c r="B3720">
        <v>91</v>
      </c>
      <c r="C3720">
        <v>6.9</v>
      </c>
    </row>
    <row r="3721" spans="1:3">
      <c r="A3721" t="s">
        <v>6275</v>
      </c>
      <c r="B3721">
        <v>98</v>
      </c>
      <c r="C3721">
        <v>7.2</v>
      </c>
    </row>
    <row r="3722" spans="1:3">
      <c r="A3722" t="s">
        <v>6277</v>
      </c>
      <c r="B3722">
        <v>94</v>
      </c>
      <c r="C3722">
        <v>6.5</v>
      </c>
    </row>
    <row r="3723" spans="1:3">
      <c r="A3723" t="s">
        <v>6278</v>
      </c>
      <c r="B3723">
        <v>96</v>
      </c>
      <c r="C3723">
        <v>6.6</v>
      </c>
    </row>
    <row r="3724" spans="1:3">
      <c r="A3724" t="s">
        <v>6280</v>
      </c>
      <c r="B3724">
        <v>100</v>
      </c>
      <c r="C3724">
        <v>6.7</v>
      </c>
    </row>
    <row r="3725" spans="1:3">
      <c r="A3725" t="s">
        <v>6281</v>
      </c>
      <c r="B3725">
        <v>90</v>
      </c>
      <c r="C3725">
        <v>7.3</v>
      </c>
    </row>
    <row r="3726" spans="1:3">
      <c r="A3726" t="s">
        <v>6283</v>
      </c>
      <c r="B3726">
        <v>76</v>
      </c>
      <c r="C3726">
        <v>6.4</v>
      </c>
    </row>
    <row r="3727" spans="1:3">
      <c r="A3727" t="s">
        <v>6286</v>
      </c>
      <c r="B3727">
        <v>75</v>
      </c>
      <c r="C3727">
        <v>7</v>
      </c>
    </row>
    <row r="3728" spans="1:3">
      <c r="A3728" t="s">
        <v>6287</v>
      </c>
      <c r="B3728">
        <v>78</v>
      </c>
      <c r="C3728">
        <v>5.5</v>
      </c>
    </row>
    <row r="3729" spans="1:3">
      <c r="A3729" t="s">
        <v>6289</v>
      </c>
      <c r="B3729">
        <v>90</v>
      </c>
      <c r="C3729">
        <v>6.7</v>
      </c>
    </row>
    <row r="3730" spans="1:3">
      <c r="A3730" t="s">
        <v>6290</v>
      </c>
      <c r="B3730">
        <v>92</v>
      </c>
      <c r="C3730">
        <v>6.1</v>
      </c>
    </row>
    <row r="3731" spans="1:3">
      <c r="A3731" t="s">
        <v>6291</v>
      </c>
      <c r="B3731">
        <v>99</v>
      </c>
      <c r="C3731">
        <v>3.9</v>
      </c>
    </row>
    <row r="3732" spans="1:3">
      <c r="A3732" t="s">
        <v>6294</v>
      </c>
      <c r="B3732">
        <v>81</v>
      </c>
      <c r="C3732">
        <v>6.3</v>
      </c>
    </row>
    <row r="3733" spans="1:3">
      <c r="A3733" t="s">
        <v>6296</v>
      </c>
      <c r="B3733">
        <v>86</v>
      </c>
      <c r="C3733">
        <v>7.5</v>
      </c>
    </row>
    <row r="3734" spans="1:3">
      <c r="A3734" t="s">
        <v>6298</v>
      </c>
      <c r="B3734">
        <v>106</v>
      </c>
      <c r="C3734">
        <v>7</v>
      </c>
    </row>
    <row r="3735" spans="1:3">
      <c r="A3735" t="s">
        <v>6301</v>
      </c>
      <c r="B3735">
        <v>80</v>
      </c>
      <c r="C3735">
        <v>6.7</v>
      </c>
    </row>
    <row r="3736" spans="1:3">
      <c r="A3736" t="s">
        <v>6302</v>
      </c>
      <c r="B3736">
        <v>96</v>
      </c>
      <c r="C3736">
        <v>7.4</v>
      </c>
    </row>
    <row r="3737" spans="1:3">
      <c r="A3737" t="s">
        <v>6303</v>
      </c>
      <c r="B3737">
        <v>99</v>
      </c>
      <c r="C3737">
        <v>8</v>
      </c>
    </row>
    <row r="3738" spans="1:3">
      <c r="A3738" t="s">
        <v>6305</v>
      </c>
      <c r="B3738">
        <v>85</v>
      </c>
      <c r="C3738">
        <v>7.2</v>
      </c>
    </row>
    <row r="3739" spans="1:3">
      <c r="A3739" t="s">
        <v>6307</v>
      </c>
      <c r="B3739">
        <v>101</v>
      </c>
      <c r="C3739">
        <v>6.4</v>
      </c>
    </row>
    <row r="3740" spans="1:3">
      <c r="A3740" t="s">
        <v>6308</v>
      </c>
      <c r="B3740">
        <v>97</v>
      </c>
      <c r="C3740">
        <v>6.5</v>
      </c>
    </row>
    <row r="3741" spans="1:3">
      <c r="A3741" t="s">
        <v>6310</v>
      </c>
      <c r="B3741">
        <v>103</v>
      </c>
      <c r="C3741">
        <v>6.9</v>
      </c>
    </row>
    <row r="3742" spans="1:3">
      <c r="A3742" t="s">
        <v>6312</v>
      </c>
      <c r="B3742">
        <v>86</v>
      </c>
      <c r="C3742">
        <v>7.5</v>
      </c>
    </row>
    <row r="3743" spans="1:3">
      <c r="A3743" t="s">
        <v>6315</v>
      </c>
      <c r="B3743">
        <v>106</v>
      </c>
      <c r="C3743">
        <v>7.7</v>
      </c>
    </row>
    <row r="3744" spans="1:3">
      <c r="A3744" t="s">
        <v>6317</v>
      </c>
      <c r="B3744">
        <v>89</v>
      </c>
      <c r="C3744">
        <v>8.5</v>
      </c>
    </row>
    <row r="3745" spans="1:3">
      <c r="A3745" t="s">
        <v>6319</v>
      </c>
      <c r="B3745">
        <v>97</v>
      </c>
      <c r="C3745">
        <v>7.7</v>
      </c>
    </row>
    <row r="3746" spans="1:3">
      <c r="A3746" t="s">
        <v>6320</v>
      </c>
      <c r="B3746">
        <v>88</v>
      </c>
      <c r="C3746">
        <v>6.5</v>
      </c>
    </row>
    <row r="3747" spans="1:3">
      <c r="A3747" t="s">
        <v>6322</v>
      </c>
      <c r="B3747">
        <v>92</v>
      </c>
      <c r="C3747">
        <v>7</v>
      </c>
    </row>
    <row r="3748" spans="1:3">
      <c r="A3748" t="s">
        <v>6324</v>
      </c>
      <c r="B3748">
        <v>97</v>
      </c>
      <c r="C3748">
        <v>5.5</v>
      </c>
    </row>
    <row r="3749" spans="1:3">
      <c r="A3749" t="s">
        <v>6325</v>
      </c>
      <c r="B3749">
        <v>78</v>
      </c>
      <c r="C3749">
        <v>6.3</v>
      </c>
    </row>
    <row r="3750" spans="1:3">
      <c r="A3750" t="s">
        <v>6326</v>
      </c>
      <c r="B3750">
        <v>85</v>
      </c>
      <c r="C3750">
        <v>7.9</v>
      </c>
    </row>
    <row r="3751" spans="1:3">
      <c r="A3751" t="s">
        <v>6328</v>
      </c>
      <c r="B3751">
        <v>88</v>
      </c>
      <c r="C3751">
        <v>7.3</v>
      </c>
    </row>
    <row r="3752" spans="1:3">
      <c r="A3752" t="s">
        <v>6330</v>
      </c>
      <c r="B3752">
        <v>93</v>
      </c>
      <c r="C3752">
        <v>7.4</v>
      </c>
    </row>
    <row r="3753" spans="1:3">
      <c r="A3753" t="s">
        <v>6333</v>
      </c>
      <c r="B3753">
        <v>72</v>
      </c>
      <c r="C3753">
        <v>7</v>
      </c>
    </row>
    <row r="3754" spans="1:3">
      <c r="A3754" t="s">
        <v>6335</v>
      </c>
      <c r="B3754">
        <v>80</v>
      </c>
      <c r="C3754">
        <v>7.1</v>
      </c>
    </row>
    <row r="3755" spans="1:3">
      <c r="A3755" t="s">
        <v>6336</v>
      </c>
      <c r="B3755">
        <v>91</v>
      </c>
      <c r="C3755">
        <v>7.5</v>
      </c>
    </row>
    <row r="3756" spans="1:3">
      <c r="A3756" t="s">
        <v>6338</v>
      </c>
      <c r="B3756">
        <v>90</v>
      </c>
      <c r="C3756">
        <v>6.7</v>
      </c>
    </row>
    <row r="3757" spans="1:3">
      <c r="A3757" t="s">
        <v>6339</v>
      </c>
      <c r="B3757">
        <v>111</v>
      </c>
      <c r="C3757">
        <v>6.7</v>
      </c>
    </row>
    <row r="3758" spans="1:3">
      <c r="A3758" t="s">
        <v>6341</v>
      </c>
      <c r="B3758">
        <v>81</v>
      </c>
      <c r="C3758">
        <v>4.2</v>
      </c>
    </row>
    <row r="3759" spans="1:3">
      <c r="A3759" t="s">
        <v>6343</v>
      </c>
      <c r="B3759">
        <v>81</v>
      </c>
      <c r="C3759">
        <v>7</v>
      </c>
    </row>
    <row r="3760" spans="1:3">
      <c r="A3760" t="s">
        <v>6345</v>
      </c>
      <c r="B3760">
        <v>90</v>
      </c>
      <c r="C3760">
        <v>7</v>
      </c>
    </row>
    <row r="3761" spans="1:3">
      <c r="A3761" t="s">
        <v>6348</v>
      </c>
      <c r="B3761">
        <v>88</v>
      </c>
      <c r="C3761">
        <v>6.8</v>
      </c>
    </row>
    <row r="3762" spans="1:3">
      <c r="A3762" t="s">
        <v>6349</v>
      </c>
      <c r="B3762">
        <v>84</v>
      </c>
      <c r="C3762">
        <v>7.5</v>
      </c>
    </row>
    <row r="3763" spans="1:3">
      <c r="A3763" t="s">
        <v>6351</v>
      </c>
      <c r="B3763">
        <v>87</v>
      </c>
      <c r="C3763">
        <v>5.3</v>
      </c>
    </row>
    <row r="3764" spans="1:3">
      <c r="A3764" t="s">
        <v>6353</v>
      </c>
      <c r="B3764">
        <v>100</v>
      </c>
      <c r="C3764">
        <v>7.3</v>
      </c>
    </row>
    <row r="3765" spans="1:3">
      <c r="A3765" t="s">
        <v>6355</v>
      </c>
      <c r="B3765">
        <v>82</v>
      </c>
      <c r="C3765">
        <v>5.6</v>
      </c>
    </row>
    <row r="3766" spans="1:3">
      <c r="A3766" t="s">
        <v>6357</v>
      </c>
      <c r="B3766">
        <v>82</v>
      </c>
      <c r="C3766">
        <v>5.6</v>
      </c>
    </row>
    <row r="3767" spans="1:3">
      <c r="A3767" t="s">
        <v>6358</v>
      </c>
      <c r="B3767">
        <v>98</v>
      </c>
      <c r="C3767">
        <v>6.6</v>
      </c>
    </row>
    <row r="3768" spans="1:3">
      <c r="A3768" t="s">
        <v>6360</v>
      </c>
      <c r="B3768">
        <v>98</v>
      </c>
      <c r="C3768">
        <v>6.3</v>
      </c>
    </row>
    <row r="3769" spans="1:3">
      <c r="A3769" t="s">
        <v>6361</v>
      </c>
      <c r="B3769">
        <v>90</v>
      </c>
      <c r="C3769">
        <v>7.5</v>
      </c>
    </row>
    <row r="3770" spans="1:3">
      <c r="A3770" t="s">
        <v>6363</v>
      </c>
      <c r="B3770">
        <v>90</v>
      </c>
      <c r="C3770">
        <v>7.6</v>
      </c>
    </row>
    <row r="3771" spans="1:3">
      <c r="A3771" t="s">
        <v>6365</v>
      </c>
      <c r="B3771">
        <v>78</v>
      </c>
      <c r="C3771">
        <v>4.0999999999999996</v>
      </c>
    </row>
    <row r="3772" spans="1:3">
      <c r="A3772" t="s">
        <v>6366</v>
      </c>
      <c r="B3772">
        <v>102</v>
      </c>
      <c r="C3772">
        <v>7.8</v>
      </c>
    </row>
    <row r="3773" spans="1:3">
      <c r="A3773" t="s">
        <v>6368</v>
      </c>
      <c r="B3773">
        <v>65</v>
      </c>
      <c r="C3773">
        <v>6.7</v>
      </c>
    </row>
    <row r="3774" spans="1:3">
      <c r="A3774" t="s">
        <v>6369</v>
      </c>
      <c r="B3774">
        <v>97</v>
      </c>
      <c r="C3774">
        <v>7.3</v>
      </c>
    </row>
    <row r="3775" spans="1:3">
      <c r="A3775" t="s">
        <v>6370</v>
      </c>
      <c r="B3775">
        <v>100</v>
      </c>
      <c r="C3775">
        <v>7.1</v>
      </c>
    </row>
    <row r="3776" spans="1:3">
      <c r="A3776" t="s">
        <v>6371</v>
      </c>
      <c r="B3776">
        <v>85</v>
      </c>
      <c r="C3776">
        <v>6.6</v>
      </c>
    </row>
    <row r="3777" spans="1:3">
      <c r="A3777" t="s">
        <v>6374</v>
      </c>
      <c r="B3777">
        <v>88</v>
      </c>
      <c r="C3777">
        <v>6.2</v>
      </c>
    </row>
    <row r="3778" spans="1:3">
      <c r="A3778" t="s">
        <v>6376</v>
      </c>
      <c r="B3778">
        <v>108</v>
      </c>
      <c r="C3778">
        <v>6.1</v>
      </c>
    </row>
    <row r="3779" spans="1:3">
      <c r="A3779" t="s">
        <v>6377</v>
      </c>
      <c r="B3779">
        <v>110</v>
      </c>
      <c r="C3779">
        <v>6.9</v>
      </c>
    </row>
    <row r="3780" spans="1:3">
      <c r="A3780" t="s">
        <v>6379</v>
      </c>
      <c r="B3780">
        <v>90</v>
      </c>
      <c r="C3780">
        <v>7.5</v>
      </c>
    </row>
    <row r="3781" spans="1:3">
      <c r="A3781" t="s">
        <v>6381</v>
      </c>
      <c r="B3781">
        <v>111</v>
      </c>
      <c r="C3781">
        <v>7.4</v>
      </c>
    </row>
    <row r="3782" spans="1:3">
      <c r="A3782" t="s">
        <v>6383</v>
      </c>
      <c r="B3782">
        <v>77</v>
      </c>
      <c r="C3782">
        <v>7</v>
      </c>
    </row>
    <row r="3783" spans="1:3">
      <c r="A3783" t="s">
        <v>6385</v>
      </c>
      <c r="B3783">
        <v>80</v>
      </c>
      <c r="C3783">
        <v>6.3</v>
      </c>
    </row>
    <row r="3784" spans="1:3">
      <c r="A3784" t="s">
        <v>6387</v>
      </c>
      <c r="B3784">
        <v>81</v>
      </c>
      <c r="C3784">
        <v>6.9</v>
      </c>
    </row>
    <row r="3785" spans="1:3">
      <c r="A3785" t="s">
        <v>6388</v>
      </c>
      <c r="B3785">
        <v>95</v>
      </c>
      <c r="C3785">
        <v>6.4</v>
      </c>
    </row>
    <row r="3786" spans="1:3">
      <c r="A3786" t="s">
        <v>6389</v>
      </c>
      <c r="B3786">
        <v>90</v>
      </c>
      <c r="C3786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786"/>
  <sheetViews>
    <sheetView topLeftCell="A31" workbookViewId="0">
      <selection activeCell="M5" sqref="M5"/>
    </sheetView>
  </sheetViews>
  <sheetFormatPr defaultRowHeight="14.45"/>
  <cols>
    <col min="1" max="1" width="43.42578125" customWidth="1"/>
    <col min="2" max="2" width="10.5703125" customWidth="1"/>
    <col min="3" max="3" width="12.7109375" customWidth="1"/>
    <col min="5" max="5" width="10.5703125" customWidth="1"/>
    <col min="7" max="7" width="11" customWidth="1"/>
    <col min="8" max="8" width="14.5703125" customWidth="1"/>
  </cols>
  <sheetData>
    <row r="1" spans="1:12" ht="15">
      <c r="A1" t="s">
        <v>4</v>
      </c>
      <c r="B1" t="s">
        <v>5</v>
      </c>
      <c r="C1" t="s">
        <v>8</v>
      </c>
      <c r="E1" t="s">
        <v>5</v>
      </c>
      <c r="F1" t="s">
        <v>6424</v>
      </c>
      <c r="G1" t="s">
        <v>6405</v>
      </c>
      <c r="H1" t="s">
        <v>6406</v>
      </c>
      <c r="I1" t="s">
        <v>6410</v>
      </c>
      <c r="K1" s="10" t="s">
        <v>5</v>
      </c>
      <c r="L1" s="11" t="s">
        <v>6424</v>
      </c>
    </row>
    <row r="2" spans="1:12" ht="15" customHeight="1">
      <c r="A2" t="s">
        <v>11</v>
      </c>
      <c r="B2" t="s">
        <v>12</v>
      </c>
      <c r="C2">
        <v>7.9</v>
      </c>
      <c r="E2" t="s">
        <v>12</v>
      </c>
      <c r="F2">
        <f>COUNTIF(B:B,Table16[[#This Row],[language]])</f>
        <v>3606</v>
      </c>
      <c r="G2" s="7">
        <f>ROUND(AVERAGEIF(IMDB_Movies!F:F,Table16[[#This Row],[language]],IMDB_Movies!I:I),2)</f>
        <v>6.42</v>
      </c>
      <c r="H2" s="8" cm="1">
        <f t="array" ref="H2">IFERROR(MEDIAN(_xlfn._xlws.FILTER(IMDB_Movies!I:I,IMDB_Movies!F:F=Table16[[#This Row],[language]])),"")</f>
        <v>6.5</v>
      </c>
      <c r="I2" cm="1">
        <f t="array" ref="I2">IFERROR(_xlfn.STDEV.P(_xlfn._xlws.FILTER(IMDB_Movies!I:I,IMDB_Movies!F:F=Table16[[#This Row],[language]])),"")</f>
        <v>1.0523529560114522</v>
      </c>
      <c r="K2" s="12" t="s">
        <v>12</v>
      </c>
      <c r="L2" s="13">
        <v>3606</v>
      </c>
    </row>
    <row r="3" spans="1:12" ht="15">
      <c r="A3" t="s">
        <v>16</v>
      </c>
      <c r="B3" t="s">
        <v>12</v>
      </c>
      <c r="C3">
        <v>7.1</v>
      </c>
      <c r="E3" t="s">
        <v>966</v>
      </c>
      <c r="F3">
        <f>COUNTIF(B:B,Table16[[#This Row],[language]])</f>
        <v>37</v>
      </c>
      <c r="G3" s="7">
        <f>ROUND(AVERAGEIF(IMDB_Movies!F:F,Table16[[#This Row],[language]],IMDB_Movies!I:I),2)</f>
        <v>7.29</v>
      </c>
      <c r="H3" s="8" cm="1">
        <f t="array" ref="H3">IFERROR(MEDIAN(_xlfn._xlws.FILTER(IMDB_Movies!I:I,IMDB_Movies!F:F=Table16[[#This Row],[language]])),"")</f>
        <v>7.2</v>
      </c>
      <c r="I3" cm="1">
        <f t="array" ref="I3">IFERROR(_xlfn.STDEV.P(_xlfn._xlws.FILTER(IMDB_Movies!I:I,IMDB_Movies!F:F=Table16[[#This Row],[language]])),"")</f>
        <v>0.55369137767286658</v>
      </c>
      <c r="K3" s="14" t="s">
        <v>966</v>
      </c>
      <c r="L3" s="15">
        <v>37</v>
      </c>
    </row>
    <row r="4" spans="1:12" ht="15">
      <c r="A4" t="s">
        <v>19</v>
      </c>
      <c r="B4" t="s">
        <v>12</v>
      </c>
      <c r="C4">
        <v>6.8</v>
      </c>
      <c r="E4" t="s">
        <v>931</v>
      </c>
      <c r="F4">
        <f>COUNTIF(B:B,Table16[[#This Row],[language]])</f>
        <v>26</v>
      </c>
      <c r="G4" s="7">
        <f>ROUND(AVERAGEIF(IMDB_Movies!F:F,Table16[[#This Row],[language]],IMDB_Movies!I:I),2)</f>
        <v>7.05</v>
      </c>
      <c r="H4" s="8" cm="1">
        <f t="array" ref="H4">IFERROR(MEDIAN(_xlfn._xlws.FILTER(IMDB_Movies!I:I,IMDB_Movies!F:F=Table16[[#This Row],[language]])),"")</f>
        <v>7.15</v>
      </c>
      <c r="I4" cm="1">
        <f t="array" ref="I4">IFERROR(_xlfn.STDEV.P(_xlfn._xlws.FILTER(IMDB_Movies!I:I,IMDB_Movies!F:F=Table16[[#This Row],[language]])),"")</f>
        <v>0.81015193256953133</v>
      </c>
      <c r="K4" s="12" t="s">
        <v>931</v>
      </c>
      <c r="L4" s="13">
        <v>26</v>
      </c>
    </row>
    <row r="5" spans="1:12" ht="15">
      <c r="A5" t="s">
        <v>23</v>
      </c>
      <c r="B5" t="s">
        <v>12</v>
      </c>
      <c r="C5">
        <v>8.5</v>
      </c>
      <c r="E5" t="s">
        <v>659</v>
      </c>
      <c r="F5">
        <f>COUNTIF(B:B,Table16[[#This Row],[language]])</f>
        <v>14</v>
      </c>
      <c r="G5" s="7">
        <f>ROUND(AVERAGEIF(IMDB_Movies!F:F,Table16[[#This Row],[language]],IMDB_Movies!I:I),2)</f>
        <v>7.02</v>
      </c>
      <c r="H5" s="8" cm="1">
        <f t="array" ref="H5">IFERROR(MEDIAN(_xlfn._xlws.FILTER(IMDB_Movies!I:I,IMDB_Movies!F:F=Table16[[#This Row],[language]])),"")</f>
        <v>7.25</v>
      </c>
      <c r="I5" cm="1">
        <f t="array" ref="I5">IFERROR(_xlfn.STDEV.P(_xlfn._xlws.FILTER(IMDB_Movies!I:I,IMDB_Movies!F:F=Table16[[#This Row],[language]])),"")</f>
        <v>0.73793008905079205</v>
      </c>
      <c r="K5" s="14" t="s">
        <v>659</v>
      </c>
      <c r="L5" s="15">
        <v>14</v>
      </c>
    </row>
    <row r="6" spans="1:12" ht="15">
      <c r="A6" t="s">
        <v>26</v>
      </c>
      <c r="B6" t="s">
        <v>12</v>
      </c>
      <c r="C6">
        <v>6.6</v>
      </c>
      <c r="E6" t="s">
        <v>3673</v>
      </c>
      <c r="F6">
        <f>COUNTIF(B:B,Table16[[#This Row],[language]])</f>
        <v>13</v>
      </c>
      <c r="G6" s="7">
        <f>ROUND(AVERAGEIF(IMDB_Movies!F:F,Table16[[#This Row],[language]],IMDB_Movies!I:I),2)</f>
        <v>7.69</v>
      </c>
      <c r="H6" s="8" cm="1">
        <f t="array" ref="H6">IFERROR(MEDIAN(_xlfn._xlws.FILTER(IMDB_Movies!I:I,IMDB_Movies!F:F=Table16[[#This Row],[language]])),"")</f>
        <v>7.7</v>
      </c>
      <c r="I6" cm="1">
        <f t="array" ref="I6">IFERROR(_xlfn.STDEV.P(_xlfn._xlws.FILTER(IMDB_Movies!I:I,IMDB_Movies!F:F=Table16[[#This Row],[language]])),"")</f>
        <v>0.61576911065198481</v>
      </c>
      <c r="K6" s="12" t="s">
        <v>3673</v>
      </c>
      <c r="L6" s="13">
        <v>13</v>
      </c>
    </row>
    <row r="7" spans="1:12" ht="15">
      <c r="A7" t="s">
        <v>29</v>
      </c>
      <c r="B7" t="s">
        <v>12</v>
      </c>
      <c r="C7">
        <v>6.2</v>
      </c>
      <c r="E7" t="s">
        <v>2528</v>
      </c>
      <c r="F7">
        <f>COUNTIF(B:B,Table16[[#This Row],[language]])</f>
        <v>12</v>
      </c>
      <c r="G7" s="7">
        <f>ROUND(AVERAGEIF(IMDB_Movies!F:F,Table16[[#This Row],[language]],IMDB_Movies!I:I),2)</f>
        <v>7.63</v>
      </c>
      <c r="H7" s="8" cm="1">
        <f t="array" ref="H7">IFERROR(MEDIAN(_xlfn._xlws.FILTER(IMDB_Movies!I:I,IMDB_Movies!F:F=Table16[[#This Row],[language]])),"")</f>
        <v>7.8000000000000007</v>
      </c>
      <c r="I7" cm="1">
        <f t="array" ref="I7">IFERROR(_xlfn.STDEV.P(_xlfn._xlws.FILTER(IMDB_Movies!I:I,IMDB_Movies!F:F=Table16[[#This Row],[language]])),"")</f>
        <v>0.86132165884761047</v>
      </c>
    </row>
    <row r="8" spans="1:12" ht="15">
      <c r="A8" t="s">
        <v>32</v>
      </c>
      <c r="B8" t="s">
        <v>12</v>
      </c>
      <c r="C8">
        <v>7.8</v>
      </c>
      <c r="E8" t="s">
        <v>4588</v>
      </c>
      <c r="F8">
        <f>COUNTIF(B:B,Table16[[#This Row],[language]])</f>
        <v>10</v>
      </c>
      <c r="G8" s="7">
        <f>ROUND(AVERAGEIF(IMDB_Movies!F:F,Table16[[#This Row],[language]],IMDB_Movies!I:I),2)</f>
        <v>6.76</v>
      </c>
      <c r="H8" s="8" cm="1">
        <f t="array" ref="H8">IFERROR(MEDIAN(_xlfn._xlws.FILTER(IMDB_Movies!I:I,IMDB_Movies!F:F=Table16[[#This Row],[language]])),"")</f>
        <v>7.0500000000000007</v>
      </c>
      <c r="I8" cm="1">
        <f t="array" ref="I8">IFERROR(_xlfn.STDEV.P(_xlfn._xlws.FILTER(IMDB_Movies!I:I,IMDB_Movies!F:F=Table16[[#This Row],[language]])),"")</f>
        <v>1.05470374987482</v>
      </c>
    </row>
    <row r="9" spans="1:12" ht="15">
      <c r="A9" t="s">
        <v>34</v>
      </c>
      <c r="B9" t="s">
        <v>12</v>
      </c>
      <c r="C9">
        <v>7.5</v>
      </c>
      <c r="E9" t="s">
        <v>2373</v>
      </c>
      <c r="F9">
        <f>COUNTIF(B:B,Table16[[#This Row],[language]])</f>
        <v>8</v>
      </c>
      <c r="G9" s="7">
        <f>ROUND(AVERAGEIF(IMDB_Movies!F:F,Table16[[#This Row],[language]],IMDB_Movies!I:I),2)</f>
        <v>7.24</v>
      </c>
      <c r="H9" s="8" cm="1">
        <f t="array" ref="H9">IFERROR(MEDIAN(_xlfn._xlws.FILTER(IMDB_Movies!I:I,IMDB_Movies!F:F=Table16[[#This Row],[language]])),"")</f>
        <v>7.3</v>
      </c>
      <c r="I9" cm="1">
        <f t="array" ref="I9">IFERROR(_xlfn.STDEV.P(_xlfn._xlws.FILTER(IMDB_Movies!I:I,IMDB_Movies!F:F=Table16[[#This Row],[language]])),"")</f>
        <v>0.41212103804586331</v>
      </c>
    </row>
    <row r="10" spans="1:12" ht="15">
      <c r="A10" t="s">
        <v>37</v>
      </c>
      <c r="B10" t="s">
        <v>12</v>
      </c>
      <c r="C10">
        <v>7.5</v>
      </c>
      <c r="E10" t="s">
        <v>3149</v>
      </c>
      <c r="F10">
        <f>COUNTIF(B:B,Table16[[#This Row],[language]])</f>
        <v>7</v>
      </c>
      <c r="G10" s="7">
        <f>ROUND(AVERAGEIF(IMDB_Movies!F:F,Table16[[#This Row],[language]],IMDB_Movies!I:I),2)</f>
        <v>7.19</v>
      </c>
      <c r="H10" s="8" cm="1">
        <f t="array" ref="H10">IFERROR(MEDIAN(_xlfn._xlws.FILTER(IMDB_Movies!I:I,IMDB_Movies!F:F=Table16[[#This Row],[language]])),"")</f>
        <v>7</v>
      </c>
      <c r="I10" cm="1">
        <f t="array" ref="I10">IFERROR(_xlfn.STDEV.P(_xlfn._xlws.FILTER(IMDB_Movies!I:I,IMDB_Movies!F:F=Table16[[#This Row],[language]])),"")</f>
        <v>1.0696175169905731</v>
      </c>
    </row>
    <row r="11" spans="1:12" ht="15">
      <c r="A11" t="s">
        <v>39</v>
      </c>
      <c r="B11" t="s">
        <v>12</v>
      </c>
      <c r="C11">
        <v>6.9</v>
      </c>
      <c r="E11" t="s">
        <v>5113</v>
      </c>
      <c r="F11">
        <f>COUNTIF(B:B,Table16[[#This Row],[language]])</f>
        <v>5</v>
      </c>
      <c r="G11" s="7">
        <f>ROUND(AVERAGEIF(IMDB_Movies!F:F,Table16[[#This Row],[language]],IMDB_Movies!I:I),2)</f>
        <v>7.76</v>
      </c>
      <c r="H11" s="8" cm="1">
        <f t="array" ref="H11">IFERROR(MEDIAN(_xlfn._xlws.FILTER(IMDB_Movies!I:I,IMDB_Movies!F:F=Table16[[#This Row],[language]])),"")</f>
        <v>8</v>
      </c>
      <c r="I11" cm="1">
        <f t="array" ref="I11">IFERROR(_xlfn.STDEV.P(_xlfn._xlws.FILTER(IMDB_Movies!I:I,IMDB_Movies!F:F=Table16[[#This Row],[language]])),"")</f>
        <v>0.87544274512957865</v>
      </c>
    </row>
    <row r="12" spans="1:12" ht="15">
      <c r="A12" t="s">
        <v>41</v>
      </c>
      <c r="B12" t="s">
        <v>12</v>
      </c>
      <c r="C12">
        <v>6.1</v>
      </c>
      <c r="E12" t="s">
        <v>4392</v>
      </c>
      <c r="F12">
        <f>COUNTIF(B:B,Table16[[#This Row],[language]])</f>
        <v>4</v>
      </c>
      <c r="G12" s="7">
        <f>ROUND(AVERAGEIF(IMDB_Movies!F:F,Table16[[#This Row],[language]],IMDB_Movies!I:I),2)</f>
        <v>7.88</v>
      </c>
      <c r="H12" s="8" cm="1">
        <f t="array" ref="H12">IFERROR(MEDIAN(_xlfn._xlws.FILTER(IMDB_Movies!I:I,IMDB_Movies!F:F=Table16[[#This Row],[language]])),"")</f>
        <v>7.9</v>
      </c>
      <c r="I12" cm="1">
        <f t="array" ref="I12">IFERROR(_xlfn.STDEV.P(_xlfn._xlws.FILTER(IMDB_Movies!I:I,IMDB_Movies!F:F=Table16[[#This Row],[language]])),"")</f>
        <v>0.41457809879442509</v>
      </c>
    </row>
    <row r="13" spans="1:12" ht="15">
      <c r="A13" t="s">
        <v>44</v>
      </c>
      <c r="B13" t="s">
        <v>12</v>
      </c>
      <c r="C13">
        <v>6.7</v>
      </c>
      <c r="E13" t="s">
        <v>5275</v>
      </c>
      <c r="F13">
        <f>COUNTIF(B:B,Table16[[#This Row],[language]])</f>
        <v>4</v>
      </c>
      <c r="G13" s="7">
        <f>ROUND(AVERAGEIF(IMDB_Movies!F:F,Table16[[#This Row],[language]],IMDB_Movies!I:I),2)</f>
        <v>7.15</v>
      </c>
      <c r="H13" s="8" cm="1">
        <f t="array" ref="H13">IFERROR(MEDIAN(_xlfn._xlws.FILTER(IMDB_Movies!I:I,IMDB_Movies!F:F=Table16[[#This Row],[language]])),"")</f>
        <v>7.3</v>
      </c>
      <c r="I13" cm="1">
        <f t="array" ref="I13">IFERROR(_xlfn.STDEV.P(_xlfn._xlws.FILTER(IMDB_Movies!I:I,IMDB_Movies!F:F=Table16[[#This Row],[language]])),"")</f>
        <v>0.49749371855330965</v>
      </c>
    </row>
    <row r="14" spans="1:12" ht="15">
      <c r="A14" t="s">
        <v>45</v>
      </c>
      <c r="B14" t="s">
        <v>12</v>
      </c>
      <c r="C14">
        <v>7.3</v>
      </c>
      <c r="E14" t="s">
        <v>4868</v>
      </c>
      <c r="F14">
        <f>COUNTIF(B:B,Table16[[#This Row],[language]])</f>
        <v>3</v>
      </c>
      <c r="G14" s="7">
        <f>ROUND(AVERAGEIF(IMDB_Movies!F:F,Table16[[#This Row],[language]],IMDB_Movies!I:I),2)</f>
        <v>7.9</v>
      </c>
      <c r="H14" s="8" cm="1">
        <f t="array" ref="H14">IFERROR(MEDIAN(_xlfn._xlws.FILTER(IMDB_Movies!I:I,IMDB_Movies!F:F=Table16[[#This Row],[language]])),"")</f>
        <v>8.1</v>
      </c>
      <c r="I14" cm="1">
        <f t="array" ref="I14">IFERROR(_xlfn.STDEV.P(_xlfn._xlws.FILTER(IMDB_Movies!I:I,IMDB_Movies!F:F=Table16[[#This Row],[language]])),"")</f>
        <v>0.43204937989385761</v>
      </c>
    </row>
    <row r="15" spans="1:12" ht="15">
      <c r="A15" t="s">
        <v>47</v>
      </c>
      <c r="B15" t="s">
        <v>12</v>
      </c>
      <c r="C15">
        <v>6.5</v>
      </c>
      <c r="E15" t="s">
        <v>3352</v>
      </c>
      <c r="F15">
        <f>COUNTIF(B:B,Table16[[#This Row],[language]])</f>
        <v>3</v>
      </c>
      <c r="G15" s="7">
        <f>ROUND(AVERAGEIF(IMDB_Movies!F:F,Table16[[#This Row],[language]],IMDB_Movies!I:I),2)</f>
        <v>7.57</v>
      </c>
      <c r="H15" s="8" cm="1">
        <f t="array" ref="H15">IFERROR(MEDIAN(_xlfn._xlws.FILTER(IMDB_Movies!I:I,IMDB_Movies!F:F=Table16[[#This Row],[language]])),"")</f>
        <v>7.8</v>
      </c>
      <c r="I15" cm="1">
        <f t="array" ref="I15">IFERROR(_xlfn.STDEV.P(_xlfn._xlws.FILTER(IMDB_Movies!I:I,IMDB_Movies!F:F=Table16[[#This Row],[language]])),"")</f>
        <v>0.32998316455372223</v>
      </c>
    </row>
    <row r="16" spans="1:12" ht="15">
      <c r="A16" t="s">
        <v>48</v>
      </c>
      <c r="B16" t="s">
        <v>12</v>
      </c>
      <c r="C16">
        <v>7.2</v>
      </c>
      <c r="E16" t="s">
        <v>5811</v>
      </c>
      <c r="F16">
        <f>COUNTIF(B:B,Table16[[#This Row],[language]])</f>
        <v>3</v>
      </c>
      <c r="G16" s="7">
        <f>ROUND(AVERAGEIF(IMDB_Movies!F:F,Table16[[#This Row],[language]],IMDB_Movies!I:I),2)</f>
        <v>7.5</v>
      </c>
      <c r="H16" s="8" cm="1">
        <f t="array" ref="H16">IFERROR(MEDIAN(_xlfn._xlws.FILTER(IMDB_Movies!I:I,IMDB_Movies!F:F=Table16[[#This Row],[language]])),"")</f>
        <v>7.3</v>
      </c>
      <c r="I16" cm="1">
        <f t="array" ref="I16">IFERROR(_xlfn.STDEV.P(_xlfn._xlws.FILTER(IMDB_Movies!I:I,IMDB_Movies!F:F=Table16[[#This Row],[language]])),"")</f>
        <v>0.35590260840104371</v>
      </c>
    </row>
    <row r="17" spans="1:9" ht="15">
      <c r="A17" t="s">
        <v>51</v>
      </c>
      <c r="B17" t="s">
        <v>12</v>
      </c>
      <c r="C17">
        <v>6.6</v>
      </c>
      <c r="E17" t="s">
        <v>6110</v>
      </c>
      <c r="F17">
        <f>COUNTIF(B:B,Table16[[#This Row],[language]])</f>
        <v>3</v>
      </c>
      <c r="G17" s="7">
        <f>ROUND(AVERAGEIF(IMDB_Movies!F:F,Table16[[#This Row],[language]],IMDB_Movies!I:I),2)</f>
        <v>8.1300000000000008</v>
      </c>
      <c r="H17" s="8" cm="1">
        <f t="array" ref="H17">IFERROR(MEDIAN(_xlfn._xlws.FILTER(IMDB_Movies!I:I,IMDB_Movies!F:F=Table16[[#This Row],[language]])),"")</f>
        <v>8.4</v>
      </c>
      <c r="I17" cm="1">
        <f t="array" ref="I17">IFERROR(_xlfn.STDEV.P(_xlfn._xlws.FILTER(IMDB_Movies!I:I,IMDB_Movies!F:F=Table16[[#This Row],[language]])),"")</f>
        <v>0.44969125210773481</v>
      </c>
    </row>
    <row r="18" spans="1:9" ht="15">
      <c r="A18" t="s">
        <v>52</v>
      </c>
      <c r="B18" t="s">
        <v>12</v>
      </c>
      <c r="C18">
        <v>8.1</v>
      </c>
      <c r="E18" t="s">
        <v>4180</v>
      </c>
      <c r="F18">
        <f>COUNTIF(B:B,Table16[[#This Row],[language]])</f>
        <v>3</v>
      </c>
      <c r="G18" s="7">
        <f>ROUND(AVERAGEIF(IMDB_Movies!F:F,Table16[[#This Row],[language]],IMDB_Movies!I:I),2)</f>
        <v>6.63</v>
      </c>
      <c r="H18" s="8" cm="1">
        <f t="array" ref="H18">IFERROR(MEDIAN(_xlfn._xlws.FILTER(IMDB_Movies!I:I,IMDB_Movies!F:F=Table16[[#This Row],[language]])),"")</f>
        <v>6.6</v>
      </c>
      <c r="I18" cm="1">
        <f t="array" ref="I18">IFERROR(_xlfn.STDEV.P(_xlfn._xlws.FILTER(IMDB_Movies!I:I,IMDB_Movies!F:F=Table16[[#This Row],[language]])),"")</f>
        <v>0.36817870057290847</v>
      </c>
    </row>
    <row r="19" spans="1:9" ht="15">
      <c r="A19" t="s">
        <v>54</v>
      </c>
      <c r="B19" t="s">
        <v>12</v>
      </c>
      <c r="C19">
        <v>6.7</v>
      </c>
      <c r="E19" t="s">
        <v>755</v>
      </c>
      <c r="F19">
        <f>COUNTIF(B:B,Table16[[#This Row],[language]])</f>
        <v>2</v>
      </c>
      <c r="G19" s="9">
        <f>ROUND(AVERAGEIF(IMDB_Movies!F:F,Table16[[#This Row],[language]],IMDB_Movies!I:I),2)</f>
        <v>6.95</v>
      </c>
      <c r="H19" s="8" cm="1">
        <f t="array" ref="H19">IFERROR(MEDIAN(_xlfn._xlws.FILTER(IMDB_Movies!I:I,IMDB_Movies!F:F=Table16[[#This Row],[language]])),"")</f>
        <v>6.95</v>
      </c>
      <c r="I19" cm="1">
        <f t="array" ref="I19">IFERROR(_xlfn.STDEV.P(_xlfn._xlws.FILTER(IMDB_Movies!I:I,IMDB_Movies!F:F=Table16[[#This Row],[language]])),"")</f>
        <v>0.54999999999999982</v>
      </c>
    </row>
    <row r="20" spans="1:9" ht="15">
      <c r="A20" t="s">
        <v>57</v>
      </c>
      <c r="B20" t="s">
        <v>12</v>
      </c>
      <c r="C20">
        <v>6.8</v>
      </c>
      <c r="E20" t="s">
        <v>3549</v>
      </c>
      <c r="F20">
        <f>COUNTIF(B:B,Table16[[#This Row],[language]])</f>
        <v>2</v>
      </c>
      <c r="G20" s="7">
        <f>ROUND(AVERAGEIF(IMDB_Movies!F:F,Table16[[#This Row],[language]],IMDB_Movies!I:I),2)</f>
        <v>7.5</v>
      </c>
      <c r="H20" s="8" cm="1">
        <f t="array" ref="H20">IFERROR(MEDIAN(_xlfn._xlws.FILTER(IMDB_Movies!I:I,IMDB_Movies!F:F=Table16[[#This Row],[language]])),"")</f>
        <v>7.5</v>
      </c>
      <c r="I20" cm="1">
        <f t="array" ref="I20">IFERROR(_xlfn.STDEV.P(_xlfn._xlws.FILTER(IMDB_Movies!I:I,IMDB_Movies!F:F=Table16[[#This Row],[language]])),"")</f>
        <v>9.9999999999999645E-2</v>
      </c>
    </row>
    <row r="21" spans="1:9" ht="15">
      <c r="A21" t="s">
        <v>60</v>
      </c>
      <c r="B21" t="s">
        <v>12</v>
      </c>
      <c r="C21">
        <v>7.5</v>
      </c>
      <c r="E21" t="s">
        <v>5999</v>
      </c>
      <c r="F21">
        <f>COUNTIF(B:B,Table16[[#This Row],[language]])</f>
        <v>2</v>
      </c>
      <c r="G21" s="7">
        <f>ROUND(AVERAGEIF(IMDB_Movies!F:F,Table16[[#This Row],[language]],IMDB_Movies!I:I),2)</f>
        <v>7.9</v>
      </c>
      <c r="H21" s="8" cm="1">
        <f t="array" ref="H21">IFERROR(MEDIAN(_xlfn._xlws.FILTER(IMDB_Movies!I:I,IMDB_Movies!F:F=Table16[[#This Row],[language]])),"")</f>
        <v>7.8999999999999995</v>
      </c>
      <c r="I21" cm="1">
        <f t="array" ref="I21">IFERROR(_xlfn.STDEV.P(_xlfn._xlws.FILTER(IMDB_Movies!I:I,IMDB_Movies!F:F=Table16[[#This Row],[language]])),"")</f>
        <v>0.29999999999999982</v>
      </c>
    </row>
    <row r="22" spans="1:9" ht="15">
      <c r="A22" t="s">
        <v>63</v>
      </c>
      <c r="B22" t="s">
        <v>12</v>
      </c>
      <c r="C22">
        <v>7</v>
      </c>
      <c r="E22" t="s">
        <v>5889</v>
      </c>
      <c r="F22">
        <f>COUNTIF(B:B,Table16[[#This Row],[language]])</f>
        <v>1</v>
      </c>
      <c r="G22" s="7">
        <f>ROUND(AVERAGEIF(IMDB_Movies!F:F,Table16[[#This Row],[language]],IMDB_Movies!I:I),2)</f>
        <v>7.2</v>
      </c>
      <c r="H22" s="8" cm="1">
        <f t="array" ref="H22">IFERROR(MEDIAN(_xlfn._xlws.FILTER(IMDB_Movies!I:I,IMDB_Movies!F:F=Table16[[#This Row],[language]])),"")</f>
        <v>7.2</v>
      </c>
      <c r="I22" cm="1">
        <f t="array" ref="I22">IFERROR(_xlfn.STDEV.P(_xlfn._xlws.FILTER(IMDB_Movies!I:I,IMDB_Movies!F:F=Table16[[#This Row],[language]])),"")</f>
        <v>0</v>
      </c>
    </row>
    <row r="23" spans="1:9" ht="15">
      <c r="A23" t="s">
        <v>66</v>
      </c>
      <c r="B23" t="s">
        <v>12</v>
      </c>
      <c r="C23">
        <v>6.7</v>
      </c>
      <c r="E23" t="s">
        <v>3015</v>
      </c>
      <c r="F23">
        <f>COUNTIF(B:B,Table16[[#This Row],[language]])</f>
        <v>1</v>
      </c>
      <c r="G23" s="7">
        <f>ROUND(AVERAGEIF(IMDB_Movies!F:F,Table16[[#This Row],[language]],IMDB_Movies!I:I),2)</f>
        <v>7.1</v>
      </c>
      <c r="H23" s="8" cm="1">
        <f t="array" ref="H23">IFERROR(MEDIAN(_xlfn._xlws.FILTER(IMDB_Movies!I:I,IMDB_Movies!F:F=Table16[[#This Row],[language]])),"")</f>
        <v>7.1</v>
      </c>
      <c r="I23" cm="1">
        <f t="array" ref="I23">IFERROR(_xlfn.STDEV.P(_xlfn._xlws.FILTER(IMDB_Movies!I:I,IMDB_Movies!F:F=Table16[[#This Row],[language]])),"")</f>
        <v>0</v>
      </c>
    </row>
    <row r="24" spans="1:9" ht="15">
      <c r="A24" t="s">
        <v>67</v>
      </c>
      <c r="B24" t="s">
        <v>12</v>
      </c>
      <c r="C24">
        <v>7.9</v>
      </c>
      <c r="E24" t="s">
        <v>4359</v>
      </c>
      <c r="F24">
        <f>COUNTIF(B:B,Table16[[#This Row],[language]])</f>
        <v>1</v>
      </c>
      <c r="G24" s="7">
        <f>ROUND(AVERAGEIF(IMDB_Movies!F:F,Table16[[#This Row],[language]],IMDB_Movies!I:I),2)</f>
        <v>4.3</v>
      </c>
      <c r="H24" s="8" cm="1">
        <f t="array" ref="H24">IFERROR(MEDIAN(_xlfn._xlws.FILTER(IMDB_Movies!I:I,IMDB_Movies!F:F=Table16[[#This Row],[language]])),"")</f>
        <v>4.3</v>
      </c>
      <c r="I24" cm="1">
        <f t="array" ref="I24">IFERROR(_xlfn.STDEV.P(_xlfn._xlws.FILTER(IMDB_Movies!I:I,IMDB_Movies!F:F=Table16[[#This Row],[language]])),"")</f>
        <v>0</v>
      </c>
    </row>
    <row r="25" spans="1:9" ht="15">
      <c r="A25" t="s">
        <v>70</v>
      </c>
      <c r="B25" t="s">
        <v>12</v>
      </c>
      <c r="C25">
        <v>6.1</v>
      </c>
      <c r="E25" t="s">
        <v>5413</v>
      </c>
      <c r="F25">
        <f>COUNTIF(B:B,Table16[[#This Row],[language]])</f>
        <v>1</v>
      </c>
      <c r="G25" s="7">
        <f>ROUND(AVERAGEIF(IMDB_Movies!F:F,Table16[[#This Row],[language]],IMDB_Movies!I:I),2)</f>
        <v>7.4</v>
      </c>
      <c r="H25" s="8" cm="1">
        <f t="array" ref="H25">IFERROR(MEDIAN(_xlfn._xlws.FILTER(IMDB_Movies!I:I,IMDB_Movies!F:F=Table16[[#This Row],[language]])),"")</f>
        <v>7.4</v>
      </c>
      <c r="I25" cm="1">
        <f t="array" ref="I25">IFERROR(_xlfn.STDEV.P(_xlfn._xlws.FILTER(IMDB_Movies!I:I,IMDB_Movies!F:F=Table16[[#This Row],[language]])),"")</f>
        <v>0</v>
      </c>
    </row>
    <row r="26" spans="1:9" ht="15">
      <c r="A26" t="s">
        <v>72</v>
      </c>
      <c r="B26" t="s">
        <v>12</v>
      </c>
      <c r="C26">
        <v>7.2</v>
      </c>
      <c r="E26" t="s">
        <v>5870</v>
      </c>
      <c r="F26">
        <f>COUNTIF(B:B,Table16[[#This Row],[language]])</f>
        <v>1</v>
      </c>
      <c r="G26" s="7">
        <f>ROUND(AVERAGEIF(IMDB_Movies!F:F,Table16[[#This Row],[language]],IMDB_Movies!I:I),2)</f>
        <v>7.5</v>
      </c>
      <c r="H26" s="8" cm="1">
        <f t="array" ref="H26">IFERROR(MEDIAN(_xlfn._xlws.FILTER(IMDB_Movies!I:I,IMDB_Movies!F:F=Table16[[#This Row],[language]])),"")</f>
        <v>7.5</v>
      </c>
      <c r="I26" cm="1">
        <f t="array" ref="I26">IFERROR(_xlfn.STDEV.P(_xlfn._xlws.FILTER(IMDB_Movies!I:I,IMDB_Movies!F:F=Table16[[#This Row],[language]])),"")</f>
        <v>0</v>
      </c>
    </row>
    <row r="27" spans="1:9" ht="15">
      <c r="A27" t="s">
        <v>74</v>
      </c>
      <c r="B27" t="s">
        <v>12</v>
      </c>
      <c r="C27">
        <v>7.7</v>
      </c>
      <c r="E27" t="s">
        <v>1481</v>
      </c>
      <c r="F27">
        <f>COUNTIF(B:B,Table16[[#This Row],[language]])</f>
        <v>1</v>
      </c>
      <c r="G27" s="7">
        <f>ROUND(AVERAGEIF(IMDB_Movies!F:F,Table16[[#This Row],[language]],IMDB_Movies!I:I),2)</f>
        <v>6.7</v>
      </c>
      <c r="H27" s="8" cm="1">
        <f t="array" ref="H27">IFERROR(MEDIAN(_xlfn._xlws.FILTER(IMDB_Movies!I:I,IMDB_Movies!F:F=Table16[[#This Row],[language]])),"")</f>
        <v>6.7</v>
      </c>
      <c r="I27" cm="1">
        <f t="array" ref="I27">IFERROR(_xlfn.STDEV.P(_xlfn._xlws.FILTER(IMDB_Movies!I:I,IMDB_Movies!F:F=Table16[[#This Row],[language]])),"")</f>
        <v>0</v>
      </c>
    </row>
    <row r="28" spans="1:9" ht="15">
      <c r="A28" t="s">
        <v>76</v>
      </c>
      <c r="B28" t="s">
        <v>12</v>
      </c>
      <c r="C28">
        <v>8.1999999999999993</v>
      </c>
      <c r="E28" t="s">
        <v>4515</v>
      </c>
      <c r="F28">
        <f>COUNTIF(B:B,Table16[[#This Row],[language]])</f>
        <v>1</v>
      </c>
      <c r="G28" s="7">
        <f>ROUND(AVERAGEIF(IMDB_Movies!F:F,Table16[[#This Row],[language]],IMDB_Movies!I:I),2)</f>
        <v>7.1</v>
      </c>
      <c r="H28" s="8" cm="1">
        <f t="array" ref="H28">IFERROR(MEDIAN(_xlfn._xlws.FILTER(IMDB_Movies!I:I,IMDB_Movies!F:F=Table16[[#This Row],[language]])),"")</f>
        <v>7.1</v>
      </c>
      <c r="I28" cm="1">
        <f t="array" ref="I28">IFERROR(_xlfn.STDEV.P(_xlfn._xlws.FILTER(IMDB_Movies!I:I,IMDB_Movies!F:F=Table16[[#This Row],[language]])),"")</f>
        <v>0</v>
      </c>
    </row>
    <row r="29" spans="1:9" ht="15">
      <c r="A29" t="s">
        <v>79</v>
      </c>
      <c r="B29" t="s">
        <v>12</v>
      </c>
      <c r="C29">
        <v>5.9</v>
      </c>
      <c r="E29" t="s">
        <v>4809</v>
      </c>
      <c r="F29">
        <f>COUNTIF(B:B,Table16[[#This Row],[language]])</f>
        <v>1</v>
      </c>
      <c r="G29" s="7">
        <f>ROUND(AVERAGEIF(IMDB_Movies!F:F,Table16[[#This Row],[language]],IMDB_Movies!I:I),2)</f>
        <v>6.9</v>
      </c>
      <c r="H29" s="8" cm="1">
        <f t="array" ref="H29">IFERROR(MEDIAN(_xlfn._xlws.FILTER(IMDB_Movies!I:I,IMDB_Movies!F:F=Table16[[#This Row],[language]])),"")</f>
        <v>6.9</v>
      </c>
      <c r="I29" cm="1">
        <f t="array" ref="I29">IFERROR(_xlfn.STDEV.P(_xlfn._xlws.FILTER(IMDB_Movies!I:I,IMDB_Movies!F:F=Table16[[#This Row],[language]])),"")</f>
        <v>0</v>
      </c>
    </row>
    <row r="30" spans="1:9" ht="15">
      <c r="A30" t="s">
        <v>81</v>
      </c>
      <c r="B30" t="s">
        <v>12</v>
      </c>
      <c r="C30">
        <v>7</v>
      </c>
      <c r="E30" t="s">
        <v>2262</v>
      </c>
      <c r="F30">
        <f>COUNTIF(B:B,Table16[[#This Row],[language]])</f>
        <v>1</v>
      </c>
      <c r="G30" s="7">
        <f>ROUND(AVERAGEIF(IMDB_Movies!F:F,Table16[[#This Row],[language]],IMDB_Movies!I:I),2)</f>
        <v>6</v>
      </c>
      <c r="H30" s="8" cm="1">
        <f t="array" ref="H30">IFERROR(MEDIAN(_xlfn._xlws.FILTER(IMDB_Movies!I:I,IMDB_Movies!F:F=Table16[[#This Row],[language]])),"")</f>
        <v>6</v>
      </c>
      <c r="I30" cm="1">
        <f t="array" ref="I30">IFERROR(_xlfn.STDEV.P(_xlfn._xlws.FILTER(IMDB_Movies!I:I,IMDB_Movies!F:F=Table16[[#This Row],[language]])),"")</f>
        <v>0</v>
      </c>
    </row>
    <row r="31" spans="1:9" ht="15">
      <c r="A31" t="s">
        <v>82</v>
      </c>
      <c r="B31" t="s">
        <v>12</v>
      </c>
      <c r="C31">
        <v>7.8</v>
      </c>
      <c r="E31" t="s">
        <v>2125</v>
      </c>
      <c r="F31">
        <f>COUNTIF(B:B,Table16[[#This Row],[language]])</f>
        <v>1</v>
      </c>
      <c r="G31" s="7">
        <f>ROUND(AVERAGEIF(IMDB_Movies!F:F,Table16[[#This Row],[language]],IMDB_Movies!I:I),2)</f>
        <v>7.8</v>
      </c>
      <c r="H31" s="8" cm="1">
        <f t="array" ref="H31">IFERROR(MEDIAN(_xlfn._xlws.FILTER(IMDB_Movies!I:I,IMDB_Movies!F:F=Table16[[#This Row],[language]])),"")</f>
        <v>7.8</v>
      </c>
      <c r="I31" cm="1">
        <f t="array" ref="I31">IFERROR(_xlfn.STDEV.P(_xlfn._xlws.FILTER(IMDB_Movies!I:I,IMDB_Movies!F:F=Table16[[#This Row],[language]])),"")</f>
        <v>0</v>
      </c>
    </row>
    <row r="32" spans="1:9" ht="15">
      <c r="A32" t="s">
        <v>84</v>
      </c>
      <c r="B32" t="s">
        <v>12</v>
      </c>
      <c r="C32">
        <v>7.3</v>
      </c>
      <c r="E32" t="s">
        <v>3793</v>
      </c>
      <c r="F32">
        <f>COUNTIF(B:B,Table16[[#This Row],[language]])</f>
        <v>1</v>
      </c>
      <c r="G32" s="7">
        <f>ROUND(AVERAGEIF(IMDB_Movies!F:F,Table16[[#This Row],[language]],IMDB_Movies!I:I),2)</f>
        <v>7.3</v>
      </c>
      <c r="H32" s="8" cm="1">
        <f t="array" ref="H32">IFERROR(MEDIAN(_xlfn._xlws.FILTER(IMDB_Movies!I:I,IMDB_Movies!F:F=Table16[[#This Row],[language]])),"")</f>
        <v>7.3</v>
      </c>
      <c r="I32" cm="1">
        <f t="array" ref="I32">IFERROR(_xlfn.STDEV.P(_xlfn._xlws.FILTER(IMDB_Movies!I:I,IMDB_Movies!F:F=Table16[[#This Row],[language]])),"")</f>
        <v>0</v>
      </c>
    </row>
    <row r="33" spans="1:9" ht="15">
      <c r="A33" t="s">
        <v>86</v>
      </c>
      <c r="B33" t="s">
        <v>12</v>
      </c>
      <c r="C33">
        <v>7.2</v>
      </c>
      <c r="E33" t="s">
        <v>5508</v>
      </c>
      <c r="F33">
        <f>COUNTIF(B:B,Table16[[#This Row],[language]])</f>
        <v>1</v>
      </c>
      <c r="G33" s="7">
        <f>ROUND(AVERAGEIF(IMDB_Movies!F:F,Table16[[#This Row],[language]],IMDB_Movies!I:I),2)</f>
        <v>8.5</v>
      </c>
      <c r="H33" s="8" cm="1">
        <f t="array" ref="H33">IFERROR(MEDIAN(_xlfn._xlws.FILTER(IMDB_Movies!I:I,IMDB_Movies!F:F=Table16[[#This Row],[language]])),"")</f>
        <v>8.5</v>
      </c>
      <c r="I33" cm="1">
        <f t="array" ref="I33">IFERROR(_xlfn.STDEV.P(_xlfn._xlws.FILTER(IMDB_Movies!I:I,IMDB_Movies!F:F=Table16[[#This Row],[language]])),"")</f>
        <v>0</v>
      </c>
    </row>
    <row r="34" spans="1:9" ht="15">
      <c r="A34" t="s">
        <v>88</v>
      </c>
      <c r="B34" t="s">
        <v>12</v>
      </c>
      <c r="C34">
        <v>6.5</v>
      </c>
      <c r="E34" t="s">
        <v>6093</v>
      </c>
      <c r="F34">
        <f>COUNTIF(B:B,Table16[[#This Row],[language]])</f>
        <v>1</v>
      </c>
      <c r="G34" s="7">
        <f>ROUND(AVERAGEIF(IMDB_Movies!F:F,Table16[[#This Row],[language]],IMDB_Movies!I:I),2)</f>
        <v>7.9</v>
      </c>
      <c r="H34" s="8" cm="1">
        <f t="array" ref="H34">IFERROR(MEDIAN(_xlfn._xlws.FILTER(IMDB_Movies!I:I,IMDB_Movies!F:F=Table16[[#This Row],[language]])),"")</f>
        <v>7.9</v>
      </c>
      <c r="I34" cm="1">
        <f t="array" ref="I34">IFERROR(_xlfn.STDEV.P(_xlfn._xlws.FILTER(IMDB_Movies!I:I,IMDB_Movies!F:F=Table16[[#This Row],[language]])),"")</f>
        <v>0</v>
      </c>
    </row>
    <row r="35" spans="1:9" ht="15">
      <c r="A35" t="s">
        <v>91</v>
      </c>
      <c r="B35" t="s">
        <v>12</v>
      </c>
      <c r="C35">
        <v>6.8</v>
      </c>
      <c r="E35" t="s">
        <v>5460</v>
      </c>
      <c r="F35">
        <f>COUNTIF(B:B,Table16[[#This Row],[language]])</f>
        <v>1</v>
      </c>
      <c r="G35" s="7">
        <f>ROUND(AVERAGEIF(IMDB_Movies!F:F,Table16[[#This Row],[language]],IMDB_Movies!I:I),2)</f>
        <v>6.5</v>
      </c>
      <c r="H35" s="8" cm="1">
        <f t="array" ref="H35">IFERROR(MEDIAN(_xlfn._xlws.FILTER(IMDB_Movies!I:I,IMDB_Movies!F:F=Table16[[#This Row],[language]])),"")</f>
        <v>6.5</v>
      </c>
      <c r="I35" cm="1">
        <f t="array" ref="I35">IFERROR(_xlfn.STDEV.P(_xlfn._xlws.FILTER(IMDB_Movies!I:I,IMDB_Movies!F:F=Table16[[#This Row],[language]])),"")</f>
        <v>0</v>
      </c>
    </row>
    <row r="36" spans="1:9" ht="15">
      <c r="A36" t="s">
        <v>95</v>
      </c>
      <c r="B36" t="s">
        <v>12</v>
      </c>
      <c r="C36">
        <v>7.3</v>
      </c>
      <c r="E36" t="s">
        <v>6222</v>
      </c>
      <c r="F36">
        <f>COUNTIF(B:B,Table16[[#This Row],[language]])</f>
        <v>1</v>
      </c>
      <c r="G36" s="7">
        <f>ROUND(AVERAGEIF(IMDB_Movies!F:F,Table16[[#This Row],[language]],IMDB_Movies!I:I),2)</f>
        <v>7.6</v>
      </c>
      <c r="H36" s="8" cm="1">
        <f t="array" ref="H36">IFERROR(MEDIAN(_xlfn._xlws.FILTER(IMDB_Movies!I:I,IMDB_Movies!F:F=Table16[[#This Row],[language]])),"")</f>
        <v>7.6</v>
      </c>
      <c r="I36" cm="1">
        <f t="array" ref="I36">IFERROR(_xlfn.STDEV.P(_xlfn._xlws.FILTER(IMDB_Movies!I:I,IMDB_Movies!F:F=Table16[[#This Row],[language]])),"")</f>
        <v>0</v>
      </c>
    </row>
    <row r="37" spans="1:9" ht="15">
      <c r="A37" t="s">
        <v>97</v>
      </c>
      <c r="B37" t="s">
        <v>12</v>
      </c>
      <c r="C37">
        <v>6</v>
      </c>
      <c r="E37" t="s">
        <v>2271</v>
      </c>
      <c r="F37">
        <f>COUNTIF(B:B,Table16[[#This Row],[language]])</f>
        <v>1</v>
      </c>
      <c r="G37" s="7">
        <f>ROUND(AVERAGEIF(IMDB_Movies!F:F,Table16[[#This Row],[language]],IMDB_Movies!I:I),2)</f>
        <v>8.4</v>
      </c>
      <c r="H37" s="8" cm="1">
        <f t="array" ref="H37">IFERROR(MEDIAN(_xlfn._xlws.FILTER(IMDB_Movies!I:I,IMDB_Movies!F:F=Table16[[#This Row],[language]])),"")</f>
        <v>8.4</v>
      </c>
      <c r="I37" cm="1">
        <f t="array" ref="I37">IFERROR(_xlfn.STDEV.P(_xlfn._xlws.FILTER(IMDB_Movies!I:I,IMDB_Movies!F:F=Table16[[#This Row],[language]])),"")</f>
        <v>0</v>
      </c>
    </row>
    <row r="38" spans="1:9" ht="15">
      <c r="A38" t="s">
        <v>98</v>
      </c>
      <c r="B38" t="s">
        <v>12</v>
      </c>
      <c r="C38">
        <v>5.7</v>
      </c>
      <c r="E38" t="s">
        <v>5947</v>
      </c>
      <c r="F38">
        <f>COUNTIF(B:B,Table16[[#This Row],[language]])</f>
        <v>1</v>
      </c>
      <c r="G38" s="7">
        <f>ROUND(AVERAGEIF(IMDB_Movies!F:F,Table16[[#This Row],[language]],IMDB_Movies!I:I),2)</f>
        <v>7.4</v>
      </c>
      <c r="H38" s="8" cm="1">
        <f t="array" ref="H38">IFERROR(MEDIAN(_xlfn._xlws.FILTER(IMDB_Movies!I:I,IMDB_Movies!F:F=Table16[[#This Row],[language]])),"")</f>
        <v>7.4</v>
      </c>
      <c r="I38" cm="1">
        <f t="array" ref="I38">IFERROR(_xlfn.STDEV.P(_xlfn._xlws.FILTER(IMDB_Movies!I:I,IMDB_Movies!F:F=Table16[[#This Row],[language]])),"")</f>
        <v>0</v>
      </c>
    </row>
    <row r="39" spans="1:9" ht="15">
      <c r="A39" t="s">
        <v>99</v>
      </c>
      <c r="B39" t="s">
        <v>12</v>
      </c>
      <c r="C39">
        <v>6.4</v>
      </c>
      <c r="E39" t="s">
        <v>5663</v>
      </c>
      <c r="F39">
        <f>COUNTIF(B:B,Table16[[#This Row],[language]])</f>
        <v>1</v>
      </c>
      <c r="G39" s="7">
        <f>ROUND(AVERAGEIF(IMDB_Movies!F:F,Table16[[#This Row],[language]],IMDB_Movies!I:I),2)</f>
        <v>7.3</v>
      </c>
      <c r="H39" s="8" cm="1">
        <f t="array" ref="H39">IFERROR(MEDIAN(_xlfn._xlws.FILTER(IMDB_Movies!I:I,IMDB_Movies!F:F=Table16[[#This Row],[language]])),"")</f>
        <v>7.3</v>
      </c>
      <c r="I39" cm="1">
        <f t="array" ref="I39">IFERROR(_xlfn.STDEV.P(_xlfn._xlws.FILTER(IMDB_Movies!I:I,IMDB_Movies!F:F=Table16[[#This Row],[language]])),"")</f>
        <v>0</v>
      </c>
    </row>
    <row r="40" spans="1:9" ht="15">
      <c r="A40" t="s">
        <v>100</v>
      </c>
      <c r="B40" t="s">
        <v>12</v>
      </c>
      <c r="C40">
        <v>6.7</v>
      </c>
      <c r="F40" s="3"/>
      <c r="G40" s="7"/>
      <c r="H40" t="str" cm="1">
        <f t="array" ref="H40">IFERROR(MEDIAN(K47(C:C,B:B =E40)),"")</f>
        <v/>
      </c>
      <c r="I40" t="str" cm="1">
        <f t="array" ref="I40">IFERROR(_xlfn.STDEV.P(_xlfn._xlws.FILTER(IMDB_Movies!I:I,IMDB_Movies!F:F=Table16[[#This Row],[language]])),"")</f>
        <v/>
      </c>
    </row>
    <row r="41" spans="1:9">
      <c r="A41" t="s">
        <v>102</v>
      </c>
      <c r="B41" t="s">
        <v>12</v>
      </c>
      <c r="C41">
        <v>6.8</v>
      </c>
    </row>
    <row r="42" spans="1:9">
      <c r="A42" t="s">
        <v>105</v>
      </c>
      <c r="B42" t="s">
        <v>12</v>
      </c>
      <c r="C42">
        <v>6.3</v>
      </c>
    </row>
    <row r="43" spans="1:9">
      <c r="A43" t="s">
        <v>107</v>
      </c>
      <c r="B43" t="s">
        <v>12</v>
      </c>
      <c r="C43">
        <v>5.6</v>
      </c>
    </row>
    <row r="44" spans="1:9">
      <c r="A44" t="s">
        <v>109</v>
      </c>
      <c r="B44" t="s">
        <v>12</v>
      </c>
      <c r="C44">
        <v>8.3000000000000007</v>
      </c>
    </row>
    <row r="45" spans="1:9">
      <c r="A45" t="s">
        <v>111</v>
      </c>
      <c r="B45" t="s">
        <v>12</v>
      </c>
      <c r="C45">
        <v>6.6</v>
      </c>
    </row>
    <row r="46" spans="1:9">
      <c r="A46" t="s">
        <v>114</v>
      </c>
      <c r="B46" t="s">
        <v>12</v>
      </c>
      <c r="C46">
        <v>7.2</v>
      </c>
    </row>
    <row r="47" spans="1:9">
      <c r="A47" t="s">
        <v>116</v>
      </c>
      <c r="B47" t="s">
        <v>12</v>
      </c>
      <c r="C47">
        <v>7</v>
      </c>
    </row>
    <row r="48" spans="1:9">
      <c r="A48" t="s">
        <v>117</v>
      </c>
      <c r="B48" t="s">
        <v>12</v>
      </c>
      <c r="C48">
        <v>8</v>
      </c>
    </row>
    <row r="49" spans="1:3">
      <c r="A49" t="s">
        <v>119</v>
      </c>
      <c r="B49" t="s">
        <v>12</v>
      </c>
      <c r="C49">
        <v>7.8</v>
      </c>
    </row>
    <row r="50" spans="1:3">
      <c r="A50" t="s">
        <v>120</v>
      </c>
      <c r="B50" t="s">
        <v>12</v>
      </c>
      <c r="C50">
        <v>6.3</v>
      </c>
    </row>
    <row r="51" spans="1:3">
      <c r="A51" t="s">
        <v>122</v>
      </c>
      <c r="B51" t="s">
        <v>12</v>
      </c>
      <c r="C51">
        <v>7.3</v>
      </c>
    </row>
    <row r="52" spans="1:3">
      <c r="A52" t="s">
        <v>125</v>
      </c>
      <c r="B52" t="s">
        <v>12</v>
      </c>
      <c r="C52">
        <v>6.6</v>
      </c>
    </row>
    <row r="53" spans="1:3">
      <c r="A53" t="s">
        <v>127</v>
      </c>
      <c r="B53" t="s">
        <v>12</v>
      </c>
      <c r="C53">
        <v>7</v>
      </c>
    </row>
    <row r="54" spans="1:3">
      <c r="A54" t="s">
        <v>128</v>
      </c>
      <c r="B54" t="s">
        <v>12</v>
      </c>
      <c r="C54">
        <v>6.3</v>
      </c>
    </row>
    <row r="55" spans="1:3">
      <c r="A55" t="s">
        <v>130</v>
      </c>
      <c r="B55" t="s">
        <v>12</v>
      </c>
      <c r="C55">
        <v>6.2</v>
      </c>
    </row>
    <row r="56" spans="1:3">
      <c r="A56" t="s">
        <v>132</v>
      </c>
      <c r="B56" t="s">
        <v>12</v>
      </c>
      <c r="C56">
        <v>7.2</v>
      </c>
    </row>
    <row r="57" spans="1:3">
      <c r="A57" t="s">
        <v>134</v>
      </c>
      <c r="B57" t="s">
        <v>12</v>
      </c>
      <c r="C57">
        <v>7.5</v>
      </c>
    </row>
    <row r="58" spans="1:3">
      <c r="A58" t="s">
        <v>136</v>
      </c>
      <c r="B58" t="s">
        <v>12</v>
      </c>
      <c r="C58">
        <v>8.4</v>
      </c>
    </row>
    <row r="59" spans="1:3">
      <c r="A59" t="s">
        <v>138</v>
      </c>
      <c r="B59" t="s">
        <v>12</v>
      </c>
      <c r="C59">
        <v>6.2</v>
      </c>
    </row>
    <row r="60" spans="1:3">
      <c r="A60" t="s">
        <v>140</v>
      </c>
      <c r="B60" t="s">
        <v>12</v>
      </c>
      <c r="C60">
        <v>5.8</v>
      </c>
    </row>
    <row r="61" spans="1:3">
      <c r="A61" t="s">
        <v>143</v>
      </c>
      <c r="B61" t="s">
        <v>12</v>
      </c>
      <c r="C61">
        <v>6.8</v>
      </c>
    </row>
    <row r="62" spans="1:3">
      <c r="A62" t="s">
        <v>145</v>
      </c>
      <c r="B62" t="s">
        <v>12</v>
      </c>
      <c r="C62">
        <v>5.4</v>
      </c>
    </row>
    <row r="63" spans="1:3">
      <c r="A63" t="s">
        <v>146</v>
      </c>
      <c r="B63" t="s">
        <v>12</v>
      </c>
      <c r="C63">
        <v>6.6</v>
      </c>
    </row>
    <row r="64" spans="1:3">
      <c r="A64" t="s">
        <v>147</v>
      </c>
      <c r="B64" t="s">
        <v>12</v>
      </c>
      <c r="C64">
        <v>6.9</v>
      </c>
    </row>
    <row r="65" spans="1:3">
      <c r="A65" t="s">
        <v>148</v>
      </c>
      <c r="B65" t="s">
        <v>12</v>
      </c>
      <c r="C65">
        <v>7.3</v>
      </c>
    </row>
    <row r="66" spans="1:3">
      <c r="A66" t="s">
        <v>150</v>
      </c>
      <c r="B66" t="s">
        <v>12</v>
      </c>
      <c r="C66">
        <v>9</v>
      </c>
    </row>
    <row r="67" spans="1:3">
      <c r="A67" t="s">
        <v>153</v>
      </c>
      <c r="B67" t="s">
        <v>12</v>
      </c>
      <c r="C67">
        <v>8.3000000000000007</v>
      </c>
    </row>
    <row r="68" spans="1:3">
      <c r="A68" t="s">
        <v>156</v>
      </c>
      <c r="B68" t="s">
        <v>12</v>
      </c>
      <c r="C68">
        <v>6.5</v>
      </c>
    </row>
    <row r="69" spans="1:3">
      <c r="A69" t="s">
        <v>158</v>
      </c>
      <c r="B69" t="s">
        <v>12</v>
      </c>
      <c r="C69">
        <v>7.9</v>
      </c>
    </row>
    <row r="70" spans="1:3">
      <c r="A70" t="s">
        <v>161</v>
      </c>
      <c r="B70" t="s">
        <v>12</v>
      </c>
      <c r="C70">
        <v>7.5</v>
      </c>
    </row>
    <row r="71" spans="1:3">
      <c r="A71" t="s">
        <v>163</v>
      </c>
      <c r="B71" t="s">
        <v>12</v>
      </c>
      <c r="C71">
        <v>4.8</v>
      </c>
    </row>
    <row r="72" spans="1:3">
      <c r="A72" t="s">
        <v>166</v>
      </c>
      <c r="B72" t="s">
        <v>12</v>
      </c>
      <c r="C72">
        <v>5.2</v>
      </c>
    </row>
    <row r="73" spans="1:3">
      <c r="A73" t="s">
        <v>169</v>
      </c>
      <c r="B73" t="s">
        <v>12</v>
      </c>
      <c r="C73">
        <v>6.9</v>
      </c>
    </row>
    <row r="74" spans="1:3">
      <c r="A74" t="s">
        <v>172</v>
      </c>
      <c r="B74" t="s">
        <v>12</v>
      </c>
      <c r="C74">
        <v>5.4</v>
      </c>
    </row>
    <row r="75" spans="1:3">
      <c r="A75" t="s">
        <v>174</v>
      </c>
      <c r="B75" t="s">
        <v>12</v>
      </c>
      <c r="C75">
        <v>7.9</v>
      </c>
    </row>
    <row r="76" spans="1:3">
      <c r="A76" t="s">
        <v>176</v>
      </c>
      <c r="B76" t="s">
        <v>12</v>
      </c>
      <c r="C76">
        <v>6.1</v>
      </c>
    </row>
    <row r="77" spans="1:3">
      <c r="A77" t="s">
        <v>178</v>
      </c>
      <c r="B77" t="s">
        <v>12</v>
      </c>
      <c r="C77">
        <v>5.8</v>
      </c>
    </row>
    <row r="78" spans="1:3">
      <c r="A78" t="s">
        <v>180</v>
      </c>
      <c r="B78" t="s">
        <v>12</v>
      </c>
      <c r="C78">
        <v>8.3000000000000007</v>
      </c>
    </row>
    <row r="79" spans="1:3">
      <c r="A79" t="s">
        <v>182</v>
      </c>
      <c r="B79" t="s">
        <v>12</v>
      </c>
      <c r="C79">
        <v>7.8</v>
      </c>
    </row>
    <row r="80" spans="1:3">
      <c r="A80" t="s">
        <v>183</v>
      </c>
      <c r="B80" t="s">
        <v>12</v>
      </c>
      <c r="C80">
        <v>7</v>
      </c>
    </row>
    <row r="81" spans="1:3">
      <c r="A81" t="s">
        <v>186</v>
      </c>
      <c r="B81" t="s">
        <v>12</v>
      </c>
      <c r="C81">
        <v>6.1</v>
      </c>
    </row>
    <row r="82" spans="1:3">
      <c r="A82" t="s">
        <v>189</v>
      </c>
      <c r="B82" t="s">
        <v>12</v>
      </c>
      <c r="C82">
        <v>7</v>
      </c>
    </row>
    <row r="83" spans="1:3">
      <c r="A83" t="s">
        <v>192</v>
      </c>
      <c r="B83" t="s">
        <v>12</v>
      </c>
      <c r="C83">
        <v>7.6</v>
      </c>
    </row>
    <row r="84" spans="1:3">
      <c r="A84" t="s">
        <v>194</v>
      </c>
      <c r="B84" t="s">
        <v>12</v>
      </c>
      <c r="C84">
        <v>6.3</v>
      </c>
    </row>
    <row r="85" spans="1:3">
      <c r="A85" t="s">
        <v>195</v>
      </c>
      <c r="B85" t="s">
        <v>12</v>
      </c>
      <c r="C85">
        <v>7.8</v>
      </c>
    </row>
    <row r="86" spans="1:3">
      <c r="A86" t="s">
        <v>197</v>
      </c>
      <c r="B86" t="s">
        <v>12</v>
      </c>
      <c r="C86">
        <v>6.4</v>
      </c>
    </row>
    <row r="87" spans="1:3">
      <c r="A87" t="s">
        <v>200</v>
      </c>
      <c r="B87" t="s">
        <v>12</v>
      </c>
      <c r="C87">
        <v>6.5</v>
      </c>
    </row>
    <row r="88" spans="1:3">
      <c r="A88" t="s">
        <v>203</v>
      </c>
      <c r="B88" t="s">
        <v>12</v>
      </c>
      <c r="C88">
        <v>7.9</v>
      </c>
    </row>
    <row r="89" spans="1:3">
      <c r="A89" t="s">
        <v>206</v>
      </c>
      <c r="B89" t="s">
        <v>12</v>
      </c>
      <c r="C89">
        <v>7.8</v>
      </c>
    </row>
    <row r="90" spans="1:3">
      <c r="A90" t="s">
        <v>208</v>
      </c>
      <c r="B90" t="s">
        <v>12</v>
      </c>
      <c r="C90">
        <v>6.6</v>
      </c>
    </row>
    <row r="91" spans="1:3">
      <c r="A91" t="s">
        <v>209</v>
      </c>
      <c r="B91" t="s">
        <v>12</v>
      </c>
      <c r="C91">
        <v>5.5</v>
      </c>
    </row>
    <row r="92" spans="1:3">
      <c r="A92" t="s">
        <v>211</v>
      </c>
      <c r="B92" t="s">
        <v>12</v>
      </c>
      <c r="C92">
        <v>8.1999999999999993</v>
      </c>
    </row>
    <row r="93" spans="1:3">
      <c r="A93" t="s">
        <v>214</v>
      </c>
      <c r="B93" t="s">
        <v>12</v>
      </c>
      <c r="C93">
        <v>6.4</v>
      </c>
    </row>
    <row r="94" spans="1:3">
      <c r="A94" t="s">
        <v>216</v>
      </c>
      <c r="B94" t="s">
        <v>12</v>
      </c>
      <c r="C94">
        <v>8.1</v>
      </c>
    </row>
    <row r="95" spans="1:3">
      <c r="A95" t="s">
        <v>218</v>
      </c>
      <c r="B95" t="s">
        <v>12</v>
      </c>
      <c r="C95">
        <v>8.6</v>
      </c>
    </row>
    <row r="96" spans="1:3">
      <c r="A96" t="s">
        <v>219</v>
      </c>
      <c r="B96" t="s">
        <v>12</v>
      </c>
      <c r="C96">
        <v>8.8000000000000007</v>
      </c>
    </row>
    <row r="97" spans="1:3">
      <c r="A97" t="s">
        <v>220</v>
      </c>
      <c r="B97" t="s">
        <v>12</v>
      </c>
      <c r="C97">
        <v>7.9</v>
      </c>
    </row>
    <row r="98" spans="1:3">
      <c r="A98" t="s">
        <v>221</v>
      </c>
      <c r="B98" t="s">
        <v>12</v>
      </c>
      <c r="C98">
        <v>6.7</v>
      </c>
    </row>
    <row r="99" spans="1:3">
      <c r="A99" t="s">
        <v>224</v>
      </c>
      <c r="B99" t="s">
        <v>12</v>
      </c>
      <c r="C99">
        <v>7.8</v>
      </c>
    </row>
    <row r="100" spans="1:3">
      <c r="A100" t="s">
        <v>226</v>
      </c>
      <c r="B100" t="s">
        <v>12</v>
      </c>
      <c r="C100">
        <v>7.8</v>
      </c>
    </row>
    <row r="101" spans="1:3">
      <c r="A101" t="s">
        <v>229</v>
      </c>
      <c r="B101" t="s">
        <v>12</v>
      </c>
      <c r="C101">
        <v>6.6</v>
      </c>
    </row>
    <row r="102" spans="1:3">
      <c r="A102" t="s">
        <v>231</v>
      </c>
      <c r="B102" t="s">
        <v>12</v>
      </c>
      <c r="C102">
        <v>6.1</v>
      </c>
    </row>
    <row r="103" spans="1:3">
      <c r="A103" t="s">
        <v>234</v>
      </c>
      <c r="B103" t="s">
        <v>12</v>
      </c>
      <c r="C103">
        <v>5.6</v>
      </c>
    </row>
    <row r="104" spans="1:3">
      <c r="A104" t="s">
        <v>236</v>
      </c>
      <c r="B104" t="s">
        <v>12</v>
      </c>
      <c r="C104">
        <v>6.4</v>
      </c>
    </row>
    <row r="105" spans="1:3">
      <c r="A105" t="s">
        <v>238</v>
      </c>
      <c r="B105" t="s">
        <v>12</v>
      </c>
      <c r="C105">
        <v>6.1</v>
      </c>
    </row>
    <row r="106" spans="1:3">
      <c r="A106" t="s">
        <v>240</v>
      </c>
      <c r="B106" t="s">
        <v>12</v>
      </c>
      <c r="C106">
        <v>7.3</v>
      </c>
    </row>
    <row r="107" spans="1:3">
      <c r="A107" t="s">
        <v>242</v>
      </c>
      <c r="B107" t="s">
        <v>12</v>
      </c>
      <c r="C107">
        <v>6.6</v>
      </c>
    </row>
    <row r="108" spans="1:3">
      <c r="A108" t="s">
        <v>244</v>
      </c>
      <c r="B108" t="s">
        <v>12</v>
      </c>
      <c r="C108">
        <v>6.3</v>
      </c>
    </row>
    <row r="109" spans="1:3">
      <c r="A109" t="s">
        <v>246</v>
      </c>
      <c r="B109" t="s">
        <v>12</v>
      </c>
      <c r="C109">
        <v>6.1</v>
      </c>
    </row>
    <row r="110" spans="1:3">
      <c r="A110" t="s">
        <v>247</v>
      </c>
      <c r="B110" t="s">
        <v>12</v>
      </c>
      <c r="C110">
        <v>7.1</v>
      </c>
    </row>
    <row r="111" spans="1:3">
      <c r="A111" t="s">
        <v>250</v>
      </c>
      <c r="B111" t="s">
        <v>12</v>
      </c>
      <c r="C111">
        <v>5.5</v>
      </c>
    </row>
    <row r="112" spans="1:3">
      <c r="A112" t="s">
        <v>252</v>
      </c>
      <c r="B112" t="s">
        <v>12</v>
      </c>
      <c r="C112">
        <v>7.5</v>
      </c>
    </row>
    <row r="113" spans="1:3">
      <c r="A113" t="s">
        <v>253</v>
      </c>
      <c r="B113" t="s">
        <v>12</v>
      </c>
      <c r="C113">
        <v>7.6</v>
      </c>
    </row>
    <row r="114" spans="1:3">
      <c r="A114" t="s">
        <v>255</v>
      </c>
      <c r="B114" t="s">
        <v>12</v>
      </c>
      <c r="C114">
        <v>6.4</v>
      </c>
    </row>
    <row r="115" spans="1:3">
      <c r="A115" t="s">
        <v>257</v>
      </c>
      <c r="B115" t="s">
        <v>12</v>
      </c>
      <c r="C115">
        <v>7.2</v>
      </c>
    </row>
    <row r="116" spans="1:3">
      <c r="A116" t="s">
        <v>259</v>
      </c>
      <c r="B116" t="s">
        <v>12</v>
      </c>
      <c r="C116">
        <v>6.7</v>
      </c>
    </row>
    <row r="117" spans="1:3">
      <c r="A117" t="s">
        <v>261</v>
      </c>
      <c r="B117" t="s">
        <v>12</v>
      </c>
      <c r="C117">
        <v>8</v>
      </c>
    </row>
    <row r="118" spans="1:3">
      <c r="A118" t="s">
        <v>262</v>
      </c>
      <c r="B118" t="s">
        <v>12</v>
      </c>
      <c r="C118">
        <v>8.3000000000000007</v>
      </c>
    </row>
    <row r="119" spans="1:3">
      <c r="A119" t="s">
        <v>265</v>
      </c>
      <c r="B119" t="s">
        <v>12</v>
      </c>
      <c r="C119">
        <v>6.7</v>
      </c>
    </row>
    <row r="120" spans="1:3">
      <c r="A120" t="s">
        <v>267</v>
      </c>
      <c r="B120" t="s">
        <v>12</v>
      </c>
      <c r="C120">
        <v>5.9</v>
      </c>
    </row>
    <row r="121" spans="1:3">
      <c r="A121" t="s">
        <v>269</v>
      </c>
      <c r="B121" t="s">
        <v>12</v>
      </c>
      <c r="C121">
        <v>6.7</v>
      </c>
    </row>
    <row r="122" spans="1:3">
      <c r="A122" t="s">
        <v>270</v>
      </c>
      <c r="B122" t="s">
        <v>12</v>
      </c>
      <c r="C122">
        <v>6.7</v>
      </c>
    </row>
    <row r="123" spans="1:3">
      <c r="A123" t="s">
        <v>273</v>
      </c>
      <c r="B123" t="s">
        <v>12</v>
      </c>
      <c r="C123">
        <v>7.6</v>
      </c>
    </row>
    <row r="124" spans="1:3">
      <c r="A124" t="s">
        <v>274</v>
      </c>
      <c r="B124" t="s">
        <v>12</v>
      </c>
      <c r="C124">
        <v>7.2</v>
      </c>
    </row>
    <row r="125" spans="1:3">
      <c r="A125" t="s">
        <v>275</v>
      </c>
      <c r="B125" t="s">
        <v>12</v>
      </c>
      <c r="C125">
        <v>7.1</v>
      </c>
    </row>
    <row r="126" spans="1:3">
      <c r="A126" t="s">
        <v>277</v>
      </c>
      <c r="B126" t="s">
        <v>12</v>
      </c>
      <c r="C126">
        <v>8.1</v>
      </c>
    </row>
    <row r="127" spans="1:3">
      <c r="A127" t="s">
        <v>280</v>
      </c>
      <c r="B127" t="s">
        <v>12</v>
      </c>
      <c r="C127">
        <v>6.7</v>
      </c>
    </row>
    <row r="128" spans="1:3">
      <c r="A128" t="s">
        <v>282</v>
      </c>
      <c r="B128" t="s">
        <v>12</v>
      </c>
      <c r="C128">
        <v>7</v>
      </c>
    </row>
    <row r="129" spans="1:3">
      <c r="A129" t="s">
        <v>285</v>
      </c>
      <c r="B129" t="s">
        <v>12</v>
      </c>
      <c r="C129">
        <v>6.9</v>
      </c>
    </row>
    <row r="130" spans="1:3">
      <c r="A130" t="s">
        <v>288</v>
      </c>
      <c r="B130" t="s">
        <v>12</v>
      </c>
      <c r="C130">
        <v>5.0999999999999996</v>
      </c>
    </row>
    <row r="131" spans="1:3">
      <c r="A131" t="s">
        <v>290</v>
      </c>
      <c r="B131" t="s">
        <v>12</v>
      </c>
      <c r="C131">
        <v>5.8</v>
      </c>
    </row>
    <row r="132" spans="1:3">
      <c r="A132" t="s">
        <v>292</v>
      </c>
      <c r="B132" t="s">
        <v>12</v>
      </c>
      <c r="C132">
        <v>6.2</v>
      </c>
    </row>
    <row r="133" spans="1:3">
      <c r="A133" t="s">
        <v>294</v>
      </c>
      <c r="B133" t="s">
        <v>12</v>
      </c>
      <c r="C133">
        <v>7.4</v>
      </c>
    </row>
    <row r="134" spans="1:3">
      <c r="A134" t="s">
        <v>298</v>
      </c>
      <c r="B134" t="s">
        <v>12</v>
      </c>
      <c r="C134">
        <v>5.8</v>
      </c>
    </row>
    <row r="135" spans="1:3">
      <c r="A135" t="s">
        <v>300</v>
      </c>
      <c r="B135" t="s">
        <v>12</v>
      </c>
      <c r="C135">
        <v>6.2</v>
      </c>
    </row>
    <row r="136" spans="1:3">
      <c r="A136" t="s">
        <v>302</v>
      </c>
      <c r="B136" t="s">
        <v>12</v>
      </c>
      <c r="C136">
        <v>7.3</v>
      </c>
    </row>
    <row r="137" spans="1:3">
      <c r="A137" t="s">
        <v>304</v>
      </c>
      <c r="B137" t="s">
        <v>12</v>
      </c>
      <c r="C137">
        <v>4.2</v>
      </c>
    </row>
    <row r="138" spans="1:3">
      <c r="A138" t="s">
        <v>305</v>
      </c>
      <c r="B138" t="s">
        <v>12</v>
      </c>
      <c r="C138">
        <v>6.9</v>
      </c>
    </row>
    <row r="139" spans="1:3">
      <c r="A139" t="s">
        <v>307</v>
      </c>
      <c r="B139" t="s">
        <v>12</v>
      </c>
      <c r="C139">
        <v>6.4</v>
      </c>
    </row>
    <row r="140" spans="1:3">
      <c r="A140" t="s">
        <v>309</v>
      </c>
      <c r="B140" t="s">
        <v>12</v>
      </c>
      <c r="C140">
        <v>5.4</v>
      </c>
    </row>
    <row r="141" spans="1:3">
      <c r="A141" t="s">
        <v>311</v>
      </c>
      <c r="B141" t="s">
        <v>12</v>
      </c>
      <c r="C141">
        <v>6.7</v>
      </c>
    </row>
    <row r="142" spans="1:3">
      <c r="A142" t="s">
        <v>313</v>
      </c>
      <c r="B142" t="s">
        <v>12</v>
      </c>
      <c r="C142">
        <v>5.8</v>
      </c>
    </row>
    <row r="143" spans="1:3">
      <c r="A143" t="s">
        <v>315</v>
      </c>
      <c r="B143" t="s">
        <v>12</v>
      </c>
      <c r="C143">
        <v>6.9</v>
      </c>
    </row>
    <row r="144" spans="1:3">
      <c r="A144" t="s">
        <v>317</v>
      </c>
      <c r="B144" t="s">
        <v>12</v>
      </c>
      <c r="C144">
        <v>7.2</v>
      </c>
    </row>
    <row r="145" spans="1:3">
      <c r="A145" t="s">
        <v>318</v>
      </c>
      <c r="B145" t="s">
        <v>12</v>
      </c>
      <c r="C145">
        <v>6.9</v>
      </c>
    </row>
    <row r="146" spans="1:3">
      <c r="A146" t="s">
        <v>320</v>
      </c>
      <c r="B146" t="s">
        <v>12</v>
      </c>
      <c r="C146">
        <v>6.1</v>
      </c>
    </row>
    <row r="147" spans="1:3">
      <c r="A147" t="s">
        <v>323</v>
      </c>
      <c r="B147" t="s">
        <v>12</v>
      </c>
      <c r="C147">
        <v>5.5</v>
      </c>
    </row>
    <row r="148" spans="1:3">
      <c r="A148" t="s">
        <v>324</v>
      </c>
      <c r="B148" t="s">
        <v>12</v>
      </c>
      <c r="C148">
        <v>6.6</v>
      </c>
    </row>
    <row r="149" spans="1:3">
      <c r="A149" t="s">
        <v>326</v>
      </c>
      <c r="B149" t="s">
        <v>12</v>
      </c>
      <c r="C149">
        <v>6.1</v>
      </c>
    </row>
    <row r="150" spans="1:3">
      <c r="A150" t="s">
        <v>328</v>
      </c>
      <c r="B150" t="s">
        <v>12</v>
      </c>
      <c r="C150">
        <v>6.3</v>
      </c>
    </row>
    <row r="151" spans="1:3">
      <c r="A151" t="s">
        <v>330</v>
      </c>
      <c r="B151" t="s">
        <v>12</v>
      </c>
      <c r="C151">
        <v>7.2</v>
      </c>
    </row>
    <row r="152" spans="1:3">
      <c r="A152" t="s">
        <v>331</v>
      </c>
      <c r="B152" t="s">
        <v>12</v>
      </c>
      <c r="C152">
        <v>7.4</v>
      </c>
    </row>
    <row r="153" spans="1:3">
      <c r="A153" t="s">
        <v>333</v>
      </c>
      <c r="B153" t="s">
        <v>12</v>
      </c>
      <c r="C153">
        <v>7.3</v>
      </c>
    </row>
    <row r="154" spans="1:3">
      <c r="A154" t="s">
        <v>336</v>
      </c>
      <c r="B154" t="s">
        <v>12</v>
      </c>
      <c r="C154">
        <v>6.1</v>
      </c>
    </row>
    <row r="155" spans="1:3">
      <c r="A155" t="s">
        <v>339</v>
      </c>
      <c r="B155" t="s">
        <v>12</v>
      </c>
      <c r="C155">
        <v>7.7</v>
      </c>
    </row>
    <row r="156" spans="1:3">
      <c r="A156" t="s">
        <v>341</v>
      </c>
      <c r="B156" t="s">
        <v>12</v>
      </c>
      <c r="C156">
        <v>6.1</v>
      </c>
    </row>
    <row r="157" spans="1:3">
      <c r="A157" t="s">
        <v>342</v>
      </c>
      <c r="B157" t="s">
        <v>12</v>
      </c>
      <c r="C157">
        <v>8</v>
      </c>
    </row>
    <row r="158" spans="1:3">
      <c r="A158" t="s">
        <v>343</v>
      </c>
      <c r="B158" t="s">
        <v>12</v>
      </c>
      <c r="C158">
        <v>7.3</v>
      </c>
    </row>
    <row r="159" spans="1:3">
      <c r="A159" t="s">
        <v>345</v>
      </c>
      <c r="B159" t="s">
        <v>12</v>
      </c>
      <c r="C159">
        <v>7.9</v>
      </c>
    </row>
    <row r="160" spans="1:3">
      <c r="A160" t="s">
        <v>347</v>
      </c>
      <c r="B160" t="s">
        <v>12</v>
      </c>
      <c r="C160">
        <v>5.5</v>
      </c>
    </row>
    <row r="161" spans="1:3">
      <c r="A161" t="s">
        <v>348</v>
      </c>
      <c r="B161" t="s">
        <v>12</v>
      </c>
      <c r="C161">
        <v>5</v>
      </c>
    </row>
    <row r="162" spans="1:3">
      <c r="A162" t="s">
        <v>350</v>
      </c>
      <c r="B162" t="s">
        <v>12</v>
      </c>
      <c r="C162">
        <v>7.7</v>
      </c>
    </row>
    <row r="163" spans="1:3">
      <c r="A163" t="s">
        <v>352</v>
      </c>
      <c r="B163" t="s">
        <v>12</v>
      </c>
      <c r="C163">
        <v>6.6</v>
      </c>
    </row>
    <row r="164" spans="1:3">
      <c r="A164" t="s">
        <v>354</v>
      </c>
      <c r="B164" t="s">
        <v>12</v>
      </c>
      <c r="C164">
        <v>5.7</v>
      </c>
    </row>
    <row r="165" spans="1:3">
      <c r="A165" t="s">
        <v>356</v>
      </c>
      <c r="B165" t="s">
        <v>12</v>
      </c>
      <c r="C165">
        <v>5.8</v>
      </c>
    </row>
    <row r="166" spans="1:3">
      <c r="A166" t="s">
        <v>359</v>
      </c>
      <c r="B166" t="s">
        <v>12</v>
      </c>
      <c r="C166">
        <v>6</v>
      </c>
    </row>
    <row r="167" spans="1:3">
      <c r="A167" t="s">
        <v>362</v>
      </c>
      <c r="B167" t="s">
        <v>12</v>
      </c>
      <c r="C167">
        <v>6.4</v>
      </c>
    </row>
    <row r="168" spans="1:3">
      <c r="A168" t="s">
        <v>363</v>
      </c>
      <c r="B168" t="s">
        <v>12</v>
      </c>
      <c r="C168">
        <v>6.9</v>
      </c>
    </row>
    <row r="169" spans="1:3">
      <c r="A169" t="s">
        <v>364</v>
      </c>
      <c r="B169" t="s">
        <v>12</v>
      </c>
      <c r="C169">
        <v>6.4</v>
      </c>
    </row>
    <row r="170" spans="1:3">
      <c r="A170" t="s">
        <v>367</v>
      </c>
      <c r="B170" t="s">
        <v>12</v>
      </c>
      <c r="C170">
        <v>7.4</v>
      </c>
    </row>
    <row r="171" spans="1:3">
      <c r="A171" t="s">
        <v>370</v>
      </c>
      <c r="B171" t="s">
        <v>12</v>
      </c>
      <c r="C171">
        <v>5.5</v>
      </c>
    </row>
    <row r="172" spans="1:3">
      <c r="A172" t="s">
        <v>372</v>
      </c>
      <c r="B172" t="s">
        <v>12</v>
      </c>
      <c r="C172">
        <v>5.9</v>
      </c>
    </row>
    <row r="173" spans="1:3">
      <c r="A173" t="s">
        <v>374</v>
      </c>
      <c r="B173" t="s">
        <v>12</v>
      </c>
      <c r="C173">
        <v>6.8</v>
      </c>
    </row>
    <row r="174" spans="1:3">
      <c r="A174" t="s">
        <v>375</v>
      </c>
      <c r="B174" t="s">
        <v>12</v>
      </c>
      <c r="C174">
        <v>6.8</v>
      </c>
    </row>
    <row r="175" spans="1:3">
      <c r="A175" t="s">
        <v>378</v>
      </c>
      <c r="B175" t="s">
        <v>12</v>
      </c>
      <c r="C175">
        <v>8.1</v>
      </c>
    </row>
    <row r="176" spans="1:3">
      <c r="A176" t="s">
        <v>380</v>
      </c>
      <c r="B176" t="s">
        <v>12</v>
      </c>
      <c r="C176">
        <v>6.5</v>
      </c>
    </row>
    <row r="177" spans="1:3">
      <c r="A177" t="s">
        <v>382</v>
      </c>
      <c r="B177" t="s">
        <v>12</v>
      </c>
      <c r="C177">
        <v>7.2</v>
      </c>
    </row>
    <row r="178" spans="1:3">
      <c r="A178" t="s">
        <v>383</v>
      </c>
      <c r="B178" t="s">
        <v>12</v>
      </c>
      <c r="C178">
        <v>6.7</v>
      </c>
    </row>
    <row r="179" spans="1:3">
      <c r="A179" t="s">
        <v>386</v>
      </c>
      <c r="B179" t="s">
        <v>12</v>
      </c>
      <c r="C179">
        <v>8.1</v>
      </c>
    </row>
    <row r="180" spans="1:3">
      <c r="A180" t="s">
        <v>388</v>
      </c>
      <c r="B180" t="s">
        <v>12</v>
      </c>
      <c r="C180">
        <v>7.6</v>
      </c>
    </row>
    <row r="181" spans="1:3">
      <c r="A181" t="s">
        <v>390</v>
      </c>
      <c r="B181" t="s">
        <v>12</v>
      </c>
      <c r="C181">
        <v>7.4</v>
      </c>
    </row>
    <row r="182" spans="1:3">
      <c r="A182" t="s">
        <v>392</v>
      </c>
      <c r="B182" t="s">
        <v>12</v>
      </c>
      <c r="C182">
        <v>7.6</v>
      </c>
    </row>
    <row r="183" spans="1:3">
      <c r="A183" t="s">
        <v>395</v>
      </c>
      <c r="B183" t="s">
        <v>12</v>
      </c>
      <c r="C183">
        <v>6.7</v>
      </c>
    </row>
    <row r="184" spans="1:3">
      <c r="A184" t="s">
        <v>396</v>
      </c>
      <c r="B184" t="s">
        <v>12</v>
      </c>
      <c r="C184">
        <v>6.5</v>
      </c>
    </row>
    <row r="185" spans="1:3">
      <c r="A185" t="s">
        <v>397</v>
      </c>
      <c r="B185" t="s">
        <v>12</v>
      </c>
      <c r="C185">
        <v>6.6</v>
      </c>
    </row>
    <row r="186" spans="1:3">
      <c r="A186" t="s">
        <v>398</v>
      </c>
      <c r="B186" t="s">
        <v>12</v>
      </c>
      <c r="C186">
        <v>6.7</v>
      </c>
    </row>
    <row r="187" spans="1:3">
      <c r="A187" t="s">
        <v>401</v>
      </c>
      <c r="B187" t="s">
        <v>12</v>
      </c>
      <c r="C187">
        <v>6.4</v>
      </c>
    </row>
    <row r="188" spans="1:3">
      <c r="A188" t="s">
        <v>403</v>
      </c>
      <c r="B188" t="s">
        <v>12</v>
      </c>
      <c r="C188">
        <v>5.8</v>
      </c>
    </row>
    <row r="189" spans="1:3">
      <c r="A189" t="s">
        <v>405</v>
      </c>
      <c r="B189" t="s">
        <v>12</v>
      </c>
      <c r="C189">
        <v>7.4</v>
      </c>
    </row>
    <row r="190" spans="1:3">
      <c r="A190" t="s">
        <v>407</v>
      </c>
      <c r="B190" t="s">
        <v>12</v>
      </c>
      <c r="C190">
        <v>7.8</v>
      </c>
    </row>
    <row r="191" spans="1:3">
      <c r="A191" t="s">
        <v>409</v>
      </c>
      <c r="B191" t="s">
        <v>12</v>
      </c>
      <c r="C191">
        <v>6.6</v>
      </c>
    </row>
    <row r="192" spans="1:3">
      <c r="A192" t="s">
        <v>410</v>
      </c>
      <c r="B192" t="s">
        <v>12</v>
      </c>
      <c r="C192">
        <v>4.9000000000000004</v>
      </c>
    </row>
    <row r="193" spans="1:3">
      <c r="A193" t="s">
        <v>413</v>
      </c>
      <c r="B193" t="s">
        <v>12</v>
      </c>
      <c r="C193">
        <v>6.5</v>
      </c>
    </row>
    <row r="194" spans="1:3">
      <c r="A194" t="s">
        <v>414</v>
      </c>
      <c r="B194" t="s">
        <v>12</v>
      </c>
      <c r="C194">
        <v>6.2</v>
      </c>
    </row>
    <row r="195" spans="1:3">
      <c r="A195" t="s">
        <v>417</v>
      </c>
      <c r="B195" t="s">
        <v>12</v>
      </c>
      <c r="C195">
        <v>7.3</v>
      </c>
    </row>
    <row r="196" spans="1:3">
      <c r="A196" t="s">
        <v>419</v>
      </c>
      <c r="B196" t="s">
        <v>12</v>
      </c>
      <c r="C196">
        <v>7.5</v>
      </c>
    </row>
    <row r="197" spans="1:3">
      <c r="A197" t="s">
        <v>422</v>
      </c>
      <c r="B197" t="s">
        <v>12</v>
      </c>
      <c r="C197">
        <v>5.6</v>
      </c>
    </row>
    <row r="198" spans="1:3">
      <c r="A198" t="s">
        <v>423</v>
      </c>
      <c r="B198" t="s">
        <v>12</v>
      </c>
      <c r="C198">
        <v>8.1</v>
      </c>
    </row>
    <row r="199" spans="1:3">
      <c r="A199" t="s">
        <v>424</v>
      </c>
      <c r="B199" t="s">
        <v>12</v>
      </c>
      <c r="C199">
        <v>6.7</v>
      </c>
    </row>
    <row r="200" spans="1:3">
      <c r="A200" t="s">
        <v>425</v>
      </c>
      <c r="B200" t="s">
        <v>12</v>
      </c>
      <c r="C200">
        <v>6.6</v>
      </c>
    </row>
    <row r="201" spans="1:3">
      <c r="A201" t="s">
        <v>428</v>
      </c>
      <c r="B201" t="s">
        <v>12</v>
      </c>
      <c r="C201">
        <v>6.4</v>
      </c>
    </row>
    <row r="202" spans="1:3">
      <c r="A202" t="s">
        <v>429</v>
      </c>
      <c r="B202" t="s">
        <v>12</v>
      </c>
      <c r="C202">
        <v>7.5</v>
      </c>
    </row>
    <row r="203" spans="1:3">
      <c r="A203" t="s">
        <v>430</v>
      </c>
      <c r="B203" t="s">
        <v>12</v>
      </c>
      <c r="C203">
        <v>7.3</v>
      </c>
    </row>
    <row r="204" spans="1:3">
      <c r="A204" t="s">
        <v>433</v>
      </c>
      <c r="B204" t="s">
        <v>12</v>
      </c>
      <c r="C204">
        <v>7.5</v>
      </c>
    </row>
    <row r="205" spans="1:3">
      <c r="A205" t="s">
        <v>434</v>
      </c>
      <c r="B205" t="s">
        <v>12</v>
      </c>
      <c r="C205">
        <v>5.8</v>
      </c>
    </row>
    <row r="206" spans="1:3">
      <c r="A206" t="s">
        <v>436</v>
      </c>
      <c r="B206" t="s">
        <v>12</v>
      </c>
      <c r="C206">
        <v>7.5</v>
      </c>
    </row>
    <row r="207" spans="1:3">
      <c r="A207" t="s">
        <v>439</v>
      </c>
      <c r="B207" t="s">
        <v>12</v>
      </c>
      <c r="C207">
        <v>6.6</v>
      </c>
    </row>
    <row r="208" spans="1:3">
      <c r="A208" t="s">
        <v>441</v>
      </c>
      <c r="B208" t="s">
        <v>12</v>
      </c>
      <c r="C208">
        <v>6.7</v>
      </c>
    </row>
    <row r="209" spans="1:3">
      <c r="A209" t="s">
        <v>444</v>
      </c>
      <c r="B209" t="s">
        <v>12</v>
      </c>
      <c r="C209">
        <v>3.7</v>
      </c>
    </row>
    <row r="210" spans="1:3">
      <c r="A210" t="s">
        <v>445</v>
      </c>
      <c r="B210" t="s">
        <v>12</v>
      </c>
      <c r="C210">
        <v>6</v>
      </c>
    </row>
    <row r="211" spans="1:3">
      <c r="A211" t="s">
        <v>446</v>
      </c>
      <c r="B211" t="s">
        <v>12</v>
      </c>
      <c r="C211">
        <v>6.4</v>
      </c>
    </row>
    <row r="212" spans="1:3">
      <c r="A212" t="s">
        <v>448</v>
      </c>
      <c r="B212" t="s">
        <v>12</v>
      </c>
      <c r="C212">
        <v>6.1</v>
      </c>
    </row>
    <row r="213" spans="1:3">
      <c r="A213" t="s">
        <v>449</v>
      </c>
      <c r="B213" t="s">
        <v>12</v>
      </c>
      <c r="C213">
        <v>6.4</v>
      </c>
    </row>
    <row r="214" spans="1:3">
      <c r="A214" t="s">
        <v>451</v>
      </c>
      <c r="B214" t="s">
        <v>12</v>
      </c>
      <c r="C214">
        <v>5.6</v>
      </c>
    </row>
    <row r="215" spans="1:3">
      <c r="A215" t="s">
        <v>453</v>
      </c>
      <c r="B215" t="s">
        <v>12</v>
      </c>
      <c r="C215">
        <v>8</v>
      </c>
    </row>
    <row r="216" spans="1:3">
      <c r="A216" t="s">
        <v>456</v>
      </c>
      <c r="B216" t="s">
        <v>12</v>
      </c>
      <c r="C216">
        <v>5.2</v>
      </c>
    </row>
    <row r="217" spans="1:3">
      <c r="A217" t="s">
        <v>457</v>
      </c>
      <c r="B217" t="s">
        <v>12</v>
      </c>
      <c r="C217">
        <v>7.1</v>
      </c>
    </row>
    <row r="218" spans="1:3">
      <c r="A218" t="s">
        <v>459</v>
      </c>
      <c r="B218" t="s">
        <v>12</v>
      </c>
      <c r="C218">
        <v>4.8</v>
      </c>
    </row>
    <row r="219" spans="1:3">
      <c r="A219" t="s">
        <v>461</v>
      </c>
      <c r="B219" t="s">
        <v>12</v>
      </c>
      <c r="C219">
        <v>7</v>
      </c>
    </row>
    <row r="220" spans="1:3">
      <c r="A220" t="s">
        <v>462</v>
      </c>
      <c r="B220" t="s">
        <v>12</v>
      </c>
      <c r="C220">
        <v>5.4</v>
      </c>
    </row>
    <row r="221" spans="1:3">
      <c r="A221" t="s">
        <v>465</v>
      </c>
      <c r="B221" t="s">
        <v>12</v>
      </c>
      <c r="C221">
        <v>6.6</v>
      </c>
    </row>
    <row r="222" spans="1:3">
      <c r="A222" t="s">
        <v>467</v>
      </c>
      <c r="B222" t="s">
        <v>12</v>
      </c>
      <c r="C222">
        <v>6.7</v>
      </c>
    </row>
    <row r="223" spans="1:3">
      <c r="A223" t="s">
        <v>470</v>
      </c>
      <c r="B223" t="s">
        <v>12</v>
      </c>
      <c r="C223">
        <v>6.2</v>
      </c>
    </row>
    <row r="224" spans="1:3">
      <c r="A224" t="s">
        <v>472</v>
      </c>
      <c r="B224" t="s">
        <v>12</v>
      </c>
      <c r="C224">
        <v>6.1</v>
      </c>
    </row>
    <row r="225" spans="1:3">
      <c r="A225" t="s">
        <v>475</v>
      </c>
      <c r="B225" t="s">
        <v>12</v>
      </c>
      <c r="C225">
        <v>5.3</v>
      </c>
    </row>
    <row r="226" spans="1:3">
      <c r="A226" t="s">
        <v>478</v>
      </c>
      <c r="B226" t="s">
        <v>12</v>
      </c>
      <c r="C226">
        <v>6.3</v>
      </c>
    </row>
    <row r="227" spans="1:3">
      <c r="A227" t="s">
        <v>480</v>
      </c>
      <c r="B227" t="s">
        <v>12</v>
      </c>
      <c r="C227">
        <v>7</v>
      </c>
    </row>
    <row r="228" spans="1:3">
      <c r="A228" t="s">
        <v>482</v>
      </c>
      <c r="B228" t="s">
        <v>12</v>
      </c>
      <c r="C228">
        <v>7.6</v>
      </c>
    </row>
    <row r="229" spans="1:3">
      <c r="A229" t="s">
        <v>483</v>
      </c>
      <c r="B229" t="s">
        <v>12</v>
      </c>
      <c r="C229">
        <v>6.7</v>
      </c>
    </row>
    <row r="230" spans="1:3">
      <c r="A230" t="s">
        <v>484</v>
      </c>
      <c r="B230" t="s">
        <v>12</v>
      </c>
      <c r="C230">
        <v>8.1</v>
      </c>
    </row>
    <row r="231" spans="1:3">
      <c r="A231" t="s">
        <v>485</v>
      </c>
      <c r="B231" t="s">
        <v>12</v>
      </c>
      <c r="C231">
        <v>6.7</v>
      </c>
    </row>
    <row r="232" spans="1:3">
      <c r="A232" t="s">
        <v>486</v>
      </c>
      <c r="B232" t="s">
        <v>12</v>
      </c>
      <c r="C232">
        <v>6.5</v>
      </c>
    </row>
    <row r="233" spans="1:3">
      <c r="A233" t="s">
        <v>488</v>
      </c>
      <c r="B233" t="s">
        <v>12</v>
      </c>
      <c r="C233">
        <v>7.3</v>
      </c>
    </row>
    <row r="234" spans="1:3">
      <c r="A234" t="s">
        <v>490</v>
      </c>
      <c r="B234" t="s">
        <v>12</v>
      </c>
      <c r="C234">
        <v>6</v>
      </c>
    </row>
    <row r="235" spans="1:3">
      <c r="A235" t="s">
        <v>492</v>
      </c>
      <c r="B235" t="s">
        <v>12</v>
      </c>
      <c r="C235">
        <v>6.1</v>
      </c>
    </row>
    <row r="236" spans="1:3">
      <c r="A236" t="s">
        <v>493</v>
      </c>
      <c r="B236" t="s">
        <v>12</v>
      </c>
      <c r="C236">
        <v>5.9</v>
      </c>
    </row>
    <row r="237" spans="1:3">
      <c r="A237" t="s">
        <v>495</v>
      </c>
      <c r="B237" t="s">
        <v>12</v>
      </c>
      <c r="C237">
        <v>7.8</v>
      </c>
    </row>
    <row r="238" spans="1:3">
      <c r="A238" t="s">
        <v>497</v>
      </c>
      <c r="B238" t="s">
        <v>12</v>
      </c>
      <c r="C238">
        <v>5.8</v>
      </c>
    </row>
    <row r="239" spans="1:3">
      <c r="A239" t="s">
        <v>499</v>
      </c>
      <c r="B239" t="s">
        <v>12</v>
      </c>
      <c r="C239">
        <v>6.3</v>
      </c>
    </row>
    <row r="240" spans="1:3">
      <c r="A240" t="s">
        <v>501</v>
      </c>
      <c r="B240" t="s">
        <v>12</v>
      </c>
      <c r="C240">
        <v>4.3</v>
      </c>
    </row>
    <row r="241" spans="1:3">
      <c r="A241" t="s">
        <v>503</v>
      </c>
      <c r="B241" t="s">
        <v>12</v>
      </c>
      <c r="C241">
        <v>6.4</v>
      </c>
    </row>
    <row r="242" spans="1:3">
      <c r="A242" t="s">
        <v>505</v>
      </c>
      <c r="B242" t="s">
        <v>12</v>
      </c>
      <c r="C242">
        <v>6.1</v>
      </c>
    </row>
    <row r="243" spans="1:3">
      <c r="A243" t="s">
        <v>507</v>
      </c>
      <c r="B243" t="s">
        <v>12</v>
      </c>
      <c r="C243">
        <v>6.5</v>
      </c>
    </row>
    <row r="244" spans="1:3">
      <c r="A244" t="s">
        <v>508</v>
      </c>
      <c r="B244" t="s">
        <v>12</v>
      </c>
      <c r="C244">
        <v>7.1</v>
      </c>
    </row>
    <row r="245" spans="1:3">
      <c r="A245" t="s">
        <v>511</v>
      </c>
      <c r="B245" t="s">
        <v>12</v>
      </c>
      <c r="C245">
        <v>6.4</v>
      </c>
    </row>
    <row r="246" spans="1:3">
      <c r="A246" t="s">
        <v>513</v>
      </c>
      <c r="B246" t="s">
        <v>12</v>
      </c>
      <c r="C246">
        <v>6.5</v>
      </c>
    </row>
    <row r="247" spans="1:3">
      <c r="A247" t="s">
        <v>514</v>
      </c>
      <c r="B247" t="s">
        <v>12</v>
      </c>
      <c r="C247">
        <v>6.3</v>
      </c>
    </row>
    <row r="248" spans="1:3">
      <c r="A248" t="s">
        <v>516</v>
      </c>
      <c r="B248" t="s">
        <v>12</v>
      </c>
      <c r="C248">
        <v>7.5</v>
      </c>
    </row>
    <row r="249" spans="1:3">
      <c r="A249" t="s">
        <v>517</v>
      </c>
      <c r="B249" t="s">
        <v>12</v>
      </c>
      <c r="C249">
        <v>4.9000000000000004</v>
      </c>
    </row>
    <row r="250" spans="1:3">
      <c r="A250" t="s">
        <v>520</v>
      </c>
      <c r="B250" t="s">
        <v>12</v>
      </c>
      <c r="C250">
        <v>5.8</v>
      </c>
    </row>
    <row r="251" spans="1:3">
      <c r="A251" t="s">
        <v>523</v>
      </c>
      <c r="B251" t="s">
        <v>12</v>
      </c>
      <c r="C251">
        <v>6.2</v>
      </c>
    </row>
    <row r="252" spans="1:3">
      <c r="A252" t="s">
        <v>525</v>
      </c>
      <c r="B252" t="s">
        <v>12</v>
      </c>
      <c r="C252">
        <v>5.5</v>
      </c>
    </row>
    <row r="253" spans="1:3">
      <c r="A253" t="s">
        <v>528</v>
      </c>
      <c r="B253" t="s">
        <v>12</v>
      </c>
      <c r="C253">
        <v>5.4</v>
      </c>
    </row>
    <row r="254" spans="1:3">
      <c r="A254" t="s">
        <v>530</v>
      </c>
      <c r="B254" t="s">
        <v>12</v>
      </c>
      <c r="C254">
        <v>5.8</v>
      </c>
    </row>
    <row r="255" spans="1:3">
      <c r="A255" t="s">
        <v>532</v>
      </c>
      <c r="B255" t="s">
        <v>12</v>
      </c>
      <c r="C255">
        <v>7.1</v>
      </c>
    </row>
    <row r="256" spans="1:3">
      <c r="A256" t="s">
        <v>533</v>
      </c>
      <c r="B256" t="s">
        <v>12</v>
      </c>
      <c r="C256">
        <v>5.4</v>
      </c>
    </row>
    <row r="257" spans="1:3">
      <c r="A257" t="s">
        <v>536</v>
      </c>
      <c r="B257" t="s">
        <v>12</v>
      </c>
      <c r="C257">
        <v>3.7</v>
      </c>
    </row>
    <row r="258" spans="1:3">
      <c r="A258" t="s">
        <v>537</v>
      </c>
      <c r="B258" t="s">
        <v>12</v>
      </c>
      <c r="C258">
        <v>6.7</v>
      </c>
    </row>
    <row r="259" spans="1:3">
      <c r="A259" t="s">
        <v>539</v>
      </c>
      <c r="B259" t="s">
        <v>12</v>
      </c>
      <c r="C259">
        <v>7.2</v>
      </c>
    </row>
    <row r="260" spans="1:3">
      <c r="A260" t="s">
        <v>540</v>
      </c>
      <c r="B260" t="s">
        <v>12</v>
      </c>
      <c r="C260">
        <v>8.8000000000000007</v>
      </c>
    </row>
    <row r="261" spans="1:3">
      <c r="A261" t="s">
        <v>543</v>
      </c>
      <c r="B261" t="s">
        <v>12</v>
      </c>
      <c r="C261">
        <v>5.8</v>
      </c>
    </row>
    <row r="262" spans="1:3">
      <c r="A262" t="s">
        <v>546</v>
      </c>
      <c r="B262" t="s">
        <v>12</v>
      </c>
      <c r="C262">
        <v>6.8</v>
      </c>
    </row>
    <row r="263" spans="1:3">
      <c r="A263" t="s">
        <v>548</v>
      </c>
      <c r="B263" t="s">
        <v>12</v>
      </c>
      <c r="C263">
        <v>3.8</v>
      </c>
    </row>
    <row r="264" spans="1:3">
      <c r="A264" t="s">
        <v>550</v>
      </c>
      <c r="B264" t="s">
        <v>12</v>
      </c>
      <c r="C264">
        <v>7.1</v>
      </c>
    </row>
    <row r="265" spans="1:3">
      <c r="A265" t="s">
        <v>551</v>
      </c>
      <c r="B265" t="s">
        <v>12</v>
      </c>
      <c r="C265">
        <v>7.2</v>
      </c>
    </row>
    <row r="266" spans="1:3">
      <c r="A266" t="s">
        <v>552</v>
      </c>
      <c r="B266" t="s">
        <v>12</v>
      </c>
      <c r="C266">
        <v>5.9</v>
      </c>
    </row>
    <row r="267" spans="1:3">
      <c r="A267" t="s">
        <v>555</v>
      </c>
      <c r="B267" t="s">
        <v>12</v>
      </c>
      <c r="C267">
        <v>7.1</v>
      </c>
    </row>
    <row r="268" spans="1:3">
      <c r="A268" t="s">
        <v>556</v>
      </c>
      <c r="B268" t="s">
        <v>12</v>
      </c>
      <c r="C268">
        <v>8.1</v>
      </c>
    </row>
    <row r="269" spans="1:3">
      <c r="A269" t="s">
        <v>558</v>
      </c>
      <c r="B269" t="s">
        <v>12</v>
      </c>
      <c r="C269">
        <v>6.9</v>
      </c>
    </row>
    <row r="270" spans="1:3">
      <c r="A270" t="s">
        <v>561</v>
      </c>
      <c r="B270" t="s">
        <v>12</v>
      </c>
      <c r="C270">
        <v>4.4000000000000004</v>
      </c>
    </row>
    <row r="271" spans="1:3">
      <c r="A271" t="s">
        <v>564</v>
      </c>
      <c r="B271" t="s">
        <v>12</v>
      </c>
      <c r="C271">
        <v>6.5</v>
      </c>
    </row>
    <row r="272" spans="1:3">
      <c r="A272" t="s">
        <v>566</v>
      </c>
      <c r="B272" t="s">
        <v>12</v>
      </c>
      <c r="C272">
        <v>8.5</v>
      </c>
    </row>
    <row r="273" spans="1:3">
      <c r="A273" t="s">
        <v>567</v>
      </c>
      <c r="B273" t="s">
        <v>12</v>
      </c>
      <c r="C273">
        <v>7.7</v>
      </c>
    </row>
    <row r="274" spans="1:3">
      <c r="A274" t="s">
        <v>568</v>
      </c>
      <c r="B274" t="s">
        <v>12</v>
      </c>
      <c r="C274">
        <v>7.4</v>
      </c>
    </row>
    <row r="275" spans="1:3">
      <c r="A275" t="s">
        <v>569</v>
      </c>
      <c r="B275" t="s">
        <v>12</v>
      </c>
      <c r="C275">
        <v>8</v>
      </c>
    </row>
    <row r="276" spans="1:3">
      <c r="A276" t="s">
        <v>570</v>
      </c>
      <c r="B276" t="s">
        <v>12</v>
      </c>
      <c r="C276">
        <v>5.7</v>
      </c>
    </row>
    <row r="277" spans="1:3">
      <c r="A277" t="s">
        <v>571</v>
      </c>
      <c r="B277" t="s">
        <v>12</v>
      </c>
      <c r="C277">
        <v>8.5</v>
      </c>
    </row>
    <row r="278" spans="1:3">
      <c r="A278" t="s">
        <v>573</v>
      </c>
      <c r="B278" t="s">
        <v>12</v>
      </c>
      <c r="C278">
        <v>7</v>
      </c>
    </row>
    <row r="279" spans="1:3">
      <c r="A279" t="s">
        <v>575</v>
      </c>
      <c r="B279" t="s">
        <v>12</v>
      </c>
      <c r="C279">
        <v>7.8</v>
      </c>
    </row>
    <row r="280" spans="1:3">
      <c r="A280" t="s">
        <v>577</v>
      </c>
      <c r="B280" t="s">
        <v>12</v>
      </c>
      <c r="C280">
        <v>7.2</v>
      </c>
    </row>
    <row r="281" spans="1:3">
      <c r="A281" t="s">
        <v>579</v>
      </c>
      <c r="B281" t="s">
        <v>12</v>
      </c>
      <c r="C281">
        <v>6.4</v>
      </c>
    </row>
    <row r="282" spans="1:3">
      <c r="A282" t="s">
        <v>581</v>
      </c>
      <c r="B282" t="s">
        <v>12</v>
      </c>
      <c r="C282">
        <v>5.5</v>
      </c>
    </row>
    <row r="283" spans="1:3">
      <c r="A283" t="s">
        <v>584</v>
      </c>
      <c r="B283" t="s">
        <v>12</v>
      </c>
      <c r="C283">
        <v>6.7</v>
      </c>
    </row>
    <row r="284" spans="1:3">
      <c r="A284" t="s">
        <v>587</v>
      </c>
      <c r="B284" t="s">
        <v>12</v>
      </c>
      <c r="C284">
        <v>6.1</v>
      </c>
    </row>
    <row r="285" spans="1:3">
      <c r="A285" t="s">
        <v>590</v>
      </c>
      <c r="B285" t="s">
        <v>12</v>
      </c>
      <c r="C285">
        <v>8.5</v>
      </c>
    </row>
    <row r="286" spans="1:3">
      <c r="A286" t="s">
        <v>593</v>
      </c>
      <c r="B286" t="s">
        <v>12</v>
      </c>
      <c r="C286">
        <v>6.9</v>
      </c>
    </row>
    <row r="287" spans="1:3">
      <c r="A287" t="s">
        <v>595</v>
      </c>
      <c r="B287" t="s">
        <v>12</v>
      </c>
      <c r="C287">
        <v>7.3</v>
      </c>
    </row>
    <row r="288" spans="1:3">
      <c r="A288" t="s">
        <v>597</v>
      </c>
      <c r="B288" t="s">
        <v>12</v>
      </c>
      <c r="C288">
        <v>6.7</v>
      </c>
    </row>
    <row r="289" spans="1:3">
      <c r="A289" t="s">
        <v>599</v>
      </c>
      <c r="B289" t="s">
        <v>12</v>
      </c>
      <c r="C289">
        <v>6.9</v>
      </c>
    </row>
    <row r="290" spans="1:3">
      <c r="A290" t="s">
        <v>601</v>
      </c>
      <c r="B290" t="s">
        <v>12</v>
      </c>
      <c r="C290">
        <v>5.0999999999999996</v>
      </c>
    </row>
    <row r="291" spans="1:3">
      <c r="A291" t="s">
        <v>603</v>
      </c>
      <c r="B291" t="s">
        <v>12</v>
      </c>
      <c r="C291">
        <v>6.8</v>
      </c>
    </row>
    <row r="292" spans="1:3">
      <c r="A292" t="s">
        <v>605</v>
      </c>
      <c r="B292" t="s">
        <v>12</v>
      </c>
      <c r="C292">
        <v>6.7</v>
      </c>
    </row>
    <row r="293" spans="1:3">
      <c r="A293" t="s">
        <v>608</v>
      </c>
      <c r="B293" t="s">
        <v>12</v>
      </c>
      <c r="C293">
        <v>6</v>
      </c>
    </row>
    <row r="294" spans="1:3">
      <c r="A294" t="s">
        <v>611</v>
      </c>
      <c r="B294" t="s">
        <v>12</v>
      </c>
      <c r="C294">
        <v>5.7</v>
      </c>
    </row>
    <row r="295" spans="1:3">
      <c r="A295" t="s">
        <v>613</v>
      </c>
      <c r="B295" t="s">
        <v>12</v>
      </c>
      <c r="C295">
        <v>8</v>
      </c>
    </row>
    <row r="296" spans="1:3">
      <c r="A296" t="s">
        <v>615</v>
      </c>
      <c r="B296" t="s">
        <v>12</v>
      </c>
      <c r="C296">
        <v>8.1999999999999993</v>
      </c>
    </row>
    <row r="297" spans="1:3">
      <c r="A297" t="s">
        <v>616</v>
      </c>
      <c r="B297" t="s">
        <v>12</v>
      </c>
      <c r="C297">
        <v>5.4</v>
      </c>
    </row>
    <row r="298" spans="1:3">
      <c r="A298" t="s">
        <v>618</v>
      </c>
      <c r="B298" t="s">
        <v>12</v>
      </c>
      <c r="C298">
        <v>7.2</v>
      </c>
    </row>
    <row r="299" spans="1:3">
      <c r="A299" t="s">
        <v>621</v>
      </c>
      <c r="B299" t="s">
        <v>12</v>
      </c>
      <c r="C299">
        <v>7.5</v>
      </c>
    </row>
    <row r="300" spans="1:3">
      <c r="A300" t="s">
        <v>623</v>
      </c>
      <c r="B300" t="s">
        <v>12</v>
      </c>
      <c r="C300">
        <v>7</v>
      </c>
    </row>
    <row r="301" spans="1:3">
      <c r="A301" t="s">
        <v>626</v>
      </c>
      <c r="B301" t="s">
        <v>12</v>
      </c>
      <c r="C301">
        <v>3.3</v>
      </c>
    </row>
    <row r="302" spans="1:3">
      <c r="A302" t="s">
        <v>627</v>
      </c>
      <c r="B302" t="s">
        <v>12</v>
      </c>
      <c r="C302">
        <v>6</v>
      </c>
    </row>
    <row r="303" spans="1:3">
      <c r="A303" t="s">
        <v>628</v>
      </c>
      <c r="B303" t="s">
        <v>12</v>
      </c>
      <c r="C303">
        <v>7.1</v>
      </c>
    </row>
    <row r="304" spans="1:3">
      <c r="A304" t="s">
        <v>631</v>
      </c>
      <c r="B304" t="s">
        <v>12</v>
      </c>
      <c r="C304">
        <v>5.4</v>
      </c>
    </row>
    <row r="305" spans="1:3">
      <c r="A305" t="s">
        <v>633</v>
      </c>
      <c r="B305" t="s">
        <v>12</v>
      </c>
      <c r="C305">
        <v>6.1</v>
      </c>
    </row>
    <row r="306" spans="1:3">
      <c r="A306" t="s">
        <v>636</v>
      </c>
      <c r="B306" t="s">
        <v>12</v>
      </c>
      <c r="C306">
        <v>5.3</v>
      </c>
    </row>
    <row r="307" spans="1:3">
      <c r="A307" t="s">
        <v>638</v>
      </c>
      <c r="B307" t="s">
        <v>12</v>
      </c>
      <c r="C307">
        <v>2.2000000000000002</v>
      </c>
    </row>
    <row r="308" spans="1:3">
      <c r="A308" t="s">
        <v>640</v>
      </c>
      <c r="B308" t="s">
        <v>12</v>
      </c>
      <c r="C308">
        <v>7</v>
      </c>
    </row>
    <row r="309" spans="1:3">
      <c r="A309" t="s">
        <v>643</v>
      </c>
      <c r="B309" t="s">
        <v>12</v>
      </c>
      <c r="C309">
        <v>3.8</v>
      </c>
    </row>
    <row r="310" spans="1:3">
      <c r="A310" t="s">
        <v>645</v>
      </c>
      <c r="B310" t="s">
        <v>12</v>
      </c>
      <c r="C310">
        <v>6.9</v>
      </c>
    </row>
    <row r="311" spans="1:3">
      <c r="A311" t="s">
        <v>648</v>
      </c>
      <c r="B311" t="s">
        <v>12</v>
      </c>
      <c r="C311">
        <v>7.2</v>
      </c>
    </row>
    <row r="312" spans="1:3">
      <c r="A312" t="s">
        <v>651</v>
      </c>
      <c r="B312" t="s">
        <v>12</v>
      </c>
      <c r="C312">
        <v>7.3</v>
      </c>
    </row>
    <row r="313" spans="1:3">
      <c r="A313" t="s">
        <v>653</v>
      </c>
      <c r="B313" t="s">
        <v>12</v>
      </c>
      <c r="C313">
        <v>6.3</v>
      </c>
    </row>
    <row r="314" spans="1:3">
      <c r="A314" t="s">
        <v>655</v>
      </c>
      <c r="B314" t="s">
        <v>12</v>
      </c>
      <c r="C314">
        <v>7.5</v>
      </c>
    </row>
    <row r="315" spans="1:3">
      <c r="A315" t="s">
        <v>658</v>
      </c>
      <c r="B315" t="s">
        <v>659</v>
      </c>
      <c r="C315">
        <v>7.6</v>
      </c>
    </row>
    <row r="316" spans="1:3">
      <c r="A316" t="s">
        <v>662</v>
      </c>
      <c r="B316" t="s">
        <v>12</v>
      </c>
      <c r="C316">
        <v>6.8</v>
      </c>
    </row>
    <row r="317" spans="1:3">
      <c r="A317" t="s">
        <v>665</v>
      </c>
      <c r="B317" t="s">
        <v>12</v>
      </c>
      <c r="C317">
        <v>5.2</v>
      </c>
    </row>
    <row r="318" spans="1:3">
      <c r="A318" t="s">
        <v>667</v>
      </c>
      <c r="B318" t="s">
        <v>12</v>
      </c>
      <c r="C318">
        <v>7.7</v>
      </c>
    </row>
    <row r="319" spans="1:3">
      <c r="A319" t="s">
        <v>670</v>
      </c>
      <c r="B319" t="s">
        <v>12</v>
      </c>
      <c r="C319">
        <v>6.2</v>
      </c>
    </row>
    <row r="320" spans="1:3">
      <c r="A320" t="s">
        <v>672</v>
      </c>
      <c r="B320" t="s">
        <v>12</v>
      </c>
      <c r="C320">
        <v>7.7</v>
      </c>
    </row>
    <row r="321" spans="1:3">
      <c r="A321" t="s">
        <v>674</v>
      </c>
      <c r="B321" t="s">
        <v>12</v>
      </c>
      <c r="C321">
        <v>4.3</v>
      </c>
    </row>
    <row r="322" spans="1:3">
      <c r="A322" t="s">
        <v>677</v>
      </c>
      <c r="B322" t="s">
        <v>12</v>
      </c>
      <c r="C322">
        <v>6.9</v>
      </c>
    </row>
    <row r="323" spans="1:3">
      <c r="A323" t="s">
        <v>678</v>
      </c>
      <c r="B323" t="s">
        <v>12</v>
      </c>
      <c r="C323">
        <v>6.6</v>
      </c>
    </row>
    <row r="324" spans="1:3">
      <c r="A324" t="s">
        <v>680</v>
      </c>
      <c r="B324" t="s">
        <v>12</v>
      </c>
      <c r="C324">
        <v>7</v>
      </c>
    </row>
    <row r="325" spans="1:3">
      <c r="A325" t="s">
        <v>682</v>
      </c>
      <c r="B325" t="s">
        <v>12</v>
      </c>
      <c r="C325">
        <v>6.7</v>
      </c>
    </row>
    <row r="326" spans="1:3">
      <c r="A326" t="s">
        <v>683</v>
      </c>
      <c r="B326" t="s">
        <v>12</v>
      </c>
      <c r="C326">
        <v>8.1999999999999993</v>
      </c>
    </row>
    <row r="327" spans="1:3">
      <c r="A327" t="s">
        <v>684</v>
      </c>
      <c r="B327" t="s">
        <v>12</v>
      </c>
      <c r="C327">
        <v>8.9</v>
      </c>
    </row>
    <row r="328" spans="1:3">
      <c r="A328" t="s">
        <v>685</v>
      </c>
      <c r="B328" t="s">
        <v>12</v>
      </c>
      <c r="C328">
        <v>8.6999999999999993</v>
      </c>
    </row>
    <row r="329" spans="1:3">
      <c r="A329" t="s">
        <v>687</v>
      </c>
      <c r="B329" t="s">
        <v>12</v>
      </c>
      <c r="C329">
        <v>5.5</v>
      </c>
    </row>
    <row r="330" spans="1:3">
      <c r="A330" t="s">
        <v>688</v>
      </c>
      <c r="B330" t="s">
        <v>12</v>
      </c>
      <c r="C330">
        <v>5.7</v>
      </c>
    </row>
    <row r="331" spans="1:3">
      <c r="A331" t="s">
        <v>691</v>
      </c>
      <c r="B331" t="s">
        <v>12</v>
      </c>
      <c r="C331">
        <v>6.3</v>
      </c>
    </row>
    <row r="332" spans="1:3">
      <c r="A332" t="s">
        <v>692</v>
      </c>
      <c r="B332" t="s">
        <v>12</v>
      </c>
      <c r="C332">
        <v>5.9</v>
      </c>
    </row>
    <row r="333" spans="1:3">
      <c r="A333" t="s">
        <v>694</v>
      </c>
      <c r="B333" t="s">
        <v>12</v>
      </c>
      <c r="C333">
        <v>7.6</v>
      </c>
    </row>
    <row r="334" spans="1:3">
      <c r="A334" t="s">
        <v>696</v>
      </c>
      <c r="B334" t="s">
        <v>12</v>
      </c>
      <c r="C334">
        <v>6.6</v>
      </c>
    </row>
    <row r="335" spans="1:3">
      <c r="A335" t="s">
        <v>698</v>
      </c>
      <c r="B335" t="s">
        <v>12</v>
      </c>
      <c r="C335">
        <v>5.3</v>
      </c>
    </row>
    <row r="336" spans="1:3">
      <c r="A336" t="s">
        <v>701</v>
      </c>
      <c r="B336" t="s">
        <v>12</v>
      </c>
      <c r="C336">
        <v>6</v>
      </c>
    </row>
    <row r="337" spans="1:3">
      <c r="A337" t="s">
        <v>703</v>
      </c>
      <c r="B337" t="s">
        <v>12</v>
      </c>
      <c r="C337">
        <v>8</v>
      </c>
    </row>
    <row r="338" spans="1:3">
      <c r="A338" t="s">
        <v>705</v>
      </c>
      <c r="B338" t="s">
        <v>12</v>
      </c>
      <c r="C338">
        <v>5.6</v>
      </c>
    </row>
    <row r="339" spans="1:3">
      <c r="A339" t="s">
        <v>706</v>
      </c>
      <c r="B339" t="s">
        <v>12</v>
      </c>
      <c r="C339">
        <v>5.9</v>
      </c>
    </row>
    <row r="340" spans="1:3">
      <c r="A340" t="s">
        <v>708</v>
      </c>
      <c r="B340" t="s">
        <v>12</v>
      </c>
      <c r="C340">
        <v>7.3</v>
      </c>
    </row>
    <row r="341" spans="1:3">
      <c r="A341" t="s">
        <v>709</v>
      </c>
      <c r="B341" t="s">
        <v>12</v>
      </c>
      <c r="C341">
        <v>7.9</v>
      </c>
    </row>
    <row r="342" spans="1:3">
      <c r="A342" t="s">
        <v>710</v>
      </c>
      <c r="B342" t="s">
        <v>12</v>
      </c>
      <c r="C342">
        <v>6.8</v>
      </c>
    </row>
    <row r="343" spans="1:3">
      <c r="A343" t="s">
        <v>711</v>
      </c>
      <c r="B343" t="s">
        <v>12</v>
      </c>
      <c r="C343">
        <v>6.6</v>
      </c>
    </row>
    <row r="344" spans="1:3">
      <c r="A344" t="s">
        <v>713</v>
      </c>
      <c r="B344" t="s">
        <v>12</v>
      </c>
      <c r="C344">
        <v>6.6</v>
      </c>
    </row>
    <row r="345" spans="1:3">
      <c r="A345" t="s">
        <v>716</v>
      </c>
      <c r="B345" t="s">
        <v>12</v>
      </c>
      <c r="C345">
        <v>7</v>
      </c>
    </row>
    <row r="346" spans="1:3">
      <c r="A346" t="s">
        <v>717</v>
      </c>
      <c r="B346" t="s">
        <v>12</v>
      </c>
      <c r="C346">
        <v>7</v>
      </c>
    </row>
    <row r="347" spans="1:3">
      <c r="A347" t="s">
        <v>720</v>
      </c>
      <c r="B347" t="s">
        <v>12</v>
      </c>
      <c r="C347">
        <v>7.3</v>
      </c>
    </row>
    <row r="348" spans="1:3">
      <c r="A348" t="s">
        <v>722</v>
      </c>
      <c r="B348" t="s">
        <v>12</v>
      </c>
      <c r="C348">
        <v>5.5</v>
      </c>
    </row>
    <row r="349" spans="1:3">
      <c r="A349" t="s">
        <v>724</v>
      </c>
      <c r="B349" t="s">
        <v>12</v>
      </c>
      <c r="C349">
        <v>8.5</v>
      </c>
    </row>
    <row r="350" spans="1:3">
      <c r="A350" t="s">
        <v>727</v>
      </c>
      <c r="B350" t="s">
        <v>12</v>
      </c>
      <c r="C350">
        <v>7.5</v>
      </c>
    </row>
    <row r="351" spans="1:3">
      <c r="A351" t="s">
        <v>729</v>
      </c>
      <c r="B351" t="s">
        <v>12</v>
      </c>
      <c r="C351">
        <v>7</v>
      </c>
    </row>
    <row r="352" spans="1:3">
      <c r="A352" t="s">
        <v>731</v>
      </c>
      <c r="B352" t="s">
        <v>12</v>
      </c>
      <c r="C352">
        <v>7.8</v>
      </c>
    </row>
    <row r="353" spans="1:3">
      <c r="A353" t="s">
        <v>732</v>
      </c>
      <c r="B353" t="s">
        <v>12</v>
      </c>
      <c r="C353">
        <v>7.6</v>
      </c>
    </row>
    <row r="354" spans="1:3">
      <c r="A354" t="s">
        <v>733</v>
      </c>
      <c r="B354" t="s">
        <v>12</v>
      </c>
      <c r="C354">
        <v>7.6</v>
      </c>
    </row>
    <row r="355" spans="1:3">
      <c r="A355" t="s">
        <v>735</v>
      </c>
      <c r="B355" t="s">
        <v>12</v>
      </c>
      <c r="C355">
        <v>6.8</v>
      </c>
    </row>
    <row r="356" spans="1:3">
      <c r="A356" t="s">
        <v>738</v>
      </c>
      <c r="B356" t="s">
        <v>12</v>
      </c>
      <c r="C356">
        <v>5</v>
      </c>
    </row>
    <row r="357" spans="1:3">
      <c r="A357" t="s">
        <v>740</v>
      </c>
      <c r="B357" t="s">
        <v>12</v>
      </c>
      <c r="C357">
        <v>7.1</v>
      </c>
    </row>
    <row r="358" spans="1:3">
      <c r="A358" t="s">
        <v>742</v>
      </c>
      <c r="B358" t="s">
        <v>12</v>
      </c>
      <c r="C358">
        <v>5.5</v>
      </c>
    </row>
    <row r="359" spans="1:3">
      <c r="A359" t="s">
        <v>744</v>
      </c>
      <c r="B359" t="s">
        <v>12</v>
      </c>
      <c r="C359">
        <v>5.6</v>
      </c>
    </row>
    <row r="360" spans="1:3">
      <c r="A360" t="s">
        <v>745</v>
      </c>
      <c r="B360" t="s">
        <v>12</v>
      </c>
      <c r="C360">
        <v>7.1</v>
      </c>
    </row>
    <row r="361" spans="1:3">
      <c r="A361" t="s">
        <v>747</v>
      </c>
      <c r="B361" t="s">
        <v>12</v>
      </c>
      <c r="C361">
        <v>4.9000000000000004</v>
      </c>
    </row>
    <row r="362" spans="1:3">
      <c r="A362" t="s">
        <v>749</v>
      </c>
      <c r="B362" t="s">
        <v>12</v>
      </c>
      <c r="C362">
        <v>7.4</v>
      </c>
    </row>
    <row r="363" spans="1:3">
      <c r="A363" t="s">
        <v>751</v>
      </c>
      <c r="B363" t="s">
        <v>12</v>
      </c>
      <c r="C363">
        <v>5.7</v>
      </c>
    </row>
    <row r="364" spans="1:3">
      <c r="A364" t="s">
        <v>754</v>
      </c>
      <c r="B364" t="s">
        <v>755</v>
      </c>
      <c r="C364">
        <v>6.4</v>
      </c>
    </row>
    <row r="365" spans="1:3">
      <c r="A365" t="s">
        <v>757</v>
      </c>
      <c r="B365" t="s">
        <v>12</v>
      </c>
      <c r="C365">
        <v>5.9</v>
      </c>
    </row>
    <row r="366" spans="1:3">
      <c r="A366" t="s">
        <v>758</v>
      </c>
      <c r="B366" t="s">
        <v>12</v>
      </c>
      <c r="C366">
        <v>5.5</v>
      </c>
    </row>
    <row r="367" spans="1:3">
      <c r="A367" t="s">
        <v>760</v>
      </c>
      <c r="B367" t="s">
        <v>12</v>
      </c>
      <c r="C367">
        <v>6.9</v>
      </c>
    </row>
    <row r="368" spans="1:3">
      <c r="A368" t="s">
        <v>761</v>
      </c>
      <c r="B368" t="s">
        <v>12</v>
      </c>
      <c r="C368">
        <v>6.2</v>
      </c>
    </row>
    <row r="369" spans="1:3">
      <c r="A369" t="s">
        <v>762</v>
      </c>
      <c r="B369" t="s">
        <v>12</v>
      </c>
      <c r="C369">
        <v>7</v>
      </c>
    </row>
    <row r="370" spans="1:3">
      <c r="A370" t="s">
        <v>764</v>
      </c>
      <c r="B370" t="s">
        <v>12</v>
      </c>
      <c r="C370">
        <v>5.6</v>
      </c>
    </row>
    <row r="371" spans="1:3">
      <c r="A371" t="s">
        <v>765</v>
      </c>
      <c r="B371" t="s">
        <v>12</v>
      </c>
      <c r="C371">
        <v>7</v>
      </c>
    </row>
    <row r="372" spans="1:3">
      <c r="A372" t="s">
        <v>767</v>
      </c>
      <c r="B372" t="s">
        <v>12</v>
      </c>
      <c r="C372">
        <v>6.8</v>
      </c>
    </row>
    <row r="373" spans="1:3">
      <c r="A373" t="s">
        <v>769</v>
      </c>
      <c r="B373" t="s">
        <v>12</v>
      </c>
      <c r="C373">
        <v>5.4</v>
      </c>
    </row>
    <row r="374" spans="1:3">
      <c r="A374" t="s">
        <v>771</v>
      </c>
      <c r="B374" t="s">
        <v>12</v>
      </c>
      <c r="C374">
        <v>6.1</v>
      </c>
    </row>
    <row r="375" spans="1:3">
      <c r="A375" t="s">
        <v>773</v>
      </c>
      <c r="B375" t="s">
        <v>12</v>
      </c>
      <c r="C375">
        <v>6.7</v>
      </c>
    </row>
    <row r="376" spans="1:3">
      <c r="A376" t="s">
        <v>775</v>
      </c>
      <c r="B376" t="s">
        <v>12</v>
      </c>
      <c r="C376">
        <v>6.9</v>
      </c>
    </row>
    <row r="377" spans="1:3">
      <c r="A377" t="s">
        <v>776</v>
      </c>
      <c r="B377" t="s">
        <v>12</v>
      </c>
      <c r="C377">
        <v>8</v>
      </c>
    </row>
    <row r="378" spans="1:3">
      <c r="A378" t="s">
        <v>779</v>
      </c>
      <c r="B378" t="s">
        <v>12</v>
      </c>
      <c r="C378">
        <v>4.4000000000000004</v>
      </c>
    </row>
    <row r="379" spans="1:3">
      <c r="A379" t="s">
        <v>782</v>
      </c>
      <c r="B379" t="s">
        <v>12</v>
      </c>
      <c r="C379">
        <v>7.3</v>
      </c>
    </row>
    <row r="380" spans="1:3">
      <c r="A380" t="s">
        <v>783</v>
      </c>
      <c r="B380" t="s">
        <v>12</v>
      </c>
      <c r="C380">
        <v>6.3</v>
      </c>
    </row>
    <row r="381" spans="1:3">
      <c r="A381" t="s">
        <v>785</v>
      </c>
      <c r="B381" t="s">
        <v>12</v>
      </c>
      <c r="C381">
        <v>7.7</v>
      </c>
    </row>
    <row r="382" spans="1:3">
      <c r="A382" t="s">
        <v>787</v>
      </c>
      <c r="B382" t="s">
        <v>12</v>
      </c>
      <c r="C382">
        <v>6.5</v>
      </c>
    </row>
    <row r="383" spans="1:3">
      <c r="A383" t="s">
        <v>788</v>
      </c>
      <c r="B383" t="s">
        <v>12</v>
      </c>
      <c r="C383">
        <v>7.8</v>
      </c>
    </row>
    <row r="384" spans="1:3">
      <c r="A384" t="s">
        <v>789</v>
      </c>
      <c r="B384" t="s">
        <v>12</v>
      </c>
      <c r="C384">
        <v>6.4</v>
      </c>
    </row>
    <row r="385" spans="1:3">
      <c r="A385" t="s">
        <v>790</v>
      </c>
      <c r="B385" t="s">
        <v>12</v>
      </c>
      <c r="C385">
        <v>7.8</v>
      </c>
    </row>
    <row r="386" spans="1:3">
      <c r="A386" t="s">
        <v>792</v>
      </c>
      <c r="B386" t="s">
        <v>12</v>
      </c>
      <c r="C386">
        <v>5.8</v>
      </c>
    </row>
    <row r="387" spans="1:3">
      <c r="A387" t="s">
        <v>794</v>
      </c>
      <c r="B387" t="s">
        <v>12</v>
      </c>
      <c r="C387">
        <v>7.1</v>
      </c>
    </row>
    <row r="388" spans="1:3">
      <c r="A388" t="s">
        <v>797</v>
      </c>
      <c r="B388" t="s">
        <v>12</v>
      </c>
      <c r="C388">
        <v>7.1</v>
      </c>
    </row>
    <row r="389" spans="1:3">
      <c r="A389" t="s">
        <v>799</v>
      </c>
      <c r="B389" t="s">
        <v>12</v>
      </c>
      <c r="C389">
        <v>6.8</v>
      </c>
    </row>
    <row r="390" spans="1:3">
      <c r="A390" t="s">
        <v>801</v>
      </c>
      <c r="B390" t="s">
        <v>12</v>
      </c>
      <c r="C390">
        <v>4.8</v>
      </c>
    </row>
    <row r="391" spans="1:3">
      <c r="A391" t="s">
        <v>802</v>
      </c>
      <c r="B391" t="s">
        <v>12</v>
      </c>
      <c r="C391">
        <v>6.2</v>
      </c>
    </row>
    <row r="392" spans="1:3">
      <c r="A392" t="s">
        <v>804</v>
      </c>
      <c r="B392" t="s">
        <v>12</v>
      </c>
      <c r="C392">
        <v>6.9</v>
      </c>
    </row>
    <row r="393" spans="1:3">
      <c r="A393" t="s">
        <v>806</v>
      </c>
      <c r="B393" t="s">
        <v>12</v>
      </c>
      <c r="C393">
        <v>7.3</v>
      </c>
    </row>
    <row r="394" spans="1:3">
      <c r="A394" t="s">
        <v>807</v>
      </c>
      <c r="B394" t="s">
        <v>12</v>
      </c>
      <c r="C394">
        <v>6.6</v>
      </c>
    </row>
    <row r="395" spans="1:3">
      <c r="A395" t="s">
        <v>808</v>
      </c>
      <c r="B395" t="s">
        <v>12</v>
      </c>
      <c r="C395">
        <v>6.9</v>
      </c>
    </row>
    <row r="396" spans="1:3">
      <c r="A396" t="s">
        <v>810</v>
      </c>
      <c r="B396" t="s">
        <v>12</v>
      </c>
      <c r="C396">
        <v>6.2</v>
      </c>
    </row>
    <row r="397" spans="1:3">
      <c r="A397" t="s">
        <v>812</v>
      </c>
      <c r="B397" t="s">
        <v>12</v>
      </c>
      <c r="C397">
        <v>6.7</v>
      </c>
    </row>
    <row r="398" spans="1:3">
      <c r="A398" t="s">
        <v>814</v>
      </c>
      <c r="B398" t="s">
        <v>12</v>
      </c>
      <c r="C398">
        <v>7.6</v>
      </c>
    </row>
    <row r="399" spans="1:3">
      <c r="A399" t="s">
        <v>815</v>
      </c>
      <c r="B399" t="s">
        <v>12</v>
      </c>
      <c r="C399">
        <v>6.7</v>
      </c>
    </row>
    <row r="400" spans="1:3">
      <c r="A400" t="s">
        <v>817</v>
      </c>
      <c r="B400" t="s">
        <v>12</v>
      </c>
      <c r="C400">
        <v>6.2</v>
      </c>
    </row>
    <row r="401" spans="1:3">
      <c r="A401" t="s">
        <v>818</v>
      </c>
      <c r="B401" t="s">
        <v>12</v>
      </c>
      <c r="C401">
        <v>7.3</v>
      </c>
    </row>
    <row r="402" spans="1:3">
      <c r="A402" t="s">
        <v>819</v>
      </c>
      <c r="B402" t="s">
        <v>12</v>
      </c>
      <c r="C402">
        <v>6</v>
      </c>
    </row>
    <row r="403" spans="1:3">
      <c r="A403" t="s">
        <v>821</v>
      </c>
      <c r="B403" t="s">
        <v>12</v>
      </c>
      <c r="C403">
        <v>7.1</v>
      </c>
    </row>
    <row r="404" spans="1:3">
      <c r="A404" t="s">
        <v>823</v>
      </c>
      <c r="B404" t="s">
        <v>12</v>
      </c>
      <c r="C404">
        <v>7.1</v>
      </c>
    </row>
    <row r="405" spans="1:3">
      <c r="A405" t="s">
        <v>825</v>
      </c>
      <c r="B405" t="s">
        <v>12</v>
      </c>
      <c r="C405">
        <v>5.5</v>
      </c>
    </row>
    <row r="406" spans="1:3">
      <c r="A406" t="s">
        <v>828</v>
      </c>
      <c r="B406" t="s">
        <v>12</v>
      </c>
      <c r="C406">
        <v>5.6</v>
      </c>
    </row>
    <row r="407" spans="1:3">
      <c r="A407" t="s">
        <v>831</v>
      </c>
      <c r="B407" t="s">
        <v>12</v>
      </c>
      <c r="C407">
        <v>7.5</v>
      </c>
    </row>
    <row r="408" spans="1:3">
      <c r="A408" t="s">
        <v>833</v>
      </c>
      <c r="B408" t="s">
        <v>12</v>
      </c>
      <c r="C408">
        <v>5.4</v>
      </c>
    </row>
    <row r="409" spans="1:3">
      <c r="A409" t="s">
        <v>836</v>
      </c>
      <c r="B409" t="s">
        <v>12</v>
      </c>
      <c r="C409">
        <v>4.3</v>
      </c>
    </row>
    <row r="410" spans="1:3">
      <c r="A410" t="s">
        <v>838</v>
      </c>
      <c r="B410" t="s">
        <v>12</v>
      </c>
      <c r="C410">
        <v>4.9000000000000004</v>
      </c>
    </row>
    <row r="411" spans="1:3">
      <c r="A411" t="s">
        <v>840</v>
      </c>
      <c r="B411" t="s">
        <v>12</v>
      </c>
      <c r="C411">
        <v>7.1</v>
      </c>
    </row>
    <row r="412" spans="1:3">
      <c r="A412" t="s">
        <v>842</v>
      </c>
      <c r="B412" t="s">
        <v>12</v>
      </c>
      <c r="C412">
        <v>6.4</v>
      </c>
    </row>
    <row r="413" spans="1:3">
      <c r="A413" t="s">
        <v>844</v>
      </c>
      <c r="B413" t="s">
        <v>12</v>
      </c>
      <c r="C413">
        <v>4.3</v>
      </c>
    </row>
    <row r="414" spans="1:3">
      <c r="A414" t="s">
        <v>845</v>
      </c>
      <c r="B414" t="s">
        <v>12</v>
      </c>
      <c r="C414">
        <v>6.1</v>
      </c>
    </row>
    <row r="415" spans="1:3">
      <c r="A415" t="s">
        <v>847</v>
      </c>
      <c r="B415" t="s">
        <v>12</v>
      </c>
      <c r="C415">
        <v>7</v>
      </c>
    </row>
    <row r="416" spans="1:3">
      <c r="A416" t="s">
        <v>849</v>
      </c>
      <c r="B416" t="s">
        <v>12</v>
      </c>
      <c r="C416">
        <v>7.7</v>
      </c>
    </row>
    <row r="417" spans="1:3">
      <c r="A417" t="s">
        <v>850</v>
      </c>
      <c r="B417" t="s">
        <v>12</v>
      </c>
      <c r="C417">
        <v>5.9</v>
      </c>
    </row>
    <row r="418" spans="1:3">
      <c r="A418" t="s">
        <v>852</v>
      </c>
      <c r="B418" t="s">
        <v>12</v>
      </c>
      <c r="C418">
        <v>6.7</v>
      </c>
    </row>
    <row r="419" spans="1:3">
      <c r="A419" t="s">
        <v>854</v>
      </c>
      <c r="B419" t="s">
        <v>12</v>
      </c>
      <c r="C419">
        <v>6.5</v>
      </c>
    </row>
    <row r="420" spans="1:3">
      <c r="A420" t="s">
        <v>855</v>
      </c>
      <c r="B420" t="s">
        <v>12</v>
      </c>
      <c r="C420">
        <v>7.1</v>
      </c>
    </row>
    <row r="421" spans="1:3">
      <c r="A421" t="s">
        <v>856</v>
      </c>
      <c r="B421" t="s">
        <v>12</v>
      </c>
      <c r="C421">
        <v>7.3</v>
      </c>
    </row>
    <row r="422" spans="1:3">
      <c r="A422" t="s">
        <v>858</v>
      </c>
      <c r="B422" t="s">
        <v>12</v>
      </c>
      <c r="C422">
        <v>6.5</v>
      </c>
    </row>
    <row r="423" spans="1:3">
      <c r="A423" t="s">
        <v>859</v>
      </c>
      <c r="B423" t="s">
        <v>12</v>
      </c>
      <c r="C423">
        <v>7</v>
      </c>
    </row>
    <row r="424" spans="1:3">
      <c r="A424" t="s">
        <v>860</v>
      </c>
      <c r="B424" t="s">
        <v>12</v>
      </c>
      <c r="C424">
        <v>6.8</v>
      </c>
    </row>
    <row r="425" spans="1:3">
      <c r="A425" t="s">
        <v>862</v>
      </c>
      <c r="B425" t="s">
        <v>12</v>
      </c>
      <c r="C425">
        <v>7.2</v>
      </c>
    </row>
    <row r="426" spans="1:3">
      <c r="A426" t="s">
        <v>865</v>
      </c>
      <c r="B426" t="s">
        <v>12</v>
      </c>
      <c r="C426">
        <v>6.1</v>
      </c>
    </row>
    <row r="427" spans="1:3">
      <c r="A427" t="s">
        <v>866</v>
      </c>
      <c r="B427" t="s">
        <v>12</v>
      </c>
      <c r="C427">
        <v>6.7</v>
      </c>
    </row>
    <row r="428" spans="1:3">
      <c r="A428" t="s">
        <v>868</v>
      </c>
      <c r="B428" t="s">
        <v>12</v>
      </c>
      <c r="C428">
        <v>6.4</v>
      </c>
    </row>
    <row r="429" spans="1:3">
      <c r="A429" t="s">
        <v>869</v>
      </c>
      <c r="B429" t="s">
        <v>12</v>
      </c>
      <c r="C429">
        <v>4.4000000000000004</v>
      </c>
    </row>
    <row r="430" spans="1:3">
      <c r="A430" t="s">
        <v>870</v>
      </c>
      <c r="B430" t="s">
        <v>12</v>
      </c>
      <c r="C430">
        <v>5.4</v>
      </c>
    </row>
    <row r="431" spans="1:3">
      <c r="A431" t="s">
        <v>871</v>
      </c>
      <c r="B431" t="s">
        <v>12</v>
      </c>
      <c r="C431">
        <v>6.5</v>
      </c>
    </row>
    <row r="432" spans="1:3">
      <c r="A432" t="s">
        <v>872</v>
      </c>
      <c r="B432" t="s">
        <v>12</v>
      </c>
      <c r="C432">
        <v>6.7</v>
      </c>
    </row>
    <row r="433" spans="1:3">
      <c r="A433" t="s">
        <v>873</v>
      </c>
      <c r="B433" t="s">
        <v>12</v>
      </c>
      <c r="C433">
        <v>8.1</v>
      </c>
    </row>
    <row r="434" spans="1:3">
      <c r="A434" t="s">
        <v>875</v>
      </c>
      <c r="B434" t="s">
        <v>12</v>
      </c>
      <c r="C434">
        <v>5.6</v>
      </c>
    </row>
    <row r="435" spans="1:3">
      <c r="A435" t="s">
        <v>876</v>
      </c>
      <c r="B435" t="s">
        <v>12</v>
      </c>
      <c r="C435">
        <v>6.3</v>
      </c>
    </row>
    <row r="436" spans="1:3">
      <c r="A436" t="s">
        <v>877</v>
      </c>
      <c r="B436" t="s">
        <v>12</v>
      </c>
      <c r="C436">
        <v>7.3</v>
      </c>
    </row>
    <row r="437" spans="1:3">
      <c r="A437" t="s">
        <v>880</v>
      </c>
      <c r="B437" t="s">
        <v>12</v>
      </c>
      <c r="C437">
        <v>6.1</v>
      </c>
    </row>
    <row r="438" spans="1:3">
      <c r="A438" t="s">
        <v>881</v>
      </c>
      <c r="B438" t="s">
        <v>12</v>
      </c>
      <c r="C438">
        <v>7.7</v>
      </c>
    </row>
    <row r="439" spans="1:3">
      <c r="A439" t="s">
        <v>882</v>
      </c>
      <c r="B439" t="s">
        <v>12</v>
      </c>
      <c r="C439">
        <v>6.4</v>
      </c>
    </row>
    <row r="440" spans="1:3">
      <c r="A440" t="s">
        <v>883</v>
      </c>
      <c r="B440" t="s">
        <v>12</v>
      </c>
      <c r="C440">
        <v>6.8</v>
      </c>
    </row>
    <row r="441" spans="1:3">
      <c r="A441" t="s">
        <v>885</v>
      </c>
      <c r="B441" t="s">
        <v>12</v>
      </c>
      <c r="C441">
        <v>6.6</v>
      </c>
    </row>
    <row r="442" spans="1:3">
      <c r="A442" t="s">
        <v>888</v>
      </c>
      <c r="B442" t="s">
        <v>12</v>
      </c>
      <c r="C442">
        <v>7.2</v>
      </c>
    </row>
    <row r="443" spans="1:3">
      <c r="A443" t="s">
        <v>890</v>
      </c>
      <c r="B443" t="s">
        <v>12</v>
      </c>
      <c r="C443">
        <v>6.9</v>
      </c>
    </row>
    <row r="444" spans="1:3">
      <c r="A444" t="s">
        <v>893</v>
      </c>
      <c r="B444" t="s">
        <v>12</v>
      </c>
      <c r="C444">
        <v>5.2</v>
      </c>
    </row>
    <row r="445" spans="1:3">
      <c r="A445" t="s">
        <v>895</v>
      </c>
      <c r="B445" t="s">
        <v>12</v>
      </c>
      <c r="C445">
        <v>4.9000000000000004</v>
      </c>
    </row>
    <row r="446" spans="1:3">
      <c r="A446" t="s">
        <v>898</v>
      </c>
      <c r="B446" t="s">
        <v>12</v>
      </c>
      <c r="C446">
        <v>6.3</v>
      </c>
    </row>
    <row r="447" spans="1:3">
      <c r="A447" t="s">
        <v>900</v>
      </c>
      <c r="B447" t="s">
        <v>12</v>
      </c>
      <c r="C447">
        <v>5.6</v>
      </c>
    </row>
    <row r="448" spans="1:3">
      <c r="A448" t="s">
        <v>903</v>
      </c>
      <c r="B448" t="s">
        <v>12</v>
      </c>
      <c r="C448">
        <v>5.5</v>
      </c>
    </row>
    <row r="449" spans="1:3">
      <c r="A449" t="s">
        <v>905</v>
      </c>
      <c r="B449" t="s">
        <v>12</v>
      </c>
      <c r="C449">
        <v>6.7</v>
      </c>
    </row>
    <row r="450" spans="1:3">
      <c r="A450" t="s">
        <v>906</v>
      </c>
      <c r="B450" t="s">
        <v>12</v>
      </c>
      <c r="C450">
        <v>7.6</v>
      </c>
    </row>
    <row r="451" spans="1:3">
      <c r="A451" t="s">
        <v>909</v>
      </c>
      <c r="B451" t="s">
        <v>12</v>
      </c>
      <c r="C451">
        <v>5.7</v>
      </c>
    </row>
    <row r="452" spans="1:3">
      <c r="A452" t="s">
        <v>911</v>
      </c>
      <c r="B452" t="s">
        <v>12</v>
      </c>
      <c r="C452">
        <v>4.5999999999999996</v>
      </c>
    </row>
    <row r="453" spans="1:3">
      <c r="A453" t="s">
        <v>914</v>
      </c>
      <c r="B453" t="s">
        <v>12</v>
      </c>
      <c r="C453">
        <v>7</v>
      </c>
    </row>
    <row r="454" spans="1:3">
      <c r="A454" t="s">
        <v>916</v>
      </c>
      <c r="B454" t="s">
        <v>12</v>
      </c>
      <c r="C454">
        <v>5.2</v>
      </c>
    </row>
    <row r="455" spans="1:3">
      <c r="A455" t="s">
        <v>919</v>
      </c>
      <c r="B455" t="s">
        <v>12</v>
      </c>
      <c r="C455">
        <v>5.0999999999999996</v>
      </c>
    </row>
    <row r="456" spans="1:3">
      <c r="A456" t="s">
        <v>921</v>
      </c>
      <c r="B456" t="s">
        <v>12</v>
      </c>
      <c r="C456">
        <v>6.6</v>
      </c>
    </row>
    <row r="457" spans="1:3">
      <c r="A457" t="s">
        <v>922</v>
      </c>
      <c r="B457" t="s">
        <v>12</v>
      </c>
      <c r="C457">
        <v>6.7</v>
      </c>
    </row>
    <row r="458" spans="1:3">
      <c r="A458" t="s">
        <v>925</v>
      </c>
      <c r="B458" t="s">
        <v>12</v>
      </c>
      <c r="C458">
        <v>7.3</v>
      </c>
    </row>
    <row r="459" spans="1:3">
      <c r="A459" t="s">
        <v>926</v>
      </c>
      <c r="B459" t="s">
        <v>12</v>
      </c>
      <c r="C459">
        <v>5.9</v>
      </c>
    </row>
    <row r="460" spans="1:3">
      <c r="A460" t="s">
        <v>928</v>
      </c>
      <c r="B460" t="s">
        <v>12</v>
      </c>
      <c r="C460">
        <v>5.6</v>
      </c>
    </row>
    <row r="461" spans="1:3">
      <c r="A461" t="s">
        <v>929</v>
      </c>
      <c r="B461" t="s">
        <v>12</v>
      </c>
      <c r="C461">
        <v>6.5</v>
      </c>
    </row>
    <row r="462" spans="1:3">
      <c r="A462" t="s">
        <v>930</v>
      </c>
      <c r="B462" t="s">
        <v>931</v>
      </c>
      <c r="C462">
        <v>5.9</v>
      </c>
    </row>
    <row r="463" spans="1:3">
      <c r="A463" t="s">
        <v>933</v>
      </c>
      <c r="B463" t="s">
        <v>12</v>
      </c>
      <c r="C463">
        <v>7</v>
      </c>
    </row>
    <row r="464" spans="1:3">
      <c r="A464" t="s">
        <v>936</v>
      </c>
      <c r="B464" t="s">
        <v>12</v>
      </c>
      <c r="C464">
        <v>5.3</v>
      </c>
    </row>
    <row r="465" spans="1:3">
      <c r="A465" t="s">
        <v>939</v>
      </c>
      <c r="B465" t="s">
        <v>12</v>
      </c>
      <c r="C465">
        <v>5.9</v>
      </c>
    </row>
    <row r="466" spans="1:3">
      <c r="A466" t="s">
        <v>940</v>
      </c>
      <c r="B466" t="s">
        <v>12</v>
      </c>
      <c r="C466">
        <v>6.3</v>
      </c>
    </row>
    <row r="467" spans="1:3">
      <c r="A467" t="s">
        <v>942</v>
      </c>
      <c r="B467" t="s">
        <v>12</v>
      </c>
      <c r="C467">
        <v>6.3</v>
      </c>
    </row>
    <row r="468" spans="1:3">
      <c r="A468" t="s">
        <v>944</v>
      </c>
      <c r="B468" t="s">
        <v>12</v>
      </c>
      <c r="C468">
        <v>7.3</v>
      </c>
    </row>
    <row r="469" spans="1:3">
      <c r="A469" t="s">
        <v>945</v>
      </c>
      <c r="B469" t="s">
        <v>12</v>
      </c>
      <c r="C469">
        <v>5.8</v>
      </c>
    </row>
    <row r="470" spans="1:3">
      <c r="A470" t="s">
        <v>948</v>
      </c>
      <c r="B470" t="s">
        <v>12</v>
      </c>
      <c r="C470">
        <v>5.2</v>
      </c>
    </row>
    <row r="471" spans="1:3">
      <c r="A471" t="s">
        <v>950</v>
      </c>
      <c r="B471" t="s">
        <v>12</v>
      </c>
      <c r="C471">
        <v>2.4</v>
      </c>
    </row>
    <row r="472" spans="1:3">
      <c r="A472" t="s">
        <v>952</v>
      </c>
      <c r="B472" t="s">
        <v>12</v>
      </c>
      <c r="C472">
        <v>5.7</v>
      </c>
    </row>
    <row r="473" spans="1:3">
      <c r="A473" t="s">
        <v>954</v>
      </c>
      <c r="B473" t="s">
        <v>12</v>
      </c>
      <c r="C473">
        <v>5.8</v>
      </c>
    </row>
    <row r="474" spans="1:3">
      <c r="A474" t="s">
        <v>955</v>
      </c>
      <c r="B474" t="s">
        <v>12</v>
      </c>
      <c r="C474">
        <v>5.6</v>
      </c>
    </row>
    <row r="475" spans="1:3">
      <c r="A475" t="s">
        <v>957</v>
      </c>
      <c r="B475" t="s">
        <v>12</v>
      </c>
      <c r="C475">
        <v>6</v>
      </c>
    </row>
    <row r="476" spans="1:3">
      <c r="A476" t="s">
        <v>958</v>
      </c>
      <c r="B476" t="s">
        <v>12</v>
      </c>
      <c r="C476">
        <v>5.8</v>
      </c>
    </row>
    <row r="477" spans="1:3">
      <c r="A477" t="s">
        <v>959</v>
      </c>
      <c r="B477" t="s">
        <v>12</v>
      </c>
      <c r="C477">
        <v>6</v>
      </c>
    </row>
    <row r="478" spans="1:3">
      <c r="A478" t="s">
        <v>961</v>
      </c>
      <c r="B478" t="s">
        <v>12</v>
      </c>
      <c r="C478">
        <v>5.7</v>
      </c>
    </row>
    <row r="479" spans="1:3">
      <c r="A479" t="s">
        <v>962</v>
      </c>
      <c r="B479" t="s">
        <v>12</v>
      </c>
      <c r="C479">
        <v>6</v>
      </c>
    </row>
    <row r="480" spans="1:3">
      <c r="A480" t="s">
        <v>965</v>
      </c>
      <c r="B480" t="s">
        <v>966</v>
      </c>
      <c r="C480">
        <v>7.8</v>
      </c>
    </row>
    <row r="481" spans="1:3">
      <c r="A481" t="s">
        <v>967</v>
      </c>
      <c r="B481" t="s">
        <v>12</v>
      </c>
      <c r="C481">
        <v>4.2</v>
      </c>
    </row>
    <row r="482" spans="1:3">
      <c r="A482" t="s">
        <v>969</v>
      </c>
      <c r="B482" t="s">
        <v>12</v>
      </c>
      <c r="C482">
        <v>5.6</v>
      </c>
    </row>
    <row r="483" spans="1:3">
      <c r="A483" t="s">
        <v>970</v>
      </c>
      <c r="B483" t="s">
        <v>12</v>
      </c>
      <c r="C483">
        <v>8.1999999999999993</v>
      </c>
    </row>
    <row r="484" spans="1:3">
      <c r="A484" t="s">
        <v>972</v>
      </c>
      <c r="B484" t="s">
        <v>12</v>
      </c>
      <c r="C484">
        <v>8.5</v>
      </c>
    </row>
    <row r="485" spans="1:3">
      <c r="A485" t="s">
        <v>973</v>
      </c>
      <c r="B485" t="s">
        <v>12</v>
      </c>
      <c r="C485">
        <v>5.8</v>
      </c>
    </row>
    <row r="486" spans="1:3">
      <c r="A486" t="s">
        <v>976</v>
      </c>
      <c r="B486" t="s">
        <v>12</v>
      </c>
      <c r="C486">
        <v>6.5</v>
      </c>
    </row>
    <row r="487" spans="1:3">
      <c r="A487" t="s">
        <v>977</v>
      </c>
      <c r="B487" t="s">
        <v>12</v>
      </c>
      <c r="C487">
        <v>7.2</v>
      </c>
    </row>
    <row r="488" spans="1:3">
      <c r="A488" t="s">
        <v>978</v>
      </c>
      <c r="B488" t="s">
        <v>12</v>
      </c>
      <c r="C488">
        <v>6.7</v>
      </c>
    </row>
    <row r="489" spans="1:3">
      <c r="A489" t="s">
        <v>979</v>
      </c>
      <c r="B489" t="s">
        <v>12</v>
      </c>
      <c r="C489">
        <v>3.4</v>
      </c>
    </row>
    <row r="490" spans="1:3">
      <c r="A490" t="s">
        <v>981</v>
      </c>
      <c r="B490" t="s">
        <v>12</v>
      </c>
      <c r="C490">
        <v>5.9</v>
      </c>
    </row>
    <row r="491" spans="1:3">
      <c r="A491" t="s">
        <v>983</v>
      </c>
      <c r="B491" t="s">
        <v>12</v>
      </c>
      <c r="C491">
        <v>7.8</v>
      </c>
    </row>
    <row r="492" spans="1:3">
      <c r="A492" t="s">
        <v>986</v>
      </c>
      <c r="B492" t="s">
        <v>12</v>
      </c>
      <c r="C492">
        <v>5.9</v>
      </c>
    </row>
    <row r="493" spans="1:3">
      <c r="A493" t="s">
        <v>988</v>
      </c>
      <c r="B493" t="s">
        <v>12</v>
      </c>
      <c r="C493">
        <v>4.0999999999999996</v>
      </c>
    </row>
    <row r="494" spans="1:3">
      <c r="A494" t="s">
        <v>991</v>
      </c>
      <c r="B494" t="s">
        <v>12</v>
      </c>
      <c r="C494">
        <v>6.8</v>
      </c>
    </row>
    <row r="495" spans="1:3">
      <c r="A495" t="s">
        <v>994</v>
      </c>
      <c r="B495" t="s">
        <v>12</v>
      </c>
      <c r="C495">
        <v>5.8</v>
      </c>
    </row>
    <row r="496" spans="1:3">
      <c r="A496" t="s">
        <v>996</v>
      </c>
      <c r="B496" t="s">
        <v>12</v>
      </c>
      <c r="C496">
        <v>7.5</v>
      </c>
    </row>
    <row r="497" spans="1:3">
      <c r="A497" t="s">
        <v>997</v>
      </c>
      <c r="B497" t="s">
        <v>12</v>
      </c>
      <c r="C497">
        <v>6.9</v>
      </c>
    </row>
    <row r="498" spans="1:3">
      <c r="A498" t="s">
        <v>998</v>
      </c>
      <c r="B498" t="s">
        <v>12</v>
      </c>
      <c r="C498">
        <v>6.5</v>
      </c>
    </row>
    <row r="499" spans="1:3">
      <c r="A499" t="s">
        <v>999</v>
      </c>
      <c r="B499" t="s">
        <v>12</v>
      </c>
      <c r="C499">
        <v>6.9</v>
      </c>
    </row>
    <row r="500" spans="1:3">
      <c r="A500" t="s">
        <v>1000</v>
      </c>
      <c r="B500" t="s">
        <v>12</v>
      </c>
      <c r="C500">
        <v>7.9</v>
      </c>
    </row>
    <row r="501" spans="1:3">
      <c r="A501" t="s">
        <v>1001</v>
      </c>
      <c r="B501" t="s">
        <v>12</v>
      </c>
      <c r="C501">
        <v>7.4</v>
      </c>
    </row>
    <row r="502" spans="1:3">
      <c r="A502" t="s">
        <v>1004</v>
      </c>
      <c r="B502" t="s">
        <v>12</v>
      </c>
      <c r="C502">
        <v>6.7</v>
      </c>
    </row>
    <row r="503" spans="1:3">
      <c r="A503" t="s">
        <v>1005</v>
      </c>
      <c r="B503" t="s">
        <v>12</v>
      </c>
      <c r="C503">
        <v>7.4</v>
      </c>
    </row>
    <row r="504" spans="1:3">
      <c r="A504" t="s">
        <v>1006</v>
      </c>
      <c r="B504" t="s">
        <v>12</v>
      </c>
      <c r="C504">
        <v>6.9</v>
      </c>
    </row>
    <row r="505" spans="1:3">
      <c r="A505" t="s">
        <v>1007</v>
      </c>
      <c r="B505" t="s">
        <v>12</v>
      </c>
      <c r="C505">
        <v>6.8</v>
      </c>
    </row>
    <row r="506" spans="1:3">
      <c r="A506" t="s">
        <v>1009</v>
      </c>
      <c r="B506" t="s">
        <v>12</v>
      </c>
      <c r="C506">
        <v>6.7</v>
      </c>
    </row>
    <row r="507" spans="1:3">
      <c r="A507" t="s">
        <v>1011</v>
      </c>
      <c r="B507" t="s">
        <v>12</v>
      </c>
      <c r="C507">
        <v>5.0999999999999996</v>
      </c>
    </row>
    <row r="508" spans="1:3">
      <c r="A508" t="s">
        <v>1014</v>
      </c>
      <c r="B508" t="s">
        <v>12</v>
      </c>
      <c r="C508">
        <v>4.0999999999999996</v>
      </c>
    </row>
    <row r="509" spans="1:3">
      <c r="A509" t="s">
        <v>1015</v>
      </c>
      <c r="B509" t="s">
        <v>12</v>
      </c>
      <c r="C509">
        <v>7.3</v>
      </c>
    </row>
    <row r="510" spans="1:3">
      <c r="A510" t="s">
        <v>1016</v>
      </c>
      <c r="B510" t="s">
        <v>12</v>
      </c>
      <c r="C510">
        <v>6</v>
      </c>
    </row>
    <row r="511" spans="1:3">
      <c r="A511" t="s">
        <v>1017</v>
      </c>
      <c r="B511" t="s">
        <v>12</v>
      </c>
      <c r="C511">
        <v>7.3</v>
      </c>
    </row>
    <row r="512" spans="1:3">
      <c r="A512" t="s">
        <v>1019</v>
      </c>
      <c r="B512" t="s">
        <v>12</v>
      </c>
      <c r="C512">
        <v>5.4</v>
      </c>
    </row>
    <row r="513" spans="1:3">
      <c r="A513" t="s">
        <v>1020</v>
      </c>
      <c r="B513" t="s">
        <v>12</v>
      </c>
      <c r="C513">
        <v>5.9</v>
      </c>
    </row>
    <row r="514" spans="1:3">
      <c r="A514" t="s">
        <v>1023</v>
      </c>
      <c r="B514" t="s">
        <v>12</v>
      </c>
      <c r="C514">
        <v>7.1</v>
      </c>
    </row>
    <row r="515" spans="1:3">
      <c r="A515" t="s">
        <v>1024</v>
      </c>
      <c r="B515" t="s">
        <v>12</v>
      </c>
      <c r="C515">
        <v>6</v>
      </c>
    </row>
    <row r="516" spans="1:3">
      <c r="A516" t="s">
        <v>1026</v>
      </c>
      <c r="B516" t="s">
        <v>12</v>
      </c>
      <c r="C516">
        <v>6.5</v>
      </c>
    </row>
    <row r="517" spans="1:3">
      <c r="A517" t="s">
        <v>1029</v>
      </c>
      <c r="B517" t="s">
        <v>12</v>
      </c>
      <c r="C517">
        <v>5.7</v>
      </c>
    </row>
    <row r="518" spans="1:3">
      <c r="A518" t="s">
        <v>1030</v>
      </c>
      <c r="B518" t="s">
        <v>12</v>
      </c>
      <c r="C518">
        <v>7.6</v>
      </c>
    </row>
    <row r="519" spans="1:3">
      <c r="A519" t="s">
        <v>1032</v>
      </c>
      <c r="B519" t="s">
        <v>12</v>
      </c>
      <c r="C519">
        <v>6.6</v>
      </c>
    </row>
    <row r="520" spans="1:3">
      <c r="A520" t="s">
        <v>1035</v>
      </c>
      <c r="B520" t="s">
        <v>12</v>
      </c>
      <c r="C520">
        <v>5.4</v>
      </c>
    </row>
    <row r="521" spans="1:3">
      <c r="A521" t="s">
        <v>1036</v>
      </c>
      <c r="B521" t="s">
        <v>12</v>
      </c>
      <c r="C521">
        <v>7.3</v>
      </c>
    </row>
    <row r="522" spans="1:3">
      <c r="A522" t="s">
        <v>1037</v>
      </c>
      <c r="B522" t="s">
        <v>12</v>
      </c>
      <c r="C522">
        <v>6.5</v>
      </c>
    </row>
    <row r="523" spans="1:3">
      <c r="A523" t="s">
        <v>1040</v>
      </c>
      <c r="B523" t="s">
        <v>12</v>
      </c>
      <c r="C523">
        <v>6.6</v>
      </c>
    </row>
    <row r="524" spans="1:3">
      <c r="A524" t="s">
        <v>1043</v>
      </c>
      <c r="B524" t="s">
        <v>12</v>
      </c>
      <c r="C524">
        <v>6.6</v>
      </c>
    </row>
    <row r="525" spans="1:3">
      <c r="A525" t="s">
        <v>1046</v>
      </c>
      <c r="B525" t="s">
        <v>12</v>
      </c>
      <c r="C525">
        <v>5.9</v>
      </c>
    </row>
    <row r="526" spans="1:3">
      <c r="A526" t="s">
        <v>1049</v>
      </c>
      <c r="B526" t="s">
        <v>12</v>
      </c>
      <c r="C526">
        <v>6.7</v>
      </c>
    </row>
    <row r="527" spans="1:3">
      <c r="A527" t="s">
        <v>1051</v>
      </c>
      <c r="B527" t="s">
        <v>12</v>
      </c>
      <c r="C527">
        <v>6.1</v>
      </c>
    </row>
    <row r="528" spans="1:3">
      <c r="A528" t="s">
        <v>1053</v>
      </c>
      <c r="B528" t="s">
        <v>12</v>
      </c>
      <c r="C528">
        <v>6.6</v>
      </c>
    </row>
    <row r="529" spans="1:3">
      <c r="A529" t="s">
        <v>1056</v>
      </c>
      <c r="B529" t="s">
        <v>12</v>
      </c>
      <c r="C529">
        <v>6.6</v>
      </c>
    </row>
    <row r="530" spans="1:3">
      <c r="A530" t="s">
        <v>1058</v>
      </c>
      <c r="B530" t="s">
        <v>12</v>
      </c>
      <c r="C530">
        <v>5.3</v>
      </c>
    </row>
    <row r="531" spans="1:3">
      <c r="A531" t="s">
        <v>1060</v>
      </c>
      <c r="B531" t="s">
        <v>12</v>
      </c>
      <c r="C531">
        <v>6</v>
      </c>
    </row>
    <row r="532" spans="1:3">
      <c r="A532" t="s">
        <v>1063</v>
      </c>
      <c r="B532" t="s">
        <v>12</v>
      </c>
      <c r="C532">
        <v>4.7</v>
      </c>
    </row>
    <row r="533" spans="1:3">
      <c r="A533" t="s">
        <v>1064</v>
      </c>
      <c r="B533" t="s">
        <v>12</v>
      </c>
      <c r="C533">
        <v>6.1</v>
      </c>
    </row>
    <row r="534" spans="1:3">
      <c r="A534" t="s">
        <v>1065</v>
      </c>
      <c r="B534" t="s">
        <v>12</v>
      </c>
      <c r="C534">
        <v>7.2</v>
      </c>
    </row>
    <row r="535" spans="1:3">
      <c r="A535" t="s">
        <v>1067</v>
      </c>
      <c r="B535" t="s">
        <v>12</v>
      </c>
      <c r="C535">
        <v>6.4</v>
      </c>
    </row>
    <row r="536" spans="1:3">
      <c r="A536" t="s">
        <v>1069</v>
      </c>
      <c r="B536" t="s">
        <v>12</v>
      </c>
      <c r="C536">
        <v>6.1</v>
      </c>
    </row>
    <row r="537" spans="1:3">
      <c r="A537" t="s">
        <v>1070</v>
      </c>
      <c r="B537" t="s">
        <v>12</v>
      </c>
      <c r="C537">
        <v>5.9</v>
      </c>
    </row>
    <row r="538" spans="1:3">
      <c r="A538" t="s">
        <v>1071</v>
      </c>
      <c r="B538" t="s">
        <v>12</v>
      </c>
      <c r="C538">
        <v>6</v>
      </c>
    </row>
    <row r="539" spans="1:3">
      <c r="A539" t="s">
        <v>1074</v>
      </c>
      <c r="B539" t="s">
        <v>12</v>
      </c>
      <c r="C539">
        <v>6.3</v>
      </c>
    </row>
    <row r="540" spans="1:3">
      <c r="A540" t="s">
        <v>1076</v>
      </c>
      <c r="B540" t="s">
        <v>12</v>
      </c>
      <c r="C540">
        <v>5.6</v>
      </c>
    </row>
    <row r="541" spans="1:3">
      <c r="A541" t="s">
        <v>1078</v>
      </c>
      <c r="B541" t="s">
        <v>12</v>
      </c>
      <c r="C541">
        <v>6.4</v>
      </c>
    </row>
    <row r="542" spans="1:3">
      <c r="A542" t="s">
        <v>1079</v>
      </c>
      <c r="B542" t="s">
        <v>12</v>
      </c>
      <c r="C542">
        <v>7.1</v>
      </c>
    </row>
    <row r="543" spans="1:3">
      <c r="A543" t="s">
        <v>1081</v>
      </c>
      <c r="B543" t="s">
        <v>12</v>
      </c>
      <c r="C543">
        <v>6.6</v>
      </c>
    </row>
    <row r="544" spans="1:3">
      <c r="A544" t="s">
        <v>1083</v>
      </c>
      <c r="B544" t="s">
        <v>12</v>
      </c>
      <c r="C544">
        <v>4.5999999999999996</v>
      </c>
    </row>
    <row r="545" spans="1:3">
      <c r="A545" t="s">
        <v>1086</v>
      </c>
      <c r="B545" t="s">
        <v>12</v>
      </c>
      <c r="C545">
        <v>8.4</v>
      </c>
    </row>
    <row r="546" spans="1:3">
      <c r="A546" t="s">
        <v>1087</v>
      </c>
      <c r="B546" t="s">
        <v>12</v>
      </c>
      <c r="C546">
        <v>7.1</v>
      </c>
    </row>
    <row r="547" spans="1:3">
      <c r="A547" t="s">
        <v>1090</v>
      </c>
      <c r="B547" t="s">
        <v>12</v>
      </c>
      <c r="C547">
        <v>7.4</v>
      </c>
    </row>
    <row r="548" spans="1:3">
      <c r="A548" t="s">
        <v>1092</v>
      </c>
      <c r="B548" t="s">
        <v>12</v>
      </c>
      <c r="C548">
        <v>6.9</v>
      </c>
    </row>
    <row r="549" spans="1:3">
      <c r="A549" t="s">
        <v>1094</v>
      </c>
      <c r="B549" t="s">
        <v>12</v>
      </c>
      <c r="C549">
        <v>4.5</v>
      </c>
    </row>
    <row r="550" spans="1:3">
      <c r="A550" t="s">
        <v>1096</v>
      </c>
      <c r="B550" t="s">
        <v>12</v>
      </c>
      <c r="C550">
        <v>7.1</v>
      </c>
    </row>
    <row r="551" spans="1:3">
      <c r="A551" t="s">
        <v>1098</v>
      </c>
      <c r="B551" t="s">
        <v>12</v>
      </c>
      <c r="C551">
        <v>6.5</v>
      </c>
    </row>
    <row r="552" spans="1:3">
      <c r="A552" t="s">
        <v>1100</v>
      </c>
      <c r="B552" t="s">
        <v>12</v>
      </c>
      <c r="C552">
        <v>5.3</v>
      </c>
    </row>
    <row r="553" spans="1:3">
      <c r="A553" t="s">
        <v>1101</v>
      </c>
      <c r="B553" t="s">
        <v>12</v>
      </c>
      <c r="C553">
        <v>6.7</v>
      </c>
    </row>
    <row r="554" spans="1:3">
      <c r="A554" t="s">
        <v>1103</v>
      </c>
      <c r="B554" t="s">
        <v>12</v>
      </c>
      <c r="C554">
        <v>7.2</v>
      </c>
    </row>
    <row r="555" spans="1:3">
      <c r="A555" t="s">
        <v>1104</v>
      </c>
      <c r="B555" t="s">
        <v>12</v>
      </c>
      <c r="C555">
        <v>7.2</v>
      </c>
    </row>
    <row r="556" spans="1:3">
      <c r="A556" t="s">
        <v>1106</v>
      </c>
      <c r="B556" t="s">
        <v>12</v>
      </c>
      <c r="C556">
        <v>5.5</v>
      </c>
    </row>
    <row r="557" spans="1:3">
      <c r="A557" t="s">
        <v>1107</v>
      </c>
      <c r="B557" t="s">
        <v>12</v>
      </c>
      <c r="C557">
        <v>5.8</v>
      </c>
    </row>
    <row r="558" spans="1:3">
      <c r="A558" t="s">
        <v>1109</v>
      </c>
      <c r="B558" t="s">
        <v>12</v>
      </c>
      <c r="C558">
        <v>6</v>
      </c>
    </row>
    <row r="559" spans="1:3">
      <c r="A559" t="s">
        <v>1110</v>
      </c>
      <c r="B559" t="s">
        <v>12</v>
      </c>
      <c r="C559">
        <v>6.6</v>
      </c>
    </row>
    <row r="560" spans="1:3">
      <c r="A560" t="s">
        <v>1112</v>
      </c>
      <c r="B560" t="s">
        <v>12</v>
      </c>
      <c r="C560">
        <v>8.3000000000000007</v>
      </c>
    </row>
    <row r="561" spans="1:3">
      <c r="A561" t="s">
        <v>1113</v>
      </c>
      <c r="B561" t="s">
        <v>12</v>
      </c>
      <c r="C561">
        <v>6.7</v>
      </c>
    </row>
    <row r="562" spans="1:3">
      <c r="A562" t="s">
        <v>1114</v>
      </c>
      <c r="B562" t="s">
        <v>12</v>
      </c>
      <c r="C562">
        <v>7.1</v>
      </c>
    </row>
    <row r="563" spans="1:3">
      <c r="A563" t="s">
        <v>1117</v>
      </c>
      <c r="B563" t="s">
        <v>12</v>
      </c>
      <c r="C563">
        <v>6</v>
      </c>
    </row>
    <row r="564" spans="1:3">
      <c r="A564" t="s">
        <v>1120</v>
      </c>
      <c r="B564" t="s">
        <v>12</v>
      </c>
      <c r="C564">
        <v>6.9</v>
      </c>
    </row>
    <row r="565" spans="1:3">
      <c r="A565" t="s">
        <v>1122</v>
      </c>
      <c r="B565" t="s">
        <v>12</v>
      </c>
      <c r="C565">
        <v>5.6</v>
      </c>
    </row>
    <row r="566" spans="1:3">
      <c r="A566" t="s">
        <v>1123</v>
      </c>
      <c r="B566" t="s">
        <v>12</v>
      </c>
      <c r="C566">
        <v>5.6</v>
      </c>
    </row>
    <row r="567" spans="1:3">
      <c r="A567" t="s">
        <v>1125</v>
      </c>
      <c r="B567" t="s">
        <v>12</v>
      </c>
      <c r="C567">
        <v>4.5</v>
      </c>
    </row>
    <row r="568" spans="1:3">
      <c r="A568" t="s">
        <v>1127</v>
      </c>
      <c r="B568" t="s">
        <v>12</v>
      </c>
      <c r="C568">
        <v>7.1</v>
      </c>
    </row>
    <row r="569" spans="1:3">
      <c r="A569" t="s">
        <v>1128</v>
      </c>
      <c r="B569" t="s">
        <v>12</v>
      </c>
      <c r="C569">
        <v>6.5</v>
      </c>
    </row>
    <row r="570" spans="1:3">
      <c r="A570" t="s">
        <v>1130</v>
      </c>
      <c r="B570" t="s">
        <v>12</v>
      </c>
      <c r="C570">
        <v>6.4</v>
      </c>
    </row>
    <row r="571" spans="1:3">
      <c r="A571" t="s">
        <v>1131</v>
      </c>
      <c r="B571" t="s">
        <v>12</v>
      </c>
      <c r="C571">
        <v>5.8</v>
      </c>
    </row>
    <row r="572" spans="1:3">
      <c r="A572" t="s">
        <v>1132</v>
      </c>
      <c r="B572" t="s">
        <v>12</v>
      </c>
      <c r="C572">
        <v>8</v>
      </c>
    </row>
    <row r="573" spans="1:3">
      <c r="A573" t="s">
        <v>1134</v>
      </c>
      <c r="B573" t="s">
        <v>12</v>
      </c>
      <c r="C573">
        <v>6.2</v>
      </c>
    </row>
    <row r="574" spans="1:3">
      <c r="A574" t="s">
        <v>1136</v>
      </c>
      <c r="B574" t="s">
        <v>12</v>
      </c>
      <c r="C574">
        <v>7.2</v>
      </c>
    </row>
    <row r="575" spans="1:3">
      <c r="A575" t="s">
        <v>1138</v>
      </c>
      <c r="B575" t="s">
        <v>12</v>
      </c>
      <c r="C575">
        <v>6.1</v>
      </c>
    </row>
    <row r="576" spans="1:3">
      <c r="A576" t="s">
        <v>1139</v>
      </c>
      <c r="B576" t="s">
        <v>12</v>
      </c>
      <c r="C576">
        <v>7.6</v>
      </c>
    </row>
    <row r="577" spans="1:3">
      <c r="A577" t="s">
        <v>1141</v>
      </c>
      <c r="B577" t="s">
        <v>12</v>
      </c>
      <c r="C577">
        <v>6.3</v>
      </c>
    </row>
    <row r="578" spans="1:3">
      <c r="A578" t="s">
        <v>1144</v>
      </c>
      <c r="B578" t="s">
        <v>12</v>
      </c>
      <c r="C578">
        <v>6.3</v>
      </c>
    </row>
    <row r="579" spans="1:3">
      <c r="A579" t="s">
        <v>1145</v>
      </c>
      <c r="B579" t="s">
        <v>12</v>
      </c>
      <c r="C579">
        <v>6.3</v>
      </c>
    </row>
    <row r="580" spans="1:3">
      <c r="A580" t="s">
        <v>1147</v>
      </c>
      <c r="B580" t="s">
        <v>12</v>
      </c>
      <c r="C580">
        <v>7.7</v>
      </c>
    </row>
    <row r="581" spans="1:3">
      <c r="A581" t="s">
        <v>1149</v>
      </c>
      <c r="B581" t="s">
        <v>12</v>
      </c>
      <c r="C581">
        <v>7</v>
      </c>
    </row>
    <row r="582" spans="1:3">
      <c r="A582" t="s">
        <v>1150</v>
      </c>
      <c r="B582" t="s">
        <v>12</v>
      </c>
      <c r="C582">
        <v>5.3</v>
      </c>
    </row>
    <row r="583" spans="1:3">
      <c r="A583" t="s">
        <v>1151</v>
      </c>
      <c r="B583" t="s">
        <v>12</v>
      </c>
      <c r="C583">
        <v>5.6</v>
      </c>
    </row>
    <row r="584" spans="1:3">
      <c r="A584" t="s">
        <v>1154</v>
      </c>
      <c r="B584" t="s">
        <v>12</v>
      </c>
      <c r="C584">
        <v>5.2</v>
      </c>
    </row>
    <row r="585" spans="1:3">
      <c r="A585" t="s">
        <v>1155</v>
      </c>
      <c r="B585" t="s">
        <v>12</v>
      </c>
      <c r="C585">
        <v>5.4</v>
      </c>
    </row>
    <row r="586" spans="1:3">
      <c r="A586" t="s">
        <v>1158</v>
      </c>
      <c r="B586" t="s">
        <v>12</v>
      </c>
      <c r="C586">
        <v>6.4</v>
      </c>
    </row>
    <row r="587" spans="1:3">
      <c r="A587" t="s">
        <v>1160</v>
      </c>
      <c r="B587" t="s">
        <v>12</v>
      </c>
      <c r="C587">
        <v>5.9</v>
      </c>
    </row>
    <row r="588" spans="1:3">
      <c r="A588" t="s">
        <v>1162</v>
      </c>
      <c r="B588" t="s">
        <v>12</v>
      </c>
      <c r="C588">
        <v>6.3</v>
      </c>
    </row>
    <row r="589" spans="1:3">
      <c r="A589" t="s">
        <v>1164</v>
      </c>
      <c r="B589" t="s">
        <v>12</v>
      </c>
      <c r="C589">
        <v>6.5</v>
      </c>
    </row>
    <row r="590" spans="1:3">
      <c r="A590" t="s">
        <v>1166</v>
      </c>
      <c r="B590" t="s">
        <v>12</v>
      </c>
      <c r="C590">
        <v>3</v>
      </c>
    </row>
    <row r="591" spans="1:3">
      <c r="A591" t="s">
        <v>1168</v>
      </c>
      <c r="B591" t="s">
        <v>12</v>
      </c>
      <c r="C591">
        <v>3.6</v>
      </c>
    </row>
    <row r="592" spans="1:3">
      <c r="A592" t="s">
        <v>1170</v>
      </c>
      <c r="B592" t="s">
        <v>12</v>
      </c>
      <c r="C592">
        <v>5.8</v>
      </c>
    </row>
    <row r="593" spans="1:3">
      <c r="A593" t="s">
        <v>1173</v>
      </c>
      <c r="B593" t="s">
        <v>12</v>
      </c>
      <c r="C593">
        <v>6.2</v>
      </c>
    </row>
    <row r="594" spans="1:3">
      <c r="A594" t="s">
        <v>1175</v>
      </c>
      <c r="B594" t="s">
        <v>12</v>
      </c>
      <c r="C594">
        <v>5.6</v>
      </c>
    </row>
    <row r="595" spans="1:3">
      <c r="A595" t="s">
        <v>1176</v>
      </c>
      <c r="B595" t="s">
        <v>12</v>
      </c>
      <c r="C595">
        <v>5.4</v>
      </c>
    </row>
    <row r="596" spans="1:3">
      <c r="A596" t="s">
        <v>1178</v>
      </c>
      <c r="B596" t="s">
        <v>12</v>
      </c>
      <c r="C596">
        <v>6.1</v>
      </c>
    </row>
    <row r="597" spans="1:3">
      <c r="A597" t="s">
        <v>1180</v>
      </c>
      <c r="B597" t="s">
        <v>12</v>
      </c>
      <c r="C597">
        <v>4.2</v>
      </c>
    </row>
    <row r="598" spans="1:3">
      <c r="A598" t="s">
        <v>1183</v>
      </c>
      <c r="B598" t="s">
        <v>12</v>
      </c>
      <c r="C598">
        <v>6.7</v>
      </c>
    </row>
    <row r="599" spans="1:3">
      <c r="A599" t="s">
        <v>1184</v>
      </c>
      <c r="B599" t="s">
        <v>12</v>
      </c>
      <c r="C599">
        <v>4.2</v>
      </c>
    </row>
    <row r="600" spans="1:3">
      <c r="A600" t="s">
        <v>1186</v>
      </c>
      <c r="B600" t="s">
        <v>12</v>
      </c>
      <c r="C600">
        <v>6.4</v>
      </c>
    </row>
    <row r="601" spans="1:3">
      <c r="A601" t="s">
        <v>1188</v>
      </c>
      <c r="B601" t="s">
        <v>12</v>
      </c>
      <c r="C601">
        <v>4.9000000000000004</v>
      </c>
    </row>
    <row r="602" spans="1:3">
      <c r="A602" t="s">
        <v>1189</v>
      </c>
      <c r="B602" t="s">
        <v>12</v>
      </c>
      <c r="C602">
        <v>6.8</v>
      </c>
    </row>
    <row r="603" spans="1:3">
      <c r="A603" t="s">
        <v>1190</v>
      </c>
      <c r="B603" t="s">
        <v>12</v>
      </c>
      <c r="C603">
        <v>7.7</v>
      </c>
    </row>
    <row r="604" spans="1:3">
      <c r="A604" t="s">
        <v>1193</v>
      </c>
      <c r="B604" t="s">
        <v>12</v>
      </c>
      <c r="C604">
        <v>5.6</v>
      </c>
    </row>
    <row r="605" spans="1:3">
      <c r="A605" t="s">
        <v>1195</v>
      </c>
      <c r="B605" t="s">
        <v>12</v>
      </c>
      <c r="C605">
        <v>6.4</v>
      </c>
    </row>
    <row r="606" spans="1:3">
      <c r="A606" t="s">
        <v>1198</v>
      </c>
      <c r="B606" t="s">
        <v>12</v>
      </c>
      <c r="C606">
        <v>7.2</v>
      </c>
    </row>
    <row r="607" spans="1:3">
      <c r="A607" t="s">
        <v>1201</v>
      </c>
      <c r="B607" t="s">
        <v>12</v>
      </c>
      <c r="C607">
        <v>6</v>
      </c>
    </row>
    <row r="608" spans="1:3">
      <c r="A608" t="s">
        <v>1202</v>
      </c>
      <c r="B608" t="s">
        <v>12</v>
      </c>
      <c r="C608">
        <v>5.9</v>
      </c>
    </row>
    <row r="609" spans="1:3">
      <c r="A609" t="s">
        <v>1204</v>
      </c>
      <c r="B609" t="s">
        <v>12</v>
      </c>
      <c r="C609">
        <v>7.9</v>
      </c>
    </row>
    <row r="610" spans="1:3">
      <c r="A610" t="s">
        <v>1205</v>
      </c>
      <c r="B610" t="s">
        <v>12</v>
      </c>
      <c r="C610">
        <v>7.1</v>
      </c>
    </row>
    <row r="611" spans="1:3">
      <c r="A611" t="s">
        <v>1206</v>
      </c>
      <c r="B611" t="s">
        <v>12</v>
      </c>
      <c r="C611">
        <v>5.9</v>
      </c>
    </row>
    <row r="612" spans="1:3">
      <c r="A612" t="s">
        <v>1207</v>
      </c>
      <c r="B612" t="s">
        <v>12</v>
      </c>
      <c r="C612">
        <v>6.2</v>
      </c>
    </row>
    <row r="613" spans="1:3">
      <c r="A613" t="s">
        <v>1209</v>
      </c>
      <c r="B613" t="s">
        <v>12</v>
      </c>
      <c r="C613">
        <v>7</v>
      </c>
    </row>
    <row r="614" spans="1:3">
      <c r="A614" t="s">
        <v>1212</v>
      </c>
      <c r="B614" t="s">
        <v>12</v>
      </c>
      <c r="C614">
        <v>5.4</v>
      </c>
    </row>
    <row r="615" spans="1:3">
      <c r="A615" t="s">
        <v>1213</v>
      </c>
      <c r="B615" t="s">
        <v>12</v>
      </c>
      <c r="C615">
        <v>8.6</v>
      </c>
    </row>
    <row r="616" spans="1:3">
      <c r="A616" t="s">
        <v>1215</v>
      </c>
      <c r="B616" t="s">
        <v>12</v>
      </c>
      <c r="C616">
        <v>6.5</v>
      </c>
    </row>
    <row r="617" spans="1:3">
      <c r="A617" t="s">
        <v>1217</v>
      </c>
      <c r="B617" t="s">
        <v>12</v>
      </c>
      <c r="C617">
        <v>6.4</v>
      </c>
    </row>
    <row r="618" spans="1:3">
      <c r="A618" t="s">
        <v>1218</v>
      </c>
      <c r="B618" t="s">
        <v>12</v>
      </c>
      <c r="C618">
        <v>7.6</v>
      </c>
    </row>
    <row r="619" spans="1:3">
      <c r="A619" t="s">
        <v>1221</v>
      </c>
      <c r="B619" t="s">
        <v>12</v>
      </c>
      <c r="C619">
        <v>5.5</v>
      </c>
    </row>
    <row r="620" spans="1:3">
      <c r="A620" t="s">
        <v>1222</v>
      </c>
      <c r="B620" t="s">
        <v>12</v>
      </c>
      <c r="C620">
        <v>7.4</v>
      </c>
    </row>
    <row r="621" spans="1:3">
      <c r="A621" t="s">
        <v>1223</v>
      </c>
      <c r="B621" t="s">
        <v>12</v>
      </c>
      <c r="C621">
        <v>8.6999999999999993</v>
      </c>
    </row>
    <row r="622" spans="1:3">
      <c r="A622" t="s">
        <v>1225</v>
      </c>
      <c r="B622" t="s">
        <v>12</v>
      </c>
      <c r="C622">
        <v>7.6</v>
      </c>
    </row>
    <row r="623" spans="1:3">
      <c r="A623" t="s">
        <v>1227</v>
      </c>
      <c r="B623" t="s">
        <v>12</v>
      </c>
      <c r="C623">
        <v>5.5</v>
      </c>
    </row>
    <row r="624" spans="1:3">
      <c r="A624" t="s">
        <v>1229</v>
      </c>
      <c r="B624" t="s">
        <v>12</v>
      </c>
      <c r="C624">
        <v>7.6</v>
      </c>
    </row>
    <row r="625" spans="1:3">
      <c r="A625" t="s">
        <v>1231</v>
      </c>
      <c r="B625" t="s">
        <v>12</v>
      </c>
      <c r="C625">
        <v>6.5</v>
      </c>
    </row>
    <row r="626" spans="1:3">
      <c r="A626" t="s">
        <v>1232</v>
      </c>
      <c r="B626" t="s">
        <v>12</v>
      </c>
      <c r="C626">
        <v>6.9</v>
      </c>
    </row>
    <row r="627" spans="1:3">
      <c r="A627" t="s">
        <v>1234</v>
      </c>
      <c r="B627" t="s">
        <v>12</v>
      </c>
      <c r="C627">
        <v>6.7</v>
      </c>
    </row>
    <row r="628" spans="1:3">
      <c r="A628" t="s">
        <v>1235</v>
      </c>
      <c r="B628" t="s">
        <v>12</v>
      </c>
      <c r="C628">
        <v>6.6</v>
      </c>
    </row>
    <row r="629" spans="1:3">
      <c r="A629" t="s">
        <v>1238</v>
      </c>
      <c r="B629" t="s">
        <v>12</v>
      </c>
      <c r="C629">
        <v>7.2</v>
      </c>
    </row>
    <row r="630" spans="1:3">
      <c r="A630" t="s">
        <v>1240</v>
      </c>
      <c r="B630" t="s">
        <v>12</v>
      </c>
      <c r="C630">
        <v>6.4</v>
      </c>
    </row>
    <row r="631" spans="1:3">
      <c r="A631" t="s">
        <v>1241</v>
      </c>
      <c r="B631" t="s">
        <v>12</v>
      </c>
      <c r="C631">
        <v>6.4</v>
      </c>
    </row>
    <row r="632" spans="1:3">
      <c r="A632" t="s">
        <v>1242</v>
      </c>
      <c r="B632" t="s">
        <v>12</v>
      </c>
      <c r="C632">
        <v>6</v>
      </c>
    </row>
    <row r="633" spans="1:3">
      <c r="A633" t="s">
        <v>1243</v>
      </c>
      <c r="B633" t="s">
        <v>12</v>
      </c>
      <c r="C633">
        <v>6.1</v>
      </c>
    </row>
    <row r="634" spans="1:3">
      <c r="A634" t="s">
        <v>1244</v>
      </c>
      <c r="B634" t="s">
        <v>12</v>
      </c>
      <c r="C634">
        <v>6</v>
      </c>
    </row>
    <row r="635" spans="1:3">
      <c r="A635" t="s">
        <v>1245</v>
      </c>
      <c r="B635" t="s">
        <v>12</v>
      </c>
      <c r="C635">
        <v>6.4</v>
      </c>
    </row>
    <row r="636" spans="1:3">
      <c r="A636" t="s">
        <v>1247</v>
      </c>
      <c r="B636" t="s">
        <v>12</v>
      </c>
      <c r="C636">
        <v>6.4</v>
      </c>
    </row>
    <row r="637" spans="1:3">
      <c r="A637" t="s">
        <v>1249</v>
      </c>
      <c r="B637" t="s">
        <v>12</v>
      </c>
      <c r="C637">
        <v>7.3</v>
      </c>
    </row>
    <row r="638" spans="1:3">
      <c r="A638" t="s">
        <v>1252</v>
      </c>
      <c r="B638" t="s">
        <v>12</v>
      </c>
      <c r="C638">
        <v>5.2</v>
      </c>
    </row>
    <row r="639" spans="1:3">
      <c r="A639" t="s">
        <v>1254</v>
      </c>
      <c r="B639" t="s">
        <v>12</v>
      </c>
      <c r="C639">
        <v>6.6</v>
      </c>
    </row>
    <row r="640" spans="1:3">
      <c r="A640" t="s">
        <v>1255</v>
      </c>
      <c r="B640" t="s">
        <v>12</v>
      </c>
      <c r="C640">
        <v>6.3</v>
      </c>
    </row>
    <row r="641" spans="1:3">
      <c r="A641" t="s">
        <v>1258</v>
      </c>
      <c r="B641" t="s">
        <v>12</v>
      </c>
      <c r="C641">
        <v>5.9</v>
      </c>
    </row>
    <row r="642" spans="1:3">
      <c r="A642" t="s">
        <v>1259</v>
      </c>
      <c r="B642" t="s">
        <v>12</v>
      </c>
      <c r="C642">
        <v>6.7</v>
      </c>
    </row>
    <row r="643" spans="1:3">
      <c r="A643" t="s">
        <v>1260</v>
      </c>
      <c r="B643" t="s">
        <v>12</v>
      </c>
      <c r="C643">
        <v>5.4</v>
      </c>
    </row>
    <row r="644" spans="1:3">
      <c r="A644" t="s">
        <v>1261</v>
      </c>
      <c r="B644" t="s">
        <v>12</v>
      </c>
      <c r="C644">
        <v>6.4</v>
      </c>
    </row>
    <row r="645" spans="1:3">
      <c r="A645" t="s">
        <v>1262</v>
      </c>
      <c r="B645" t="s">
        <v>12</v>
      </c>
      <c r="C645">
        <v>6.7</v>
      </c>
    </row>
    <row r="646" spans="1:3">
      <c r="A646" t="s">
        <v>1264</v>
      </c>
      <c r="B646" t="s">
        <v>12</v>
      </c>
      <c r="C646">
        <v>6.2</v>
      </c>
    </row>
    <row r="647" spans="1:3">
      <c r="A647" t="s">
        <v>1265</v>
      </c>
      <c r="B647" t="s">
        <v>12</v>
      </c>
      <c r="C647">
        <v>6.1</v>
      </c>
    </row>
    <row r="648" spans="1:3">
      <c r="A648" t="s">
        <v>1266</v>
      </c>
      <c r="B648" t="s">
        <v>12</v>
      </c>
      <c r="C648">
        <v>8.8000000000000007</v>
      </c>
    </row>
    <row r="649" spans="1:3">
      <c r="A649" t="s">
        <v>1268</v>
      </c>
      <c r="B649" t="s">
        <v>12</v>
      </c>
      <c r="C649">
        <v>7.1</v>
      </c>
    </row>
    <row r="650" spans="1:3">
      <c r="A650" t="s">
        <v>1270</v>
      </c>
      <c r="B650" t="s">
        <v>12</v>
      </c>
      <c r="C650">
        <v>5.7</v>
      </c>
    </row>
    <row r="651" spans="1:3">
      <c r="A651" t="s">
        <v>1271</v>
      </c>
      <c r="B651" t="s">
        <v>12</v>
      </c>
      <c r="C651">
        <v>5</v>
      </c>
    </row>
    <row r="652" spans="1:3">
      <c r="A652" t="s">
        <v>1274</v>
      </c>
      <c r="B652" t="s">
        <v>12</v>
      </c>
      <c r="C652">
        <v>5.0999999999999996</v>
      </c>
    </row>
    <row r="653" spans="1:3">
      <c r="A653" t="s">
        <v>1276</v>
      </c>
      <c r="B653" t="s">
        <v>12</v>
      </c>
      <c r="C653">
        <v>6.9</v>
      </c>
    </row>
    <row r="654" spans="1:3">
      <c r="A654" t="s">
        <v>1277</v>
      </c>
      <c r="B654" t="s">
        <v>12</v>
      </c>
      <c r="C654">
        <v>4.8</v>
      </c>
    </row>
    <row r="655" spans="1:3">
      <c r="A655" t="s">
        <v>1279</v>
      </c>
      <c r="B655" t="s">
        <v>12</v>
      </c>
      <c r="C655">
        <v>6.5</v>
      </c>
    </row>
    <row r="656" spans="1:3">
      <c r="A656" t="s">
        <v>1281</v>
      </c>
      <c r="B656" t="s">
        <v>12</v>
      </c>
      <c r="C656">
        <v>5.0999999999999996</v>
      </c>
    </row>
    <row r="657" spans="1:3">
      <c r="A657" t="s">
        <v>1284</v>
      </c>
      <c r="B657" t="s">
        <v>12</v>
      </c>
      <c r="C657">
        <v>7.1</v>
      </c>
    </row>
    <row r="658" spans="1:3">
      <c r="A658" t="s">
        <v>1286</v>
      </c>
      <c r="B658" t="s">
        <v>12</v>
      </c>
      <c r="C658">
        <v>7.5</v>
      </c>
    </row>
    <row r="659" spans="1:3">
      <c r="A659" t="s">
        <v>1287</v>
      </c>
      <c r="B659" t="s">
        <v>12</v>
      </c>
      <c r="C659">
        <v>6.2</v>
      </c>
    </row>
    <row r="660" spans="1:3">
      <c r="A660" t="s">
        <v>1288</v>
      </c>
      <c r="B660" t="s">
        <v>12</v>
      </c>
      <c r="C660">
        <v>6.3</v>
      </c>
    </row>
    <row r="661" spans="1:3">
      <c r="A661" t="s">
        <v>1290</v>
      </c>
      <c r="B661" t="s">
        <v>12</v>
      </c>
      <c r="C661">
        <v>8.1</v>
      </c>
    </row>
    <row r="662" spans="1:3">
      <c r="A662" t="s">
        <v>1292</v>
      </c>
      <c r="B662" t="s">
        <v>12</v>
      </c>
      <c r="C662">
        <v>6.6</v>
      </c>
    </row>
    <row r="663" spans="1:3">
      <c r="A663" t="s">
        <v>1293</v>
      </c>
      <c r="B663" t="s">
        <v>12</v>
      </c>
      <c r="C663">
        <v>6.9</v>
      </c>
    </row>
    <row r="664" spans="1:3">
      <c r="A664" t="s">
        <v>1295</v>
      </c>
      <c r="B664" t="s">
        <v>659</v>
      </c>
      <c r="C664">
        <v>6.1</v>
      </c>
    </row>
    <row r="665" spans="1:3">
      <c r="A665" t="s">
        <v>1297</v>
      </c>
      <c r="B665" t="s">
        <v>12</v>
      </c>
      <c r="C665">
        <v>4.3</v>
      </c>
    </row>
    <row r="666" spans="1:3">
      <c r="A666" t="s">
        <v>1299</v>
      </c>
      <c r="B666" t="s">
        <v>12</v>
      </c>
      <c r="C666">
        <v>6.6</v>
      </c>
    </row>
    <row r="667" spans="1:3">
      <c r="A667" t="s">
        <v>1301</v>
      </c>
      <c r="B667" t="s">
        <v>12</v>
      </c>
      <c r="C667">
        <v>6.8</v>
      </c>
    </row>
    <row r="668" spans="1:3">
      <c r="A668" t="s">
        <v>1304</v>
      </c>
      <c r="B668" t="s">
        <v>12</v>
      </c>
      <c r="C668">
        <v>3.8</v>
      </c>
    </row>
    <row r="669" spans="1:3">
      <c r="A669" t="s">
        <v>1306</v>
      </c>
      <c r="B669" t="s">
        <v>12</v>
      </c>
      <c r="C669">
        <v>5.9</v>
      </c>
    </row>
    <row r="670" spans="1:3">
      <c r="A670" t="s">
        <v>1308</v>
      </c>
      <c r="B670" t="s">
        <v>12</v>
      </c>
      <c r="C670">
        <v>7.9</v>
      </c>
    </row>
    <row r="671" spans="1:3">
      <c r="A671" t="s">
        <v>1311</v>
      </c>
      <c r="B671" t="s">
        <v>12</v>
      </c>
      <c r="C671">
        <v>6.3</v>
      </c>
    </row>
    <row r="672" spans="1:3">
      <c r="A672" t="s">
        <v>1313</v>
      </c>
      <c r="B672" t="s">
        <v>12</v>
      </c>
      <c r="C672">
        <v>5.5</v>
      </c>
    </row>
    <row r="673" spans="1:3">
      <c r="A673" t="s">
        <v>1314</v>
      </c>
      <c r="B673" t="s">
        <v>12</v>
      </c>
      <c r="C673">
        <v>7.7</v>
      </c>
    </row>
    <row r="674" spans="1:3">
      <c r="A674" t="s">
        <v>1315</v>
      </c>
      <c r="B674" t="s">
        <v>12</v>
      </c>
      <c r="C674">
        <v>6.3</v>
      </c>
    </row>
    <row r="675" spans="1:3">
      <c r="A675" t="s">
        <v>1318</v>
      </c>
      <c r="B675" t="s">
        <v>12</v>
      </c>
      <c r="C675">
        <v>7.1</v>
      </c>
    </row>
    <row r="676" spans="1:3">
      <c r="A676" t="s">
        <v>1320</v>
      </c>
      <c r="B676" t="s">
        <v>12</v>
      </c>
      <c r="C676">
        <v>8.5</v>
      </c>
    </row>
    <row r="677" spans="1:3">
      <c r="A677" t="s">
        <v>1321</v>
      </c>
      <c r="B677" t="s">
        <v>12</v>
      </c>
      <c r="C677">
        <v>5.8</v>
      </c>
    </row>
    <row r="678" spans="1:3">
      <c r="A678" t="s">
        <v>1322</v>
      </c>
      <c r="B678" t="s">
        <v>12</v>
      </c>
      <c r="C678">
        <v>8.1</v>
      </c>
    </row>
    <row r="679" spans="1:3">
      <c r="A679" t="s">
        <v>1323</v>
      </c>
      <c r="B679" t="s">
        <v>12</v>
      </c>
      <c r="C679">
        <v>7.9</v>
      </c>
    </row>
    <row r="680" spans="1:3">
      <c r="A680" t="s">
        <v>1324</v>
      </c>
      <c r="B680" t="s">
        <v>12</v>
      </c>
      <c r="C680">
        <v>7.2</v>
      </c>
    </row>
    <row r="681" spans="1:3">
      <c r="A681" t="s">
        <v>1325</v>
      </c>
      <c r="B681" t="s">
        <v>12</v>
      </c>
      <c r="C681">
        <v>6.3</v>
      </c>
    </row>
    <row r="682" spans="1:3">
      <c r="A682" t="s">
        <v>1326</v>
      </c>
      <c r="B682" t="s">
        <v>12</v>
      </c>
      <c r="C682">
        <v>8.1</v>
      </c>
    </row>
    <row r="683" spans="1:3">
      <c r="A683" t="s">
        <v>1329</v>
      </c>
      <c r="B683" t="s">
        <v>12</v>
      </c>
      <c r="C683">
        <v>7</v>
      </c>
    </row>
    <row r="684" spans="1:3">
      <c r="A684" t="s">
        <v>1330</v>
      </c>
      <c r="B684" t="s">
        <v>12</v>
      </c>
      <c r="C684">
        <v>5.5</v>
      </c>
    </row>
    <row r="685" spans="1:3">
      <c r="A685" t="s">
        <v>1331</v>
      </c>
      <c r="B685" t="s">
        <v>12</v>
      </c>
      <c r="C685">
        <v>6.7</v>
      </c>
    </row>
    <row r="686" spans="1:3">
      <c r="A686" t="s">
        <v>1332</v>
      </c>
      <c r="B686" t="s">
        <v>12</v>
      </c>
      <c r="C686">
        <v>5.2</v>
      </c>
    </row>
    <row r="687" spans="1:3">
      <c r="A687" t="s">
        <v>1333</v>
      </c>
      <c r="B687" t="s">
        <v>12</v>
      </c>
      <c r="C687">
        <v>7</v>
      </c>
    </row>
    <row r="688" spans="1:3">
      <c r="A688" t="s">
        <v>1335</v>
      </c>
      <c r="B688" t="s">
        <v>12</v>
      </c>
      <c r="C688">
        <v>6.1</v>
      </c>
    </row>
    <row r="689" spans="1:3">
      <c r="A689" t="s">
        <v>1336</v>
      </c>
      <c r="B689" t="s">
        <v>12</v>
      </c>
      <c r="C689">
        <v>6.6</v>
      </c>
    </row>
    <row r="690" spans="1:3">
      <c r="A690" t="s">
        <v>1338</v>
      </c>
      <c r="B690" t="s">
        <v>12</v>
      </c>
      <c r="C690">
        <v>5.5</v>
      </c>
    </row>
    <row r="691" spans="1:3">
      <c r="A691" t="s">
        <v>1339</v>
      </c>
      <c r="B691" t="s">
        <v>12</v>
      </c>
      <c r="C691">
        <v>5.9</v>
      </c>
    </row>
    <row r="692" spans="1:3">
      <c r="A692" t="s">
        <v>1340</v>
      </c>
      <c r="B692" t="s">
        <v>12</v>
      </c>
      <c r="C692">
        <v>5.4</v>
      </c>
    </row>
    <row r="693" spans="1:3">
      <c r="A693" t="s">
        <v>1342</v>
      </c>
      <c r="B693" t="s">
        <v>12</v>
      </c>
      <c r="C693">
        <v>6.4</v>
      </c>
    </row>
    <row r="694" spans="1:3">
      <c r="A694" t="s">
        <v>1344</v>
      </c>
      <c r="B694" t="s">
        <v>12</v>
      </c>
      <c r="C694">
        <v>5.7</v>
      </c>
    </row>
    <row r="695" spans="1:3">
      <c r="A695" t="s">
        <v>1345</v>
      </c>
      <c r="B695" t="s">
        <v>12</v>
      </c>
      <c r="C695">
        <v>6.7</v>
      </c>
    </row>
    <row r="696" spans="1:3">
      <c r="A696" t="s">
        <v>1346</v>
      </c>
      <c r="B696" t="s">
        <v>12</v>
      </c>
      <c r="C696">
        <v>7.1</v>
      </c>
    </row>
    <row r="697" spans="1:3">
      <c r="A697" t="s">
        <v>1347</v>
      </c>
      <c r="B697" t="s">
        <v>12</v>
      </c>
      <c r="C697">
        <v>6.8</v>
      </c>
    </row>
    <row r="698" spans="1:3">
      <c r="A698" t="s">
        <v>1350</v>
      </c>
      <c r="B698" t="s">
        <v>12</v>
      </c>
      <c r="C698">
        <v>6.5</v>
      </c>
    </row>
    <row r="699" spans="1:3">
      <c r="A699" t="s">
        <v>1351</v>
      </c>
      <c r="B699" t="s">
        <v>12</v>
      </c>
      <c r="C699">
        <v>7.6</v>
      </c>
    </row>
    <row r="700" spans="1:3">
      <c r="A700" t="s">
        <v>1352</v>
      </c>
      <c r="B700" t="s">
        <v>12</v>
      </c>
      <c r="C700">
        <v>5.5</v>
      </c>
    </row>
    <row r="701" spans="1:3">
      <c r="A701" t="s">
        <v>1354</v>
      </c>
      <c r="B701" t="s">
        <v>12</v>
      </c>
      <c r="C701">
        <v>6.5</v>
      </c>
    </row>
    <row r="702" spans="1:3">
      <c r="A702" t="s">
        <v>1355</v>
      </c>
      <c r="B702" t="s">
        <v>12</v>
      </c>
      <c r="C702">
        <v>7</v>
      </c>
    </row>
    <row r="703" spans="1:3">
      <c r="A703" t="s">
        <v>1356</v>
      </c>
      <c r="B703" t="s">
        <v>12</v>
      </c>
      <c r="C703">
        <v>5.8</v>
      </c>
    </row>
    <row r="704" spans="1:3">
      <c r="A704" t="s">
        <v>1359</v>
      </c>
      <c r="B704" t="s">
        <v>12</v>
      </c>
      <c r="C704">
        <v>7.3</v>
      </c>
    </row>
    <row r="705" spans="1:3">
      <c r="A705" t="s">
        <v>1361</v>
      </c>
      <c r="B705" t="s">
        <v>12</v>
      </c>
      <c r="C705">
        <v>6.6</v>
      </c>
    </row>
    <row r="706" spans="1:3">
      <c r="A706" t="s">
        <v>1363</v>
      </c>
      <c r="B706" t="s">
        <v>12</v>
      </c>
      <c r="C706">
        <v>4.4000000000000004</v>
      </c>
    </row>
    <row r="707" spans="1:3">
      <c r="A707" t="s">
        <v>1365</v>
      </c>
      <c r="B707" t="s">
        <v>12</v>
      </c>
      <c r="C707">
        <v>7.7</v>
      </c>
    </row>
    <row r="708" spans="1:3">
      <c r="A708" t="s">
        <v>1366</v>
      </c>
      <c r="B708" t="s">
        <v>12</v>
      </c>
      <c r="C708">
        <v>5</v>
      </c>
    </row>
    <row r="709" spans="1:3">
      <c r="A709" t="s">
        <v>1367</v>
      </c>
      <c r="B709" t="s">
        <v>12</v>
      </c>
      <c r="C709">
        <v>7.7</v>
      </c>
    </row>
    <row r="710" spans="1:3">
      <c r="A710" t="s">
        <v>1369</v>
      </c>
      <c r="B710" t="s">
        <v>12</v>
      </c>
      <c r="C710">
        <v>4.4000000000000004</v>
      </c>
    </row>
    <row r="711" spans="1:3">
      <c r="A711" t="s">
        <v>1370</v>
      </c>
      <c r="B711" t="s">
        <v>12</v>
      </c>
      <c r="C711">
        <v>6.1</v>
      </c>
    </row>
    <row r="712" spans="1:3">
      <c r="A712" t="s">
        <v>1372</v>
      </c>
      <c r="B712" t="s">
        <v>12</v>
      </c>
      <c r="C712">
        <v>5.4</v>
      </c>
    </row>
    <row r="713" spans="1:3">
      <c r="A713" t="s">
        <v>1374</v>
      </c>
      <c r="B713" t="s">
        <v>12</v>
      </c>
      <c r="C713">
        <v>6.8</v>
      </c>
    </row>
    <row r="714" spans="1:3">
      <c r="A714" t="s">
        <v>1376</v>
      </c>
      <c r="B714" t="s">
        <v>12</v>
      </c>
      <c r="C714">
        <v>6.5</v>
      </c>
    </row>
    <row r="715" spans="1:3">
      <c r="A715" t="s">
        <v>1378</v>
      </c>
      <c r="B715" t="s">
        <v>12</v>
      </c>
      <c r="C715">
        <v>7</v>
      </c>
    </row>
    <row r="716" spans="1:3">
      <c r="A716" t="s">
        <v>1379</v>
      </c>
      <c r="B716" t="s">
        <v>12</v>
      </c>
      <c r="C716">
        <v>6.3</v>
      </c>
    </row>
    <row r="717" spans="1:3">
      <c r="A717" t="s">
        <v>1380</v>
      </c>
      <c r="B717" t="s">
        <v>12</v>
      </c>
      <c r="C717">
        <v>6.3</v>
      </c>
    </row>
    <row r="718" spans="1:3">
      <c r="A718" t="s">
        <v>1382</v>
      </c>
      <c r="B718" t="s">
        <v>12</v>
      </c>
      <c r="C718">
        <v>6.1</v>
      </c>
    </row>
    <row r="719" spans="1:3">
      <c r="A719" t="s">
        <v>1384</v>
      </c>
      <c r="B719" t="s">
        <v>12</v>
      </c>
      <c r="C719">
        <v>6.1</v>
      </c>
    </row>
    <row r="720" spans="1:3">
      <c r="A720" t="s">
        <v>1386</v>
      </c>
      <c r="B720" t="s">
        <v>12</v>
      </c>
      <c r="C720">
        <v>5.3</v>
      </c>
    </row>
    <row r="721" spans="1:3">
      <c r="A721" t="s">
        <v>1388</v>
      </c>
      <c r="B721" t="s">
        <v>12</v>
      </c>
      <c r="C721">
        <v>5.4</v>
      </c>
    </row>
    <row r="722" spans="1:3">
      <c r="A722" t="s">
        <v>1389</v>
      </c>
      <c r="B722" t="s">
        <v>12</v>
      </c>
      <c r="C722">
        <v>6.2</v>
      </c>
    </row>
    <row r="723" spans="1:3">
      <c r="A723" t="s">
        <v>1392</v>
      </c>
      <c r="B723" t="s">
        <v>12</v>
      </c>
      <c r="C723">
        <v>6.6</v>
      </c>
    </row>
    <row r="724" spans="1:3">
      <c r="A724" t="s">
        <v>1394</v>
      </c>
      <c r="B724" t="s">
        <v>12</v>
      </c>
      <c r="C724">
        <v>5.9</v>
      </c>
    </row>
    <row r="725" spans="1:3">
      <c r="A725" t="s">
        <v>1397</v>
      </c>
      <c r="B725" t="s">
        <v>12</v>
      </c>
      <c r="C725">
        <v>6.3</v>
      </c>
    </row>
    <row r="726" spans="1:3">
      <c r="A726" t="s">
        <v>1398</v>
      </c>
      <c r="B726" t="s">
        <v>12</v>
      </c>
      <c r="C726">
        <v>7.2</v>
      </c>
    </row>
    <row r="727" spans="1:3">
      <c r="A727" t="s">
        <v>1400</v>
      </c>
      <c r="B727" t="s">
        <v>12</v>
      </c>
      <c r="C727">
        <v>6.8</v>
      </c>
    </row>
    <row r="728" spans="1:3">
      <c r="A728" t="s">
        <v>1402</v>
      </c>
      <c r="B728" t="s">
        <v>12</v>
      </c>
      <c r="C728">
        <v>6.1</v>
      </c>
    </row>
    <row r="729" spans="1:3">
      <c r="A729" t="s">
        <v>1403</v>
      </c>
      <c r="B729" t="s">
        <v>12</v>
      </c>
      <c r="C729">
        <v>7.8</v>
      </c>
    </row>
    <row r="730" spans="1:3">
      <c r="A730" t="s">
        <v>1405</v>
      </c>
      <c r="B730" t="s">
        <v>12</v>
      </c>
      <c r="C730">
        <v>5</v>
      </c>
    </row>
    <row r="731" spans="1:3">
      <c r="A731" t="s">
        <v>1406</v>
      </c>
      <c r="B731" t="s">
        <v>12</v>
      </c>
      <c r="C731">
        <v>6.2</v>
      </c>
    </row>
    <row r="732" spans="1:3">
      <c r="A732" t="s">
        <v>1408</v>
      </c>
      <c r="B732" t="s">
        <v>12</v>
      </c>
      <c r="C732">
        <v>6.7</v>
      </c>
    </row>
    <row r="733" spans="1:3">
      <c r="A733" t="s">
        <v>1411</v>
      </c>
      <c r="B733" t="s">
        <v>12</v>
      </c>
      <c r="C733">
        <v>4.9000000000000004</v>
      </c>
    </row>
    <row r="734" spans="1:3">
      <c r="A734" t="s">
        <v>1413</v>
      </c>
      <c r="B734" t="s">
        <v>12</v>
      </c>
      <c r="C734">
        <v>7.4</v>
      </c>
    </row>
    <row r="735" spans="1:3">
      <c r="A735" t="s">
        <v>1415</v>
      </c>
      <c r="B735" t="s">
        <v>12</v>
      </c>
      <c r="C735">
        <v>6.2</v>
      </c>
    </row>
    <row r="736" spans="1:3">
      <c r="A736" t="s">
        <v>1417</v>
      </c>
      <c r="B736" t="s">
        <v>12</v>
      </c>
      <c r="C736">
        <v>4.9000000000000004</v>
      </c>
    </row>
    <row r="737" spans="1:3">
      <c r="A737" t="s">
        <v>1418</v>
      </c>
      <c r="B737" t="s">
        <v>12</v>
      </c>
      <c r="C737">
        <v>6.1</v>
      </c>
    </row>
    <row r="738" spans="1:3">
      <c r="A738" t="s">
        <v>1420</v>
      </c>
      <c r="B738" t="s">
        <v>12</v>
      </c>
      <c r="C738">
        <v>6.1</v>
      </c>
    </row>
    <row r="739" spans="1:3">
      <c r="A739" t="s">
        <v>1422</v>
      </c>
      <c r="B739" t="s">
        <v>12</v>
      </c>
      <c r="C739">
        <v>6.4</v>
      </c>
    </row>
    <row r="740" spans="1:3">
      <c r="A740" t="s">
        <v>1425</v>
      </c>
      <c r="B740" t="s">
        <v>12</v>
      </c>
      <c r="C740">
        <v>6.3</v>
      </c>
    </row>
    <row r="741" spans="1:3">
      <c r="A741" t="s">
        <v>1426</v>
      </c>
      <c r="B741" t="s">
        <v>12</v>
      </c>
      <c r="C741">
        <v>6.6</v>
      </c>
    </row>
    <row r="742" spans="1:3">
      <c r="A742" t="s">
        <v>1428</v>
      </c>
      <c r="B742" t="s">
        <v>12</v>
      </c>
      <c r="C742">
        <v>5.7</v>
      </c>
    </row>
    <row r="743" spans="1:3">
      <c r="A743" t="s">
        <v>1429</v>
      </c>
      <c r="B743" t="s">
        <v>12</v>
      </c>
      <c r="C743">
        <v>5.9</v>
      </c>
    </row>
    <row r="744" spans="1:3">
      <c r="A744" t="s">
        <v>1430</v>
      </c>
      <c r="B744" t="s">
        <v>12</v>
      </c>
      <c r="C744">
        <v>6</v>
      </c>
    </row>
    <row r="745" spans="1:3">
      <c r="A745" t="s">
        <v>1432</v>
      </c>
      <c r="B745" t="s">
        <v>12</v>
      </c>
      <c r="C745">
        <v>6.1</v>
      </c>
    </row>
    <row r="746" spans="1:3">
      <c r="A746" t="s">
        <v>1434</v>
      </c>
      <c r="B746" t="s">
        <v>12</v>
      </c>
      <c r="C746">
        <v>6.7</v>
      </c>
    </row>
    <row r="747" spans="1:3">
      <c r="A747" t="s">
        <v>1436</v>
      </c>
      <c r="B747" t="s">
        <v>12</v>
      </c>
      <c r="C747">
        <v>6.7</v>
      </c>
    </row>
    <row r="748" spans="1:3">
      <c r="A748" t="s">
        <v>1438</v>
      </c>
      <c r="B748" t="s">
        <v>12</v>
      </c>
      <c r="C748">
        <v>7.9</v>
      </c>
    </row>
    <row r="749" spans="1:3">
      <c r="A749" t="s">
        <v>1439</v>
      </c>
      <c r="B749" t="s">
        <v>12</v>
      </c>
      <c r="C749">
        <v>4.3</v>
      </c>
    </row>
    <row r="750" spans="1:3">
      <c r="A750" t="s">
        <v>1442</v>
      </c>
      <c r="B750" t="s">
        <v>12</v>
      </c>
      <c r="C750">
        <v>5.7</v>
      </c>
    </row>
    <row r="751" spans="1:3">
      <c r="A751" t="s">
        <v>1445</v>
      </c>
      <c r="B751" t="s">
        <v>12</v>
      </c>
      <c r="C751">
        <v>6.7</v>
      </c>
    </row>
    <row r="752" spans="1:3">
      <c r="A752" t="s">
        <v>1447</v>
      </c>
      <c r="B752" t="s">
        <v>12</v>
      </c>
      <c r="C752">
        <v>6.7</v>
      </c>
    </row>
    <row r="753" spans="1:3">
      <c r="A753" t="s">
        <v>1449</v>
      </c>
      <c r="B753" t="s">
        <v>12</v>
      </c>
      <c r="C753">
        <v>6.1</v>
      </c>
    </row>
    <row r="754" spans="1:3">
      <c r="A754" t="s">
        <v>1450</v>
      </c>
      <c r="B754" t="s">
        <v>12</v>
      </c>
      <c r="C754">
        <v>5.6</v>
      </c>
    </row>
    <row r="755" spans="1:3">
      <c r="A755" t="s">
        <v>1453</v>
      </c>
      <c r="B755" t="s">
        <v>12</v>
      </c>
      <c r="C755">
        <v>6.6</v>
      </c>
    </row>
    <row r="756" spans="1:3">
      <c r="A756" t="s">
        <v>1455</v>
      </c>
      <c r="B756" t="s">
        <v>12</v>
      </c>
      <c r="C756">
        <v>6.9</v>
      </c>
    </row>
    <row r="757" spans="1:3">
      <c r="A757" t="s">
        <v>1457</v>
      </c>
      <c r="B757" t="s">
        <v>12</v>
      </c>
      <c r="C757">
        <v>4.8</v>
      </c>
    </row>
    <row r="758" spans="1:3">
      <c r="A758" t="s">
        <v>1460</v>
      </c>
      <c r="B758" t="s">
        <v>12</v>
      </c>
      <c r="C758">
        <v>6.2</v>
      </c>
    </row>
    <row r="759" spans="1:3">
      <c r="A759" t="s">
        <v>1463</v>
      </c>
      <c r="B759" t="s">
        <v>12</v>
      </c>
      <c r="C759">
        <v>6</v>
      </c>
    </row>
    <row r="760" spans="1:3">
      <c r="A760" t="s">
        <v>1465</v>
      </c>
      <c r="B760" t="s">
        <v>12</v>
      </c>
      <c r="C760">
        <v>4.9000000000000004</v>
      </c>
    </row>
    <row r="761" spans="1:3">
      <c r="A761" t="s">
        <v>1468</v>
      </c>
      <c r="B761" t="s">
        <v>12</v>
      </c>
      <c r="C761">
        <v>5.6</v>
      </c>
    </row>
    <row r="762" spans="1:3">
      <c r="A762" t="s">
        <v>1469</v>
      </c>
      <c r="B762" t="s">
        <v>12</v>
      </c>
      <c r="C762">
        <v>6.1</v>
      </c>
    </row>
    <row r="763" spans="1:3">
      <c r="A763" t="s">
        <v>1471</v>
      </c>
      <c r="B763" t="s">
        <v>12</v>
      </c>
      <c r="C763">
        <v>6.1</v>
      </c>
    </row>
    <row r="764" spans="1:3">
      <c r="A764" t="s">
        <v>1472</v>
      </c>
      <c r="B764" t="s">
        <v>12</v>
      </c>
      <c r="C764">
        <v>4.8</v>
      </c>
    </row>
    <row r="765" spans="1:3">
      <c r="A765" t="s">
        <v>1475</v>
      </c>
      <c r="B765" t="s">
        <v>12</v>
      </c>
      <c r="C765">
        <v>5.5</v>
      </c>
    </row>
    <row r="766" spans="1:3">
      <c r="A766" t="s">
        <v>1477</v>
      </c>
      <c r="B766" t="s">
        <v>12</v>
      </c>
      <c r="C766">
        <v>3.8</v>
      </c>
    </row>
    <row r="767" spans="1:3">
      <c r="A767" t="s">
        <v>1478</v>
      </c>
      <c r="B767" t="s">
        <v>12</v>
      </c>
      <c r="C767">
        <v>6.5</v>
      </c>
    </row>
    <row r="768" spans="1:3">
      <c r="A768" t="s">
        <v>1480</v>
      </c>
      <c r="B768" t="s">
        <v>1481</v>
      </c>
      <c r="C768">
        <v>6.7</v>
      </c>
    </row>
    <row r="769" spans="1:3">
      <c r="A769" t="s">
        <v>1484</v>
      </c>
      <c r="B769" t="s">
        <v>12</v>
      </c>
      <c r="C769">
        <v>8.1</v>
      </c>
    </row>
    <row r="770" spans="1:3">
      <c r="A770" t="s">
        <v>1486</v>
      </c>
      <c r="B770" t="s">
        <v>12</v>
      </c>
      <c r="C770">
        <v>4.9000000000000004</v>
      </c>
    </row>
    <row r="771" spans="1:3">
      <c r="A771" t="s">
        <v>1488</v>
      </c>
      <c r="B771" t="s">
        <v>12</v>
      </c>
      <c r="C771">
        <v>7.3</v>
      </c>
    </row>
    <row r="772" spans="1:3">
      <c r="A772" t="s">
        <v>1490</v>
      </c>
      <c r="B772" t="s">
        <v>12</v>
      </c>
      <c r="C772">
        <v>6.4</v>
      </c>
    </row>
    <row r="773" spans="1:3">
      <c r="A773" t="s">
        <v>1491</v>
      </c>
      <c r="B773" t="s">
        <v>12</v>
      </c>
      <c r="C773">
        <v>6.7</v>
      </c>
    </row>
    <row r="774" spans="1:3">
      <c r="A774" t="s">
        <v>1493</v>
      </c>
      <c r="B774" t="s">
        <v>12</v>
      </c>
      <c r="C774">
        <v>3.6</v>
      </c>
    </row>
    <row r="775" spans="1:3">
      <c r="A775" t="s">
        <v>1496</v>
      </c>
      <c r="B775" t="s">
        <v>12</v>
      </c>
      <c r="C775">
        <v>5.7</v>
      </c>
    </row>
    <row r="776" spans="1:3">
      <c r="A776" t="s">
        <v>1498</v>
      </c>
      <c r="B776" t="s">
        <v>12</v>
      </c>
      <c r="C776">
        <v>6</v>
      </c>
    </row>
    <row r="777" spans="1:3">
      <c r="A777" t="s">
        <v>1499</v>
      </c>
      <c r="B777" t="s">
        <v>12</v>
      </c>
      <c r="C777">
        <v>4.7</v>
      </c>
    </row>
    <row r="778" spans="1:3">
      <c r="A778" t="s">
        <v>1500</v>
      </c>
      <c r="B778" t="s">
        <v>12</v>
      </c>
      <c r="C778">
        <v>6.3</v>
      </c>
    </row>
    <row r="779" spans="1:3">
      <c r="A779" t="s">
        <v>1501</v>
      </c>
      <c r="B779" t="s">
        <v>12</v>
      </c>
      <c r="C779">
        <v>5.9</v>
      </c>
    </row>
    <row r="780" spans="1:3">
      <c r="A780" t="s">
        <v>1503</v>
      </c>
      <c r="B780" t="s">
        <v>12</v>
      </c>
      <c r="C780">
        <v>5.9</v>
      </c>
    </row>
    <row r="781" spans="1:3">
      <c r="A781" t="s">
        <v>1504</v>
      </c>
      <c r="B781" t="s">
        <v>12</v>
      </c>
      <c r="C781">
        <v>7.5</v>
      </c>
    </row>
    <row r="782" spans="1:3">
      <c r="A782" t="s">
        <v>1506</v>
      </c>
      <c r="B782" t="s">
        <v>12</v>
      </c>
      <c r="C782">
        <v>5.6</v>
      </c>
    </row>
    <row r="783" spans="1:3">
      <c r="A783" t="s">
        <v>1507</v>
      </c>
      <c r="B783" t="s">
        <v>12</v>
      </c>
      <c r="C783">
        <v>6.4</v>
      </c>
    </row>
    <row r="784" spans="1:3">
      <c r="A784" t="s">
        <v>1509</v>
      </c>
      <c r="B784" t="s">
        <v>12</v>
      </c>
      <c r="C784">
        <v>6.3</v>
      </c>
    </row>
    <row r="785" spans="1:3">
      <c r="A785" t="s">
        <v>1511</v>
      </c>
      <c r="B785" t="s">
        <v>12</v>
      </c>
      <c r="C785">
        <v>4.3</v>
      </c>
    </row>
    <row r="786" spans="1:3">
      <c r="A786" t="s">
        <v>1514</v>
      </c>
      <c r="B786" t="s">
        <v>12</v>
      </c>
      <c r="C786">
        <v>5.9</v>
      </c>
    </row>
    <row r="787" spans="1:3">
      <c r="A787" t="s">
        <v>1516</v>
      </c>
      <c r="B787" t="s">
        <v>12</v>
      </c>
      <c r="C787">
        <v>5.5</v>
      </c>
    </row>
    <row r="788" spans="1:3">
      <c r="A788" t="s">
        <v>1519</v>
      </c>
      <c r="B788" t="s">
        <v>12</v>
      </c>
      <c r="C788">
        <v>6.2</v>
      </c>
    </row>
    <row r="789" spans="1:3">
      <c r="A789" t="s">
        <v>1520</v>
      </c>
      <c r="B789" t="s">
        <v>12</v>
      </c>
      <c r="C789">
        <v>8.8000000000000007</v>
      </c>
    </row>
    <row r="790" spans="1:3">
      <c r="A790" t="s">
        <v>1521</v>
      </c>
      <c r="B790" t="s">
        <v>12</v>
      </c>
      <c r="C790">
        <v>5.2</v>
      </c>
    </row>
    <row r="791" spans="1:3">
      <c r="A791" t="s">
        <v>1522</v>
      </c>
      <c r="B791" t="s">
        <v>12</v>
      </c>
      <c r="C791">
        <v>7</v>
      </c>
    </row>
    <row r="792" spans="1:3">
      <c r="A792" t="s">
        <v>1525</v>
      </c>
      <c r="B792" t="s">
        <v>12</v>
      </c>
      <c r="C792">
        <v>6.6</v>
      </c>
    </row>
    <row r="793" spans="1:3">
      <c r="A793" t="s">
        <v>1527</v>
      </c>
      <c r="B793" t="s">
        <v>12</v>
      </c>
      <c r="C793">
        <v>7.3</v>
      </c>
    </row>
    <row r="794" spans="1:3">
      <c r="A794" t="s">
        <v>1528</v>
      </c>
      <c r="B794" t="s">
        <v>12</v>
      </c>
      <c r="C794">
        <v>5.6</v>
      </c>
    </row>
    <row r="795" spans="1:3">
      <c r="A795" t="s">
        <v>1529</v>
      </c>
      <c r="B795" t="s">
        <v>12</v>
      </c>
      <c r="C795">
        <v>6.6</v>
      </c>
    </row>
    <row r="796" spans="1:3">
      <c r="A796" t="s">
        <v>1532</v>
      </c>
      <c r="B796" t="s">
        <v>12</v>
      </c>
      <c r="C796">
        <v>5.4</v>
      </c>
    </row>
    <row r="797" spans="1:3">
      <c r="A797" t="s">
        <v>1534</v>
      </c>
      <c r="B797" t="s">
        <v>12</v>
      </c>
      <c r="C797">
        <v>6.3</v>
      </c>
    </row>
    <row r="798" spans="1:3">
      <c r="A798" t="s">
        <v>1535</v>
      </c>
      <c r="B798" t="s">
        <v>12</v>
      </c>
      <c r="C798">
        <v>7.9</v>
      </c>
    </row>
    <row r="799" spans="1:3">
      <c r="A799" t="s">
        <v>1536</v>
      </c>
      <c r="B799" t="s">
        <v>12</v>
      </c>
      <c r="C799">
        <v>6.3</v>
      </c>
    </row>
    <row r="800" spans="1:3">
      <c r="A800" t="s">
        <v>1537</v>
      </c>
      <c r="B800" t="s">
        <v>12</v>
      </c>
      <c r="C800">
        <v>6</v>
      </c>
    </row>
    <row r="801" spans="1:3">
      <c r="A801" t="s">
        <v>1538</v>
      </c>
      <c r="B801" t="s">
        <v>12</v>
      </c>
      <c r="C801">
        <v>7.2</v>
      </c>
    </row>
    <row r="802" spans="1:3">
      <c r="A802" t="s">
        <v>1540</v>
      </c>
      <c r="B802" t="s">
        <v>12</v>
      </c>
      <c r="C802">
        <v>5.0999999999999996</v>
      </c>
    </row>
    <row r="803" spans="1:3">
      <c r="A803" t="s">
        <v>1541</v>
      </c>
      <c r="B803" t="s">
        <v>12</v>
      </c>
      <c r="C803">
        <v>7.3</v>
      </c>
    </row>
    <row r="804" spans="1:3">
      <c r="A804" t="s">
        <v>1543</v>
      </c>
      <c r="B804" t="s">
        <v>12</v>
      </c>
      <c r="C804">
        <v>8</v>
      </c>
    </row>
    <row r="805" spans="1:3">
      <c r="A805" t="s">
        <v>1544</v>
      </c>
      <c r="B805" t="s">
        <v>12</v>
      </c>
      <c r="C805">
        <v>6.2</v>
      </c>
    </row>
    <row r="806" spans="1:3">
      <c r="A806" t="s">
        <v>1545</v>
      </c>
      <c r="B806" t="s">
        <v>12</v>
      </c>
      <c r="C806">
        <v>6</v>
      </c>
    </row>
    <row r="807" spans="1:3">
      <c r="A807" t="s">
        <v>1546</v>
      </c>
      <c r="B807" t="s">
        <v>12</v>
      </c>
      <c r="C807">
        <v>6.7</v>
      </c>
    </row>
    <row r="808" spans="1:3">
      <c r="A808" t="s">
        <v>1547</v>
      </c>
      <c r="B808" t="s">
        <v>12</v>
      </c>
      <c r="C808">
        <v>8.1</v>
      </c>
    </row>
    <row r="809" spans="1:3">
      <c r="A809" t="s">
        <v>1548</v>
      </c>
      <c r="B809" t="s">
        <v>12</v>
      </c>
      <c r="C809">
        <v>6.4</v>
      </c>
    </row>
    <row r="810" spans="1:3">
      <c r="A810" t="s">
        <v>1549</v>
      </c>
      <c r="B810" t="s">
        <v>12</v>
      </c>
      <c r="C810">
        <v>8</v>
      </c>
    </row>
    <row r="811" spans="1:3">
      <c r="A811" t="s">
        <v>1550</v>
      </c>
      <c r="B811" t="s">
        <v>12</v>
      </c>
      <c r="C811">
        <v>6.3</v>
      </c>
    </row>
    <row r="812" spans="1:3">
      <c r="A812" t="s">
        <v>1551</v>
      </c>
      <c r="B812" t="s">
        <v>12</v>
      </c>
      <c r="C812">
        <v>6.4</v>
      </c>
    </row>
    <row r="813" spans="1:3">
      <c r="A813" t="s">
        <v>1554</v>
      </c>
      <c r="B813" t="s">
        <v>12</v>
      </c>
      <c r="C813">
        <v>6.6</v>
      </c>
    </row>
    <row r="814" spans="1:3">
      <c r="A814" t="s">
        <v>1555</v>
      </c>
      <c r="B814" t="s">
        <v>12</v>
      </c>
      <c r="C814">
        <v>6.4</v>
      </c>
    </row>
    <row r="815" spans="1:3">
      <c r="A815" t="s">
        <v>1556</v>
      </c>
      <c r="B815" t="s">
        <v>12</v>
      </c>
      <c r="C815">
        <v>6</v>
      </c>
    </row>
    <row r="816" spans="1:3">
      <c r="A816" t="s">
        <v>1557</v>
      </c>
      <c r="B816" t="s">
        <v>12</v>
      </c>
      <c r="C816">
        <v>6.6</v>
      </c>
    </row>
    <row r="817" spans="1:3">
      <c r="A817" t="s">
        <v>1559</v>
      </c>
      <c r="B817" t="s">
        <v>12</v>
      </c>
      <c r="C817">
        <v>5.9</v>
      </c>
    </row>
    <row r="818" spans="1:3">
      <c r="A818" t="s">
        <v>1560</v>
      </c>
      <c r="B818" t="s">
        <v>12</v>
      </c>
      <c r="C818">
        <v>6.4</v>
      </c>
    </row>
    <row r="819" spans="1:3">
      <c r="A819" t="s">
        <v>1563</v>
      </c>
      <c r="B819" t="s">
        <v>12</v>
      </c>
      <c r="C819">
        <v>6.3</v>
      </c>
    </row>
    <row r="820" spans="1:3">
      <c r="A820" t="s">
        <v>1565</v>
      </c>
      <c r="B820" t="s">
        <v>12</v>
      </c>
      <c r="C820">
        <v>7.3</v>
      </c>
    </row>
    <row r="821" spans="1:3">
      <c r="A821" t="s">
        <v>1567</v>
      </c>
      <c r="B821" t="s">
        <v>12</v>
      </c>
      <c r="C821">
        <v>6.8</v>
      </c>
    </row>
    <row r="822" spans="1:3">
      <c r="A822" t="s">
        <v>1569</v>
      </c>
      <c r="B822" t="s">
        <v>12</v>
      </c>
      <c r="C822">
        <v>7.2</v>
      </c>
    </row>
    <row r="823" spans="1:3">
      <c r="A823" t="s">
        <v>1571</v>
      </c>
      <c r="B823" t="s">
        <v>12</v>
      </c>
      <c r="C823">
        <v>5.7</v>
      </c>
    </row>
    <row r="824" spans="1:3">
      <c r="A824" t="s">
        <v>1573</v>
      </c>
      <c r="B824" t="s">
        <v>12</v>
      </c>
      <c r="C824">
        <v>6</v>
      </c>
    </row>
    <row r="825" spans="1:3">
      <c r="A825" t="s">
        <v>1574</v>
      </c>
      <c r="B825" t="s">
        <v>12</v>
      </c>
      <c r="C825">
        <v>6.5</v>
      </c>
    </row>
    <row r="826" spans="1:3">
      <c r="A826" t="s">
        <v>1575</v>
      </c>
      <c r="B826" t="s">
        <v>12</v>
      </c>
      <c r="C826">
        <v>5.8</v>
      </c>
    </row>
    <row r="827" spans="1:3">
      <c r="A827" t="s">
        <v>1577</v>
      </c>
      <c r="B827" t="s">
        <v>12</v>
      </c>
      <c r="C827">
        <v>5.8</v>
      </c>
    </row>
    <row r="828" spans="1:3">
      <c r="A828" t="s">
        <v>1579</v>
      </c>
      <c r="B828" t="s">
        <v>12</v>
      </c>
      <c r="C828">
        <v>6.7</v>
      </c>
    </row>
    <row r="829" spans="1:3">
      <c r="A829" t="s">
        <v>1580</v>
      </c>
      <c r="B829" t="s">
        <v>12</v>
      </c>
      <c r="C829">
        <v>7.8</v>
      </c>
    </row>
    <row r="830" spans="1:3">
      <c r="A830" t="s">
        <v>1581</v>
      </c>
      <c r="B830" t="s">
        <v>12</v>
      </c>
      <c r="C830">
        <v>5.6</v>
      </c>
    </row>
    <row r="831" spans="1:3">
      <c r="A831" t="s">
        <v>1583</v>
      </c>
      <c r="B831" t="s">
        <v>12</v>
      </c>
      <c r="C831">
        <v>5.8</v>
      </c>
    </row>
    <row r="832" spans="1:3">
      <c r="A832" t="s">
        <v>1585</v>
      </c>
      <c r="B832" t="s">
        <v>12</v>
      </c>
      <c r="C832">
        <v>7.4</v>
      </c>
    </row>
    <row r="833" spans="1:3">
      <c r="A833" t="s">
        <v>1587</v>
      </c>
      <c r="B833" t="s">
        <v>12</v>
      </c>
      <c r="C833">
        <v>6.9</v>
      </c>
    </row>
    <row r="834" spans="1:3">
      <c r="A834" t="s">
        <v>1589</v>
      </c>
      <c r="B834" t="s">
        <v>12</v>
      </c>
      <c r="C834">
        <v>5.5</v>
      </c>
    </row>
    <row r="835" spans="1:3">
      <c r="A835" t="s">
        <v>1591</v>
      </c>
      <c r="B835" t="s">
        <v>12</v>
      </c>
      <c r="C835">
        <v>6.3</v>
      </c>
    </row>
    <row r="836" spans="1:3">
      <c r="A836" t="s">
        <v>1593</v>
      </c>
      <c r="B836" t="s">
        <v>12</v>
      </c>
      <c r="C836">
        <v>4.7</v>
      </c>
    </row>
    <row r="837" spans="1:3">
      <c r="A837" t="s">
        <v>1596</v>
      </c>
      <c r="B837" t="s">
        <v>12</v>
      </c>
      <c r="C837">
        <v>5.6</v>
      </c>
    </row>
    <row r="838" spans="1:3">
      <c r="A838" t="s">
        <v>1598</v>
      </c>
      <c r="B838" t="s">
        <v>12</v>
      </c>
      <c r="C838">
        <v>6.4</v>
      </c>
    </row>
    <row r="839" spans="1:3">
      <c r="A839" t="s">
        <v>1599</v>
      </c>
      <c r="B839" t="s">
        <v>12</v>
      </c>
      <c r="C839">
        <v>4.2</v>
      </c>
    </row>
    <row r="840" spans="1:3">
      <c r="A840" t="s">
        <v>1602</v>
      </c>
      <c r="B840" t="s">
        <v>12</v>
      </c>
      <c r="C840">
        <v>6.4</v>
      </c>
    </row>
    <row r="841" spans="1:3">
      <c r="A841" t="s">
        <v>1604</v>
      </c>
      <c r="B841" t="s">
        <v>966</v>
      </c>
      <c r="C841">
        <v>7.7</v>
      </c>
    </row>
    <row r="842" spans="1:3">
      <c r="A842" t="s">
        <v>1605</v>
      </c>
      <c r="B842" t="s">
        <v>12</v>
      </c>
      <c r="C842">
        <v>6.7</v>
      </c>
    </row>
    <row r="843" spans="1:3">
      <c r="A843" t="s">
        <v>1606</v>
      </c>
      <c r="B843" t="s">
        <v>12</v>
      </c>
      <c r="C843">
        <v>7.7</v>
      </c>
    </row>
    <row r="844" spans="1:3">
      <c r="A844" t="s">
        <v>1607</v>
      </c>
      <c r="B844" t="s">
        <v>12</v>
      </c>
      <c r="C844">
        <v>5.7</v>
      </c>
    </row>
    <row r="845" spans="1:3">
      <c r="A845" t="s">
        <v>1609</v>
      </c>
      <c r="B845" t="s">
        <v>12</v>
      </c>
      <c r="C845">
        <v>7.6</v>
      </c>
    </row>
    <row r="846" spans="1:3">
      <c r="A846" t="s">
        <v>1610</v>
      </c>
      <c r="B846" t="s">
        <v>12</v>
      </c>
      <c r="C846">
        <v>6.4</v>
      </c>
    </row>
    <row r="847" spans="1:3">
      <c r="A847" t="s">
        <v>1611</v>
      </c>
      <c r="B847" t="s">
        <v>12</v>
      </c>
      <c r="C847">
        <v>5.6</v>
      </c>
    </row>
    <row r="848" spans="1:3">
      <c r="A848" t="s">
        <v>1614</v>
      </c>
      <c r="B848" t="s">
        <v>12</v>
      </c>
      <c r="C848">
        <v>6.8</v>
      </c>
    </row>
    <row r="849" spans="1:3">
      <c r="A849" t="s">
        <v>1615</v>
      </c>
      <c r="B849" t="s">
        <v>12</v>
      </c>
      <c r="C849">
        <v>2.4</v>
      </c>
    </row>
    <row r="850" spans="1:3">
      <c r="A850" t="s">
        <v>1616</v>
      </c>
      <c r="B850" t="s">
        <v>12</v>
      </c>
      <c r="C850">
        <v>6.2</v>
      </c>
    </row>
    <row r="851" spans="1:3">
      <c r="A851" t="s">
        <v>1617</v>
      </c>
      <c r="B851" t="s">
        <v>12</v>
      </c>
      <c r="C851">
        <v>5.9</v>
      </c>
    </row>
    <row r="852" spans="1:3">
      <c r="A852" t="s">
        <v>1619</v>
      </c>
      <c r="B852" t="s">
        <v>12</v>
      </c>
      <c r="C852">
        <v>7.1</v>
      </c>
    </row>
    <row r="853" spans="1:3">
      <c r="A853" t="s">
        <v>1620</v>
      </c>
      <c r="B853" t="s">
        <v>12</v>
      </c>
      <c r="C853">
        <v>7.6</v>
      </c>
    </row>
    <row r="854" spans="1:3">
      <c r="A854" t="s">
        <v>1621</v>
      </c>
      <c r="B854" t="s">
        <v>12</v>
      </c>
      <c r="C854">
        <v>5.5</v>
      </c>
    </row>
    <row r="855" spans="1:3">
      <c r="A855" t="s">
        <v>1623</v>
      </c>
      <c r="B855" t="s">
        <v>12</v>
      </c>
      <c r="C855">
        <v>7</v>
      </c>
    </row>
    <row r="856" spans="1:3">
      <c r="A856" t="s">
        <v>1624</v>
      </c>
      <c r="B856" t="s">
        <v>12</v>
      </c>
      <c r="C856">
        <v>7.1</v>
      </c>
    </row>
    <row r="857" spans="1:3">
      <c r="A857" t="s">
        <v>1625</v>
      </c>
      <c r="B857" t="s">
        <v>12</v>
      </c>
      <c r="C857">
        <v>7.4</v>
      </c>
    </row>
    <row r="858" spans="1:3">
      <c r="A858" t="s">
        <v>1628</v>
      </c>
      <c r="B858" t="s">
        <v>12</v>
      </c>
      <c r="C858">
        <v>7.6</v>
      </c>
    </row>
    <row r="859" spans="1:3">
      <c r="A859" t="s">
        <v>1630</v>
      </c>
      <c r="B859" t="s">
        <v>12</v>
      </c>
      <c r="C859">
        <v>5.9</v>
      </c>
    </row>
    <row r="860" spans="1:3">
      <c r="A860" t="s">
        <v>1633</v>
      </c>
      <c r="B860" t="s">
        <v>12</v>
      </c>
      <c r="C860">
        <v>5.9</v>
      </c>
    </row>
    <row r="861" spans="1:3">
      <c r="A861" t="s">
        <v>1634</v>
      </c>
      <c r="B861" t="s">
        <v>12</v>
      </c>
      <c r="C861">
        <v>8</v>
      </c>
    </row>
    <row r="862" spans="1:3">
      <c r="A862" t="s">
        <v>1635</v>
      </c>
      <c r="B862" t="s">
        <v>12</v>
      </c>
      <c r="C862">
        <v>7.4</v>
      </c>
    </row>
    <row r="863" spans="1:3">
      <c r="A863" t="s">
        <v>1636</v>
      </c>
      <c r="B863" t="s">
        <v>12</v>
      </c>
      <c r="C863">
        <v>5.8</v>
      </c>
    </row>
    <row r="864" spans="1:3">
      <c r="A864" t="s">
        <v>1639</v>
      </c>
      <c r="B864" t="s">
        <v>12</v>
      </c>
      <c r="C864">
        <v>6.3</v>
      </c>
    </row>
    <row r="865" spans="1:3">
      <c r="A865" t="s">
        <v>1640</v>
      </c>
      <c r="B865" t="s">
        <v>12</v>
      </c>
      <c r="C865">
        <v>5.7</v>
      </c>
    </row>
    <row r="866" spans="1:3">
      <c r="A866" t="s">
        <v>1642</v>
      </c>
      <c r="B866" t="s">
        <v>12</v>
      </c>
      <c r="C866">
        <v>5.0999999999999996</v>
      </c>
    </row>
    <row r="867" spans="1:3">
      <c r="A867" t="s">
        <v>1644</v>
      </c>
      <c r="B867" t="s">
        <v>12</v>
      </c>
      <c r="C867">
        <v>7.6</v>
      </c>
    </row>
    <row r="868" spans="1:3">
      <c r="A868" t="s">
        <v>1646</v>
      </c>
      <c r="B868" t="s">
        <v>12</v>
      </c>
      <c r="C868">
        <v>6.4</v>
      </c>
    </row>
    <row r="869" spans="1:3">
      <c r="A869" t="s">
        <v>1648</v>
      </c>
      <c r="B869" t="s">
        <v>12</v>
      </c>
      <c r="C869">
        <v>7.4</v>
      </c>
    </row>
    <row r="870" spans="1:3">
      <c r="A870" t="s">
        <v>1649</v>
      </c>
      <c r="B870" t="s">
        <v>12</v>
      </c>
      <c r="C870">
        <v>8.1999999999999993</v>
      </c>
    </row>
    <row r="871" spans="1:3">
      <c r="A871" t="s">
        <v>1651</v>
      </c>
      <c r="B871" t="s">
        <v>12</v>
      </c>
      <c r="C871">
        <v>6.5</v>
      </c>
    </row>
    <row r="872" spans="1:3">
      <c r="A872" t="s">
        <v>1653</v>
      </c>
      <c r="B872" t="s">
        <v>12</v>
      </c>
      <c r="C872">
        <v>5.5</v>
      </c>
    </row>
    <row r="873" spans="1:3">
      <c r="A873" t="s">
        <v>1654</v>
      </c>
      <c r="B873" t="s">
        <v>12</v>
      </c>
      <c r="C873">
        <v>6.5</v>
      </c>
    </row>
    <row r="874" spans="1:3">
      <c r="A874" t="s">
        <v>1656</v>
      </c>
      <c r="B874" t="s">
        <v>12</v>
      </c>
      <c r="C874">
        <v>5.6</v>
      </c>
    </row>
    <row r="875" spans="1:3">
      <c r="A875" t="s">
        <v>1657</v>
      </c>
      <c r="B875" t="s">
        <v>12</v>
      </c>
      <c r="C875">
        <v>4.5999999999999996</v>
      </c>
    </row>
    <row r="876" spans="1:3">
      <c r="A876" t="s">
        <v>1658</v>
      </c>
      <c r="B876" t="s">
        <v>12</v>
      </c>
      <c r="C876">
        <v>7.9</v>
      </c>
    </row>
    <row r="877" spans="1:3">
      <c r="A877" t="s">
        <v>1661</v>
      </c>
      <c r="B877" t="s">
        <v>12</v>
      </c>
      <c r="C877">
        <v>7.1</v>
      </c>
    </row>
    <row r="878" spans="1:3">
      <c r="A878" t="s">
        <v>1662</v>
      </c>
      <c r="B878" t="s">
        <v>12</v>
      </c>
      <c r="C878">
        <v>6.9</v>
      </c>
    </row>
    <row r="879" spans="1:3">
      <c r="A879" t="s">
        <v>1663</v>
      </c>
      <c r="B879" t="s">
        <v>12</v>
      </c>
      <c r="C879">
        <v>7.3</v>
      </c>
    </row>
    <row r="880" spans="1:3">
      <c r="A880" t="s">
        <v>1664</v>
      </c>
      <c r="B880" t="s">
        <v>12</v>
      </c>
      <c r="C880">
        <v>7</v>
      </c>
    </row>
    <row r="881" spans="1:3">
      <c r="A881" t="s">
        <v>1665</v>
      </c>
      <c r="B881" t="s">
        <v>12</v>
      </c>
      <c r="C881">
        <v>7.7</v>
      </c>
    </row>
    <row r="882" spans="1:3">
      <c r="A882" t="s">
        <v>1667</v>
      </c>
      <c r="B882" t="s">
        <v>12</v>
      </c>
      <c r="C882">
        <v>6.7</v>
      </c>
    </row>
    <row r="883" spans="1:3">
      <c r="A883" t="s">
        <v>1668</v>
      </c>
      <c r="B883" t="s">
        <v>12</v>
      </c>
      <c r="C883">
        <v>6.3</v>
      </c>
    </row>
    <row r="884" spans="1:3">
      <c r="A884" t="s">
        <v>1669</v>
      </c>
      <c r="B884" t="s">
        <v>12</v>
      </c>
      <c r="C884">
        <v>5.8</v>
      </c>
    </row>
    <row r="885" spans="1:3">
      <c r="A885" t="s">
        <v>1671</v>
      </c>
      <c r="B885" t="s">
        <v>12</v>
      </c>
      <c r="C885">
        <v>7.1</v>
      </c>
    </row>
    <row r="886" spans="1:3">
      <c r="A886" t="s">
        <v>1672</v>
      </c>
      <c r="B886" t="s">
        <v>12</v>
      </c>
      <c r="C886">
        <v>7.3</v>
      </c>
    </row>
    <row r="887" spans="1:3">
      <c r="A887" t="s">
        <v>1673</v>
      </c>
      <c r="B887" t="s">
        <v>12</v>
      </c>
      <c r="C887">
        <v>6.4</v>
      </c>
    </row>
    <row r="888" spans="1:3">
      <c r="A888" t="s">
        <v>1674</v>
      </c>
      <c r="B888" t="s">
        <v>12</v>
      </c>
      <c r="C888">
        <v>7.1</v>
      </c>
    </row>
    <row r="889" spans="1:3">
      <c r="A889" t="s">
        <v>1677</v>
      </c>
      <c r="B889" t="s">
        <v>12</v>
      </c>
      <c r="C889">
        <v>7.6</v>
      </c>
    </row>
    <row r="890" spans="1:3">
      <c r="A890" t="s">
        <v>1678</v>
      </c>
      <c r="B890" t="s">
        <v>12</v>
      </c>
      <c r="C890">
        <v>6.8</v>
      </c>
    </row>
    <row r="891" spans="1:3">
      <c r="A891" t="s">
        <v>1680</v>
      </c>
      <c r="B891" t="s">
        <v>12</v>
      </c>
      <c r="C891">
        <v>6.6</v>
      </c>
    </row>
    <row r="892" spans="1:3">
      <c r="A892" t="s">
        <v>1681</v>
      </c>
      <c r="B892" t="s">
        <v>12</v>
      </c>
      <c r="C892">
        <v>6.7</v>
      </c>
    </row>
    <row r="893" spans="1:3">
      <c r="A893" t="s">
        <v>1682</v>
      </c>
      <c r="B893" t="s">
        <v>12</v>
      </c>
      <c r="C893">
        <v>6.1</v>
      </c>
    </row>
    <row r="894" spans="1:3">
      <c r="A894" t="s">
        <v>1684</v>
      </c>
      <c r="B894" t="s">
        <v>12</v>
      </c>
      <c r="C894">
        <v>6</v>
      </c>
    </row>
    <row r="895" spans="1:3">
      <c r="A895" t="s">
        <v>1686</v>
      </c>
      <c r="B895" t="s">
        <v>12</v>
      </c>
      <c r="C895">
        <v>7.6</v>
      </c>
    </row>
    <row r="896" spans="1:3">
      <c r="A896" t="s">
        <v>1688</v>
      </c>
      <c r="B896" t="s">
        <v>12</v>
      </c>
      <c r="C896">
        <v>7.1</v>
      </c>
    </row>
    <row r="897" spans="1:3">
      <c r="A897" t="s">
        <v>1690</v>
      </c>
      <c r="B897" t="s">
        <v>12</v>
      </c>
      <c r="C897">
        <v>5</v>
      </c>
    </row>
    <row r="898" spans="1:3">
      <c r="A898" t="s">
        <v>1691</v>
      </c>
      <c r="B898" t="s">
        <v>12</v>
      </c>
      <c r="C898">
        <v>6.2</v>
      </c>
    </row>
    <row r="899" spans="1:3">
      <c r="A899" t="s">
        <v>1692</v>
      </c>
      <c r="B899" t="s">
        <v>12</v>
      </c>
      <c r="C899">
        <v>5.6</v>
      </c>
    </row>
    <row r="900" spans="1:3">
      <c r="A900" t="s">
        <v>1693</v>
      </c>
      <c r="B900" t="s">
        <v>12</v>
      </c>
      <c r="C900">
        <v>7.4</v>
      </c>
    </row>
    <row r="901" spans="1:3">
      <c r="A901" t="s">
        <v>1695</v>
      </c>
      <c r="B901" t="s">
        <v>12</v>
      </c>
      <c r="C901">
        <v>5</v>
      </c>
    </row>
    <row r="902" spans="1:3">
      <c r="A902" t="s">
        <v>1697</v>
      </c>
      <c r="B902" t="s">
        <v>12</v>
      </c>
      <c r="C902">
        <v>5.2</v>
      </c>
    </row>
    <row r="903" spans="1:3">
      <c r="A903" t="s">
        <v>1699</v>
      </c>
      <c r="B903" t="s">
        <v>12</v>
      </c>
      <c r="C903">
        <v>7.6</v>
      </c>
    </row>
    <row r="904" spans="1:3">
      <c r="A904" t="s">
        <v>1700</v>
      </c>
      <c r="B904" t="s">
        <v>12</v>
      </c>
      <c r="C904">
        <v>6.6</v>
      </c>
    </row>
    <row r="905" spans="1:3">
      <c r="A905" t="s">
        <v>1702</v>
      </c>
      <c r="B905" t="s">
        <v>12</v>
      </c>
      <c r="C905">
        <v>7</v>
      </c>
    </row>
    <row r="906" spans="1:3">
      <c r="A906" t="s">
        <v>1705</v>
      </c>
      <c r="B906" t="s">
        <v>12</v>
      </c>
      <c r="C906">
        <v>5.7</v>
      </c>
    </row>
    <row r="907" spans="1:3">
      <c r="A907" t="s">
        <v>1707</v>
      </c>
      <c r="B907" t="s">
        <v>12</v>
      </c>
      <c r="C907">
        <v>8.1999999999999993</v>
      </c>
    </row>
    <row r="908" spans="1:3">
      <c r="A908" t="s">
        <v>1708</v>
      </c>
      <c r="B908" t="s">
        <v>12</v>
      </c>
      <c r="C908">
        <v>6.2</v>
      </c>
    </row>
    <row r="909" spans="1:3">
      <c r="A909" t="s">
        <v>1710</v>
      </c>
      <c r="B909" t="s">
        <v>12</v>
      </c>
      <c r="C909">
        <v>6.6</v>
      </c>
    </row>
    <row r="910" spans="1:3">
      <c r="A910" t="s">
        <v>1713</v>
      </c>
      <c r="B910" t="s">
        <v>12</v>
      </c>
      <c r="C910">
        <v>4.7</v>
      </c>
    </row>
    <row r="911" spans="1:3">
      <c r="A911" t="s">
        <v>1715</v>
      </c>
      <c r="B911" t="s">
        <v>12</v>
      </c>
      <c r="C911">
        <v>6.3</v>
      </c>
    </row>
    <row r="912" spans="1:3">
      <c r="A912" t="s">
        <v>1717</v>
      </c>
      <c r="B912" t="s">
        <v>12</v>
      </c>
      <c r="C912">
        <v>6.1</v>
      </c>
    </row>
    <row r="913" spans="1:3">
      <c r="A913" t="s">
        <v>1719</v>
      </c>
      <c r="B913" t="s">
        <v>12</v>
      </c>
      <c r="C913">
        <v>6.7</v>
      </c>
    </row>
    <row r="914" spans="1:3">
      <c r="A914" t="s">
        <v>1720</v>
      </c>
      <c r="B914" t="s">
        <v>12</v>
      </c>
      <c r="C914">
        <v>6.1</v>
      </c>
    </row>
    <row r="915" spans="1:3">
      <c r="A915" t="s">
        <v>1722</v>
      </c>
      <c r="B915" t="s">
        <v>12</v>
      </c>
      <c r="C915">
        <v>7</v>
      </c>
    </row>
    <row r="916" spans="1:3">
      <c r="A916" t="s">
        <v>1723</v>
      </c>
      <c r="B916" t="s">
        <v>12</v>
      </c>
      <c r="C916">
        <v>7.4</v>
      </c>
    </row>
    <row r="917" spans="1:3">
      <c r="A917" t="s">
        <v>1725</v>
      </c>
      <c r="B917" t="s">
        <v>12</v>
      </c>
      <c r="C917">
        <v>7.3</v>
      </c>
    </row>
    <row r="918" spans="1:3">
      <c r="A918" t="s">
        <v>1727</v>
      </c>
      <c r="B918" t="s">
        <v>12</v>
      </c>
      <c r="C918">
        <v>5.8</v>
      </c>
    </row>
    <row r="919" spans="1:3">
      <c r="A919" t="s">
        <v>1728</v>
      </c>
      <c r="B919" t="s">
        <v>12</v>
      </c>
      <c r="C919">
        <v>6.7</v>
      </c>
    </row>
    <row r="920" spans="1:3">
      <c r="A920" t="s">
        <v>1729</v>
      </c>
      <c r="B920" t="s">
        <v>12</v>
      </c>
      <c r="C920">
        <v>5.8</v>
      </c>
    </row>
    <row r="921" spans="1:3">
      <c r="A921" t="s">
        <v>1730</v>
      </c>
      <c r="B921" t="s">
        <v>12</v>
      </c>
      <c r="C921">
        <v>7.8</v>
      </c>
    </row>
    <row r="922" spans="1:3">
      <c r="A922" t="s">
        <v>1733</v>
      </c>
      <c r="B922" t="s">
        <v>12</v>
      </c>
      <c r="C922">
        <v>6.6</v>
      </c>
    </row>
    <row r="923" spans="1:3">
      <c r="A923" t="s">
        <v>1735</v>
      </c>
      <c r="B923" t="s">
        <v>12</v>
      </c>
      <c r="C923">
        <v>6.5</v>
      </c>
    </row>
    <row r="924" spans="1:3">
      <c r="A924" t="s">
        <v>1737</v>
      </c>
      <c r="B924" t="s">
        <v>12</v>
      </c>
      <c r="C924">
        <v>6.7</v>
      </c>
    </row>
    <row r="925" spans="1:3">
      <c r="A925" t="s">
        <v>1738</v>
      </c>
      <c r="B925" t="s">
        <v>12</v>
      </c>
      <c r="C925">
        <v>7.3</v>
      </c>
    </row>
    <row r="926" spans="1:3">
      <c r="A926" t="s">
        <v>1740</v>
      </c>
      <c r="B926" t="s">
        <v>12</v>
      </c>
      <c r="C926">
        <v>5.8</v>
      </c>
    </row>
    <row r="927" spans="1:3">
      <c r="A927" t="s">
        <v>1742</v>
      </c>
      <c r="B927" t="s">
        <v>12</v>
      </c>
      <c r="C927">
        <v>5.5</v>
      </c>
    </row>
    <row r="928" spans="1:3">
      <c r="A928" t="s">
        <v>1743</v>
      </c>
      <c r="B928" t="s">
        <v>12</v>
      </c>
      <c r="C928">
        <v>6.3</v>
      </c>
    </row>
    <row r="929" spans="1:3">
      <c r="A929" t="s">
        <v>1744</v>
      </c>
      <c r="B929" t="s">
        <v>12</v>
      </c>
      <c r="C929">
        <v>7.4</v>
      </c>
    </row>
    <row r="930" spans="1:3">
      <c r="A930" t="s">
        <v>1745</v>
      </c>
      <c r="B930" t="s">
        <v>12</v>
      </c>
      <c r="C930">
        <v>5.9</v>
      </c>
    </row>
    <row r="931" spans="1:3">
      <c r="A931" t="s">
        <v>1747</v>
      </c>
      <c r="B931" t="s">
        <v>12</v>
      </c>
      <c r="C931">
        <v>6.2</v>
      </c>
    </row>
    <row r="932" spans="1:3">
      <c r="A932" t="s">
        <v>1749</v>
      </c>
      <c r="B932" t="s">
        <v>12</v>
      </c>
      <c r="C932">
        <v>5.9</v>
      </c>
    </row>
    <row r="933" spans="1:3">
      <c r="A933" t="s">
        <v>1752</v>
      </c>
      <c r="B933" t="s">
        <v>12</v>
      </c>
      <c r="C933">
        <v>6.5</v>
      </c>
    </row>
    <row r="934" spans="1:3">
      <c r="A934" t="s">
        <v>1754</v>
      </c>
      <c r="B934" t="s">
        <v>12</v>
      </c>
      <c r="C934">
        <v>4.4000000000000004</v>
      </c>
    </row>
    <row r="935" spans="1:3">
      <c r="A935" t="s">
        <v>1755</v>
      </c>
      <c r="B935" t="s">
        <v>12</v>
      </c>
      <c r="C935">
        <v>3.5</v>
      </c>
    </row>
    <row r="936" spans="1:3">
      <c r="A936" t="s">
        <v>1757</v>
      </c>
      <c r="B936" t="s">
        <v>12</v>
      </c>
      <c r="C936">
        <v>6.6</v>
      </c>
    </row>
    <row r="937" spans="1:3">
      <c r="A937" t="s">
        <v>1758</v>
      </c>
      <c r="B937" t="s">
        <v>12</v>
      </c>
      <c r="C937">
        <v>6</v>
      </c>
    </row>
    <row r="938" spans="1:3">
      <c r="A938" t="s">
        <v>1759</v>
      </c>
      <c r="B938" t="s">
        <v>12</v>
      </c>
      <c r="C938">
        <v>6.4</v>
      </c>
    </row>
    <row r="939" spans="1:3">
      <c r="A939" t="s">
        <v>1760</v>
      </c>
      <c r="B939" t="s">
        <v>12</v>
      </c>
      <c r="C939">
        <v>6.5</v>
      </c>
    </row>
    <row r="940" spans="1:3">
      <c r="A940" t="s">
        <v>1763</v>
      </c>
      <c r="B940" t="s">
        <v>12</v>
      </c>
      <c r="C940">
        <v>4.3</v>
      </c>
    </row>
    <row r="941" spans="1:3">
      <c r="A941" t="s">
        <v>1764</v>
      </c>
      <c r="B941" t="s">
        <v>12</v>
      </c>
      <c r="C941">
        <v>4.2</v>
      </c>
    </row>
    <row r="942" spans="1:3">
      <c r="A942" t="s">
        <v>1766</v>
      </c>
      <c r="B942" t="s">
        <v>12</v>
      </c>
      <c r="C942">
        <v>6.5</v>
      </c>
    </row>
    <row r="943" spans="1:3">
      <c r="A943" t="s">
        <v>1768</v>
      </c>
      <c r="B943" t="s">
        <v>12</v>
      </c>
      <c r="C943">
        <v>6.1</v>
      </c>
    </row>
    <row r="944" spans="1:3">
      <c r="A944" t="s">
        <v>1769</v>
      </c>
      <c r="B944" t="s">
        <v>12</v>
      </c>
      <c r="C944">
        <v>6.3</v>
      </c>
    </row>
    <row r="945" spans="1:3">
      <c r="A945" t="s">
        <v>1771</v>
      </c>
      <c r="B945" t="s">
        <v>12</v>
      </c>
      <c r="C945">
        <v>6.2</v>
      </c>
    </row>
    <row r="946" spans="1:3">
      <c r="A946" t="s">
        <v>1772</v>
      </c>
      <c r="B946" t="s">
        <v>12</v>
      </c>
      <c r="C946">
        <v>5.9</v>
      </c>
    </row>
    <row r="947" spans="1:3">
      <c r="A947" t="s">
        <v>1774</v>
      </c>
      <c r="B947" t="s">
        <v>12</v>
      </c>
      <c r="C947">
        <v>5.9</v>
      </c>
    </row>
    <row r="948" spans="1:3">
      <c r="A948" t="s">
        <v>1775</v>
      </c>
      <c r="B948" t="s">
        <v>12</v>
      </c>
      <c r="C948">
        <v>6.5</v>
      </c>
    </row>
    <row r="949" spans="1:3">
      <c r="A949" t="s">
        <v>1776</v>
      </c>
      <c r="B949" t="s">
        <v>12</v>
      </c>
      <c r="C949">
        <v>6.4</v>
      </c>
    </row>
    <row r="950" spans="1:3">
      <c r="A950" t="s">
        <v>1777</v>
      </c>
      <c r="B950" t="s">
        <v>12</v>
      </c>
      <c r="C950">
        <v>6.5</v>
      </c>
    </row>
    <row r="951" spans="1:3">
      <c r="A951" t="s">
        <v>1779</v>
      </c>
      <c r="B951" t="s">
        <v>12</v>
      </c>
      <c r="C951">
        <v>5.7</v>
      </c>
    </row>
    <row r="952" spans="1:3">
      <c r="A952" t="s">
        <v>1780</v>
      </c>
      <c r="B952" t="s">
        <v>12</v>
      </c>
      <c r="C952">
        <v>8</v>
      </c>
    </row>
    <row r="953" spans="1:3">
      <c r="A953" t="s">
        <v>1783</v>
      </c>
      <c r="B953" t="s">
        <v>12</v>
      </c>
      <c r="C953">
        <v>7.3</v>
      </c>
    </row>
    <row r="954" spans="1:3">
      <c r="A954" t="s">
        <v>1785</v>
      </c>
      <c r="B954" t="s">
        <v>12</v>
      </c>
      <c r="C954">
        <v>6.7</v>
      </c>
    </row>
    <row r="955" spans="1:3">
      <c r="A955" t="s">
        <v>1786</v>
      </c>
      <c r="B955" t="s">
        <v>12</v>
      </c>
      <c r="C955">
        <v>7.5</v>
      </c>
    </row>
    <row r="956" spans="1:3">
      <c r="A956" t="s">
        <v>1787</v>
      </c>
      <c r="B956" t="s">
        <v>12</v>
      </c>
      <c r="C956">
        <v>5.4</v>
      </c>
    </row>
    <row r="957" spans="1:3">
      <c r="A957" t="s">
        <v>1788</v>
      </c>
      <c r="B957" t="s">
        <v>12</v>
      </c>
      <c r="C957">
        <v>6.6</v>
      </c>
    </row>
    <row r="958" spans="1:3">
      <c r="A958" t="s">
        <v>1790</v>
      </c>
      <c r="B958" t="s">
        <v>12</v>
      </c>
      <c r="C958">
        <v>7.7</v>
      </c>
    </row>
    <row r="959" spans="1:3">
      <c r="A959" t="s">
        <v>1792</v>
      </c>
      <c r="B959" t="s">
        <v>12</v>
      </c>
      <c r="C959">
        <v>5.8</v>
      </c>
    </row>
    <row r="960" spans="1:3">
      <c r="A960" t="s">
        <v>1793</v>
      </c>
      <c r="B960" t="s">
        <v>12</v>
      </c>
      <c r="C960">
        <v>6.4</v>
      </c>
    </row>
    <row r="961" spans="1:3">
      <c r="A961" t="s">
        <v>1796</v>
      </c>
      <c r="B961" t="s">
        <v>12</v>
      </c>
      <c r="C961">
        <v>5.6</v>
      </c>
    </row>
    <row r="962" spans="1:3">
      <c r="A962" t="s">
        <v>1798</v>
      </c>
      <c r="B962" t="s">
        <v>12</v>
      </c>
      <c r="C962">
        <v>6</v>
      </c>
    </row>
    <row r="963" spans="1:3">
      <c r="A963" t="s">
        <v>1800</v>
      </c>
      <c r="B963" t="s">
        <v>12</v>
      </c>
      <c r="C963">
        <v>6.2</v>
      </c>
    </row>
    <row r="964" spans="1:3">
      <c r="A964" t="s">
        <v>1803</v>
      </c>
      <c r="B964" t="s">
        <v>12</v>
      </c>
      <c r="C964">
        <v>5.9</v>
      </c>
    </row>
    <row r="965" spans="1:3">
      <c r="A965" t="s">
        <v>1805</v>
      </c>
      <c r="B965" t="s">
        <v>12</v>
      </c>
      <c r="C965">
        <v>5.0999999999999996</v>
      </c>
    </row>
    <row r="966" spans="1:3">
      <c r="A966" t="s">
        <v>1806</v>
      </c>
      <c r="B966" t="s">
        <v>12</v>
      </c>
      <c r="C966">
        <v>6.8</v>
      </c>
    </row>
    <row r="967" spans="1:3">
      <c r="A967" t="s">
        <v>1808</v>
      </c>
      <c r="B967" t="s">
        <v>12</v>
      </c>
      <c r="C967">
        <v>6</v>
      </c>
    </row>
    <row r="968" spans="1:3">
      <c r="A968" t="s">
        <v>1809</v>
      </c>
      <c r="B968" t="s">
        <v>12</v>
      </c>
      <c r="C968">
        <v>5.0999999999999996</v>
      </c>
    </row>
    <row r="969" spans="1:3">
      <c r="A969" t="s">
        <v>1810</v>
      </c>
      <c r="B969" t="s">
        <v>12</v>
      </c>
      <c r="C969">
        <v>5.8</v>
      </c>
    </row>
    <row r="970" spans="1:3">
      <c r="A970" t="s">
        <v>1812</v>
      </c>
      <c r="B970" t="s">
        <v>12</v>
      </c>
      <c r="C970">
        <v>6.2</v>
      </c>
    </row>
    <row r="971" spans="1:3">
      <c r="A971" t="s">
        <v>1814</v>
      </c>
      <c r="B971" t="s">
        <v>12</v>
      </c>
      <c r="C971">
        <v>6.4</v>
      </c>
    </row>
    <row r="972" spans="1:3">
      <c r="A972" t="s">
        <v>1815</v>
      </c>
      <c r="B972" t="s">
        <v>12</v>
      </c>
      <c r="C972">
        <v>4.8</v>
      </c>
    </row>
    <row r="973" spans="1:3">
      <c r="A973" t="s">
        <v>1817</v>
      </c>
      <c r="B973" t="s">
        <v>12</v>
      </c>
      <c r="C973">
        <v>4.9000000000000004</v>
      </c>
    </row>
    <row r="974" spans="1:3">
      <c r="A974" t="s">
        <v>1819</v>
      </c>
      <c r="B974" t="s">
        <v>12</v>
      </c>
      <c r="C974">
        <v>5.6</v>
      </c>
    </row>
    <row r="975" spans="1:3">
      <c r="A975" t="s">
        <v>1821</v>
      </c>
      <c r="B975" t="s">
        <v>12</v>
      </c>
      <c r="C975">
        <v>5.5</v>
      </c>
    </row>
    <row r="976" spans="1:3">
      <c r="A976" t="s">
        <v>1822</v>
      </c>
      <c r="B976" t="s">
        <v>12</v>
      </c>
      <c r="C976">
        <v>3.7</v>
      </c>
    </row>
    <row r="977" spans="1:3">
      <c r="A977" t="s">
        <v>1824</v>
      </c>
      <c r="B977" t="s">
        <v>12</v>
      </c>
      <c r="C977">
        <v>5.9</v>
      </c>
    </row>
    <row r="978" spans="1:3">
      <c r="A978" t="s">
        <v>1826</v>
      </c>
      <c r="B978" t="s">
        <v>12</v>
      </c>
      <c r="C978">
        <v>6.3</v>
      </c>
    </row>
    <row r="979" spans="1:3">
      <c r="A979" t="s">
        <v>1827</v>
      </c>
      <c r="B979" t="s">
        <v>12</v>
      </c>
      <c r="C979">
        <v>7.6</v>
      </c>
    </row>
    <row r="980" spans="1:3">
      <c r="A980" t="s">
        <v>1828</v>
      </c>
      <c r="B980" t="s">
        <v>12</v>
      </c>
      <c r="C980">
        <v>8.3000000000000007</v>
      </c>
    </row>
    <row r="981" spans="1:3">
      <c r="A981" t="s">
        <v>1830</v>
      </c>
      <c r="B981" t="s">
        <v>12</v>
      </c>
      <c r="C981">
        <v>6.9</v>
      </c>
    </row>
    <row r="982" spans="1:3">
      <c r="A982" t="s">
        <v>1831</v>
      </c>
      <c r="B982" t="s">
        <v>12</v>
      </c>
      <c r="C982">
        <v>6.7</v>
      </c>
    </row>
    <row r="983" spans="1:3">
      <c r="A983" t="s">
        <v>1832</v>
      </c>
      <c r="B983" t="s">
        <v>12</v>
      </c>
      <c r="C983">
        <v>6.8</v>
      </c>
    </row>
    <row r="984" spans="1:3">
      <c r="A984" t="s">
        <v>1834</v>
      </c>
      <c r="B984" t="s">
        <v>12</v>
      </c>
      <c r="C984">
        <v>7.1</v>
      </c>
    </row>
    <row r="985" spans="1:3">
      <c r="A985" t="s">
        <v>1835</v>
      </c>
      <c r="B985" t="s">
        <v>12</v>
      </c>
      <c r="C985">
        <v>6.4</v>
      </c>
    </row>
    <row r="986" spans="1:3">
      <c r="A986" t="s">
        <v>1837</v>
      </c>
      <c r="B986" t="s">
        <v>12</v>
      </c>
      <c r="C986">
        <v>6.4</v>
      </c>
    </row>
    <row r="987" spans="1:3">
      <c r="A987" t="s">
        <v>1839</v>
      </c>
      <c r="B987" t="s">
        <v>12</v>
      </c>
      <c r="C987">
        <v>7.4</v>
      </c>
    </row>
    <row r="988" spans="1:3">
      <c r="A988" t="s">
        <v>1840</v>
      </c>
      <c r="B988" t="s">
        <v>12</v>
      </c>
      <c r="C988">
        <v>6.4</v>
      </c>
    </row>
    <row r="989" spans="1:3">
      <c r="A989" t="s">
        <v>1841</v>
      </c>
      <c r="B989" t="s">
        <v>12</v>
      </c>
      <c r="C989">
        <v>6</v>
      </c>
    </row>
    <row r="990" spans="1:3">
      <c r="A990" t="s">
        <v>1843</v>
      </c>
      <c r="B990" t="s">
        <v>12</v>
      </c>
      <c r="C990">
        <v>6.5</v>
      </c>
    </row>
    <row r="991" spans="1:3">
      <c r="A991" t="s">
        <v>1845</v>
      </c>
      <c r="B991" t="s">
        <v>12</v>
      </c>
      <c r="C991">
        <v>7.8</v>
      </c>
    </row>
    <row r="992" spans="1:3">
      <c r="A992" t="s">
        <v>1847</v>
      </c>
      <c r="B992" t="s">
        <v>12</v>
      </c>
      <c r="C992">
        <v>6</v>
      </c>
    </row>
    <row r="993" spans="1:3">
      <c r="A993" t="s">
        <v>1848</v>
      </c>
      <c r="B993" t="s">
        <v>12</v>
      </c>
      <c r="C993">
        <v>7</v>
      </c>
    </row>
    <row r="994" spans="1:3">
      <c r="A994" t="s">
        <v>1850</v>
      </c>
      <c r="B994" t="s">
        <v>12</v>
      </c>
      <c r="C994">
        <v>6</v>
      </c>
    </row>
    <row r="995" spans="1:3">
      <c r="A995" t="s">
        <v>1853</v>
      </c>
      <c r="B995" t="s">
        <v>12</v>
      </c>
      <c r="C995">
        <v>6.1</v>
      </c>
    </row>
    <row r="996" spans="1:3">
      <c r="A996" t="s">
        <v>1855</v>
      </c>
      <c r="B996" t="s">
        <v>12</v>
      </c>
      <c r="C996">
        <v>6.8</v>
      </c>
    </row>
    <row r="997" spans="1:3">
      <c r="A997" t="s">
        <v>1857</v>
      </c>
      <c r="B997" t="s">
        <v>12</v>
      </c>
      <c r="C997">
        <v>6.4</v>
      </c>
    </row>
    <row r="998" spans="1:3">
      <c r="A998" t="s">
        <v>1859</v>
      </c>
      <c r="B998" t="s">
        <v>12</v>
      </c>
      <c r="C998">
        <v>4.5</v>
      </c>
    </row>
    <row r="999" spans="1:3">
      <c r="A999" t="s">
        <v>1861</v>
      </c>
      <c r="B999" t="s">
        <v>12</v>
      </c>
      <c r="C999">
        <v>5.8</v>
      </c>
    </row>
    <row r="1000" spans="1:3">
      <c r="A1000" t="s">
        <v>1863</v>
      </c>
      <c r="B1000" t="s">
        <v>12</v>
      </c>
      <c r="C1000">
        <v>6.3</v>
      </c>
    </row>
    <row r="1001" spans="1:3">
      <c r="A1001" t="s">
        <v>1864</v>
      </c>
      <c r="B1001" t="s">
        <v>12</v>
      </c>
      <c r="C1001">
        <v>5.7</v>
      </c>
    </row>
    <row r="1002" spans="1:3">
      <c r="A1002" t="s">
        <v>1865</v>
      </c>
      <c r="B1002" t="s">
        <v>12</v>
      </c>
      <c r="C1002">
        <v>7.2</v>
      </c>
    </row>
    <row r="1003" spans="1:3">
      <c r="A1003" t="s">
        <v>1867</v>
      </c>
      <c r="B1003" t="s">
        <v>12</v>
      </c>
      <c r="C1003">
        <v>7.6</v>
      </c>
    </row>
    <row r="1004" spans="1:3">
      <c r="A1004" t="s">
        <v>1869</v>
      </c>
      <c r="B1004" t="s">
        <v>12</v>
      </c>
      <c r="C1004">
        <v>4.7</v>
      </c>
    </row>
    <row r="1005" spans="1:3">
      <c r="A1005" t="s">
        <v>1871</v>
      </c>
      <c r="B1005" t="s">
        <v>12</v>
      </c>
      <c r="C1005">
        <v>6.6</v>
      </c>
    </row>
    <row r="1006" spans="1:3">
      <c r="A1006" t="s">
        <v>1872</v>
      </c>
      <c r="B1006" t="s">
        <v>12</v>
      </c>
      <c r="C1006">
        <v>6.8</v>
      </c>
    </row>
    <row r="1007" spans="1:3">
      <c r="A1007" t="s">
        <v>1875</v>
      </c>
      <c r="B1007" t="s">
        <v>12</v>
      </c>
      <c r="C1007">
        <v>7.3</v>
      </c>
    </row>
    <row r="1008" spans="1:3">
      <c r="A1008" t="s">
        <v>1876</v>
      </c>
      <c r="B1008" t="s">
        <v>12</v>
      </c>
      <c r="C1008">
        <v>4.8</v>
      </c>
    </row>
    <row r="1009" spans="1:3">
      <c r="A1009" t="s">
        <v>1877</v>
      </c>
      <c r="B1009" t="s">
        <v>12</v>
      </c>
      <c r="C1009">
        <v>6.3</v>
      </c>
    </row>
    <row r="1010" spans="1:3">
      <c r="A1010" t="s">
        <v>1879</v>
      </c>
      <c r="B1010" t="s">
        <v>12</v>
      </c>
      <c r="C1010">
        <v>5.5</v>
      </c>
    </row>
    <row r="1011" spans="1:3">
      <c r="A1011" t="s">
        <v>1881</v>
      </c>
      <c r="B1011" t="s">
        <v>12</v>
      </c>
      <c r="C1011">
        <v>6.2</v>
      </c>
    </row>
    <row r="1012" spans="1:3">
      <c r="A1012" t="s">
        <v>1883</v>
      </c>
      <c r="B1012" t="s">
        <v>12</v>
      </c>
      <c r="C1012">
        <v>5.8</v>
      </c>
    </row>
    <row r="1013" spans="1:3">
      <c r="A1013" t="s">
        <v>1884</v>
      </c>
      <c r="B1013" t="s">
        <v>12</v>
      </c>
      <c r="C1013">
        <v>5.7</v>
      </c>
    </row>
    <row r="1014" spans="1:3">
      <c r="A1014" t="s">
        <v>1885</v>
      </c>
      <c r="B1014" t="s">
        <v>12</v>
      </c>
      <c r="C1014">
        <v>6.5</v>
      </c>
    </row>
    <row r="1015" spans="1:3">
      <c r="A1015" t="s">
        <v>1886</v>
      </c>
      <c r="B1015" t="s">
        <v>12</v>
      </c>
      <c r="C1015">
        <v>6.7</v>
      </c>
    </row>
    <row r="1016" spans="1:3">
      <c r="A1016" t="s">
        <v>1887</v>
      </c>
      <c r="B1016" t="s">
        <v>12</v>
      </c>
      <c r="C1016">
        <v>7.4</v>
      </c>
    </row>
    <row r="1017" spans="1:3">
      <c r="A1017" t="s">
        <v>1888</v>
      </c>
      <c r="B1017" t="s">
        <v>12</v>
      </c>
      <c r="C1017">
        <v>6.9</v>
      </c>
    </row>
    <row r="1018" spans="1:3">
      <c r="A1018" t="s">
        <v>1889</v>
      </c>
      <c r="B1018" t="s">
        <v>12</v>
      </c>
      <c r="C1018">
        <v>5.5</v>
      </c>
    </row>
    <row r="1019" spans="1:3">
      <c r="A1019" t="s">
        <v>1891</v>
      </c>
      <c r="B1019" t="s">
        <v>12</v>
      </c>
      <c r="C1019">
        <v>8.1</v>
      </c>
    </row>
    <row r="1020" spans="1:3">
      <c r="A1020" t="s">
        <v>1892</v>
      </c>
      <c r="B1020" t="s">
        <v>12</v>
      </c>
      <c r="C1020">
        <v>7.7</v>
      </c>
    </row>
    <row r="1021" spans="1:3">
      <c r="A1021" t="s">
        <v>1893</v>
      </c>
      <c r="B1021" t="s">
        <v>12</v>
      </c>
      <c r="C1021">
        <v>7.3</v>
      </c>
    </row>
    <row r="1022" spans="1:3">
      <c r="A1022" t="s">
        <v>1894</v>
      </c>
      <c r="B1022" t="s">
        <v>12</v>
      </c>
      <c r="C1022">
        <v>5.2</v>
      </c>
    </row>
    <row r="1023" spans="1:3">
      <c r="A1023" t="s">
        <v>1896</v>
      </c>
      <c r="B1023" t="s">
        <v>12</v>
      </c>
      <c r="C1023">
        <v>7.1</v>
      </c>
    </row>
    <row r="1024" spans="1:3">
      <c r="A1024" t="s">
        <v>1898</v>
      </c>
      <c r="B1024" t="s">
        <v>12</v>
      </c>
      <c r="C1024">
        <v>7.1</v>
      </c>
    </row>
    <row r="1025" spans="1:3">
      <c r="A1025" t="s">
        <v>1900</v>
      </c>
      <c r="B1025" t="s">
        <v>12</v>
      </c>
      <c r="C1025">
        <v>7.2</v>
      </c>
    </row>
    <row r="1026" spans="1:3">
      <c r="A1026" t="s">
        <v>1902</v>
      </c>
      <c r="B1026" t="s">
        <v>12</v>
      </c>
      <c r="C1026">
        <v>6.5</v>
      </c>
    </row>
    <row r="1027" spans="1:3">
      <c r="A1027" t="s">
        <v>1905</v>
      </c>
      <c r="B1027" t="s">
        <v>12</v>
      </c>
      <c r="C1027">
        <v>4.5999999999999996</v>
      </c>
    </row>
    <row r="1028" spans="1:3">
      <c r="A1028" t="s">
        <v>1907</v>
      </c>
      <c r="B1028" t="s">
        <v>12</v>
      </c>
      <c r="C1028">
        <v>5.6</v>
      </c>
    </row>
    <row r="1029" spans="1:3">
      <c r="A1029" t="s">
        <v>1909</v>
      </c>
      <c r="B1029" t="s">
        <v>12</v>
      </c>
      <c r="C1029">
        <v>7.7</v>
      </c>
    </row>
    <row r="1030" spans="1:3">
      <c r="A1030" t="s">
        <v>1910</v>
      </c>
      <c r="B1030" t="s">
        <v>12</v>
      </c>
      <c r="C1030">
        <v>7.2</v>
      </c>
    </row>
    <row r="1031" spans="1:3">
      <c r="A1031" t="s">
        <v>1911</v>
      </c>
      <c r="B1031" t="s">
        <v>12</v>
      </c>
      <c r="C1031">
        <v>6.8</v>
      </c>
    </row>
    <row r="1032" spans="1:3">
      <c r="A1032" t="s">
        <v>1913</v>
      </c>
      <c r="B1032" t="s">
        <v>12</v>
      </c>
      <c r="C1032">
        <v>5.4</v>
      </c>
    </row>
    <row r="1033" spans="1:3">
      <c r="A1033" t="s">
        <v>1915</v>
      </c>
      <c r="B1033" t="s">
        <v>12</v>
      </c>
      <c r="C1033">
        <v>6.3</v>
      </c>
    </row>
    <row r="1034" spans="1:3">
      <c r="A1034" t="s">
        <v>1917</v>
      </c>
      <c r="B1034" t="s">
        <v>12</v>
      </c>
      <c r="C1034">
        <v>5.6</v>
      </c>
    </row>
    <row r="1035" spans="1:3">
      <c r="A1035" t="s">
        <v>1919</v>
      </c>
      <c r="B1035" t="s">
        <v>12</v>
      </c>
      <c r="C1035">
        <v>6.8</v>
      </c>
    </row>
    <row r="1036" spans="1:3">
      <c r="A1036" t="s">
        <v>1921</v>
      </c>
      <c r="B1036" t="s">
        <v>12</v>
      </c>
      <c r="C1036">
        <v>4.3</v>
      </c>
    </row>
    <row r="1037" spans="1:3">
      <c r="A1037" t="s">
        <v>1923</v>
      </c>
      <c r="B1037" t="s">
        <v>12</v>
      </c>
      <c r="C1037">
        <v>6.3</v>
      </c>
    </row>
    <row r="1038" spans="1:3">
      <c r="A1038" t="s">
        <v>1924</v>
      </c>
      <c r="B1038" t="s">
        <v>12</v>
      </c>
      <c r="C1038">
        <v>6.5</v>
      </c>
    </row>
    <row r="1039" spans="1:3">
      <c r="A1039" t="s">
        <v>1925</v>
      </c>
      <c r="B1039" t="s">
        <v>12</v>
      </c>
      <c r="C1039">
        <v>6.4</v>
      </c>
    </row>
    <row r="1040" spans="1:3">
      <c r="A1040" t="s">
        <v>1926</v>
      </c>
      <c r="B1040" t="s">
        <v>12</v>
      </c>
      <c r="C1040">
        <v>6.3</v>
      </c>
    </row>
    <row r="1041" spans="1:3">
      <c r="A1041" t="s">
        <v>1928</v>
      </c>
      <c r="B1041" t="s">
        <v>12</v>
      </c>
      <c r="C1041">
        <v>5.9</v>
      </c>
    </row>
    <row r="1042" spans="1:3">
      <c r="A1042" t="s">
        <v>1929</v>
      </c>
      <c r="B1042" t="s">
        <v>12</v>
      </c>
      <c r="C1042">
        <v>6.5</v>
      </c>
    </row>
    <row r="1043" spans="1:3">
      <c r="A1043" t="s">
        <v>1931</v>
      </c>
      <c r="B1043" t="s">
        <v>12</v>
      </c>
      <c r="C1043">
        <v>6.5</v>
      </c>
    </row>
    <row r="1044" spans="1:3">
      <c r="A1044" t="s">
        <v>1933</v>
      </c>
      <c r="B1044" t="s">
        <v>12</v>
      </c>
      <c r="C1044">
        <v>6.1</v>
      </c>
    </row>
    <row r="1045" spans="1:3">
      <c r="A1045" t="s">
        <v>1935</v>
      </c>
      <c r="B1045" t="s">
        <v>12</v>
      </c>
      <c r="C1045">
        <v>5.9</v>
      </c>
    </row>
    <row r="1046" spans="1:3">
      <c r="A1046" t="s">
        <v>1937</v>
      </c>
      <c r="B1046" t="s">
        <v>12</v>
      </c>
      <c r="C1046">
        <v>6.6</v>
      </c>
    </row>
    <row r="1047" spans="1:3">
      <c r="A1047" t="s">
        <v>1940</v>
      </c>
      <c r="B1047" t="s">
        <v>12</v>
      </c>
      <c r="C1047">
        <v>7.4</v>
      </c>
    </row>
    <row r="1048" spans="1:3">
      <c r="A1048" t="s">
        <v>1941</v>
      </c>
      <c r="B1048" t="s">
        <v>12</v>
      </c>
      <c r="C1048">
        <v>7.3</v>
      </c>
    </row>
    <row r="1049" spans="1:3">
      <c r="A1049" t="s">
        <v>1942</v>
      </c>
      <c r="B1049" t="s">
        <v>12</v>
      </c>
      <c r="C1049">
        <v>6.6</v>
      </c>
    </row>
    <row r="1050" spans="1:3">
      <c r="A1050" t="s">
        <v>1944</v>
      </c>
      <c r="B1050" t="s">
        <v>12</v>
      </c>
      <c r="C1050">
        <v>5.6</v>
      </c>
    </row>
    <row r="1051" spans="1:3">
      <c r="A1051" t="s">
        <v>1946</v>
      </c>
      <c r="B1051" t="s">
        <v>12</v>
      </c>
      <c r="C1051">
        <v>5.3</v>
      </c>
    </row>
    <row r="1052" spans="1:3">
      <c r="A1052" t="s">
        <v>1947</v>
      </c>
      <c r="B1052" t="s">
        <v>12</v>
      </c>
      <c r="C1052">
        <v>6</v>
      </c>
    </row>
    <row r="1053" spans="1:3">
      <c r="A1053" t="s">
        <v>1950</v>
      </c>
      <c r="B1053" t="s">
        <v>12</v>
      </c>
      <c r="C1053">
        <v>5.4</v>
      </c>
    </row>
    <row r="1054" spans="1:3">
      <c r="A1054" t="s">
        <v>1952</v>
      </c>
      <c r="B1054" t="s">
        <v>12</v>
      </c>
      <c r="C1054">
        <v>6.8</v>
      </c>
    </row>
    <row r="1055" spans="1:3">
      <c r="A1055" t="s">
        <v>1955</v>
      </c>
      <c r="B1055" t="s">
        <v>12</v>
      </c>
      <c r="C1055">
        <v>6.4</v>
      </c>
    </row>
    <row r="1056" spans="1:3">
      <c r="A1056" t="s">
        <v>1957</v>
      </c>
      <c r="B1056" t="s">
        <v>12</v>
      </c>
      <c r="C1056">
        <v>4.9000000000000004</v>
      </c>
    </row>
    <row r="1057" spans="1:3">
      <c r="A1057" t="s">
        <v>1959</v>
      </c>
      <c r="B1057" t="s">
        <v>12</v>
      </c>
      <c r="C1057">
        <v>5.8</v>
      </c>
    </row>
    <row r="1058" spans="1:3">
      <c r="A1058" t="s">
        <v>1961</v>
      </c>
      <c r="B1058" t="s">
        <v>12</v>
      </c>
      <c r="C1058">
        <v>7.1</v>
      </c>
    </row>
    <row r="1059" spans="1:3">
      <c r="A1059" t="s">
        <v>1962</v>
      </c>
      <c r="B1059" t="s">
        <v>12</v>
      </c>
      <c r="C1059">
        <v>7.2</v>
      </c>
    </row>
    <row r="1060" spans="1:3">
      <c r="A1060" t="s">
        <v>1963</v>
      </c>
      <c r="B1060" t="s">
        <v>12</v>
      </c>
      <c r="C1060">
        <v>6</v>
      </c>
    </row>
    <row r="1061" spans="1:3">
      <c r="A1061" t="s">
        <v>1965</v>
      </c>
      <c r="B1061" t="s">
        <v>12</v>
      </c>
      <c r="C1061">
        <v>6</v>
      </c>
    </row>
    <row r="1062" spans="1:3">
      <c r="A1062" t="s">
        <v>1966</v>
      </c>
      <c r="B1062" t="s">
        <v>659</v>
      </c>
      <c r="C1062">
        <v>7</v>
      </c>
    </row>
    <row r="1063" spans="1:3">
      <c r="A1063" t="s">
        <v>1968</v>
      </c>
      <c r="B1063" t="s">
        <v>12</v>
      </c>
      <c r="C1063">
        <v>5.4</v>
      </c>
    </row>
    <row r="1064" spans="1:3">
      <c r="A1064" t="s">
        <v>1970</v>
      </c>
      <c r="B1064" t="s">
        <v>12</v>
      </c>
      <c r="C1064">
        <v>6.5</v>
      </c>
    </row>
    <row r="1065" spans="1:3">
      <c r="A1065" t="s">
        <v>1971</v>
      </c>
      <c r="B1065" t="s">
        <v>12</v>
      </c>
      <c r="C1065">
        <v>6.4</v>
      </c>
    </row>
    <row r="1066" spans="1:3">
      <c r="A1066" t="s">
        <v>1973</v>
      </c>
      <c r="B1066" t="s">
        <v>12</v>
      </c>
      <c r="C1066">
        <v>4.9000000000000004</v>
      </c>
    </row>
    <row r="1067" spans="1:3">
      <c r="A1067" t="s">
        <v>1975</v>
      </c>
      <c r="B1067" t="s">
        <v>12</v>
      </c>
      <c r="C1067">
        <v>6.3</v>
      </c>
    </row>
    <row r="1068" spans="1:3">
      <c r="A1068" t="s">
        <v>1978</v>
      </c>
      <c r="B1068" t="s">
        <v>12</v>
      </c>
      <c r="C1068">
        <v>7.7</v>
      </c>
    </row>
    <row r="1069" spans="1:3">
      <c r="A1069" t="s">
        <v>1980</v>
      </c>
      <c r="B1069" t="s">
        <v>12</v>
      </c>
      <c r="C1069">
        <v>7.8</v>
      </c>
    </row>
    <row r="1070" spans="1:3">
      <c r="A1070" t="s">
        <v>1981</v>
      </c>
      <c r="B1070" t="s">
        <v>12</v>
      </c>
      <c r="C1070">
        <v>5.5</v>
      </c>
    </row>
    <row r="1071" spans="1:3">
      <c r="A1071" t="s">
        <v>1982</v>
      </c>
      <c r="B1071" t="s">
        <v>12</v>
      </c>
      <c r="C1071">
        <v>7.5</v>
      </c>
    </row>
    <row r="1072" spans="1:3">
      <c r="A1072" t="s">
        <v>1983</v>
      </c>
      <c r="B1072" t="s">
        <v>12</v>
      </c>
      <c r="C1072">
        <v>6.4</v>
      </c>
    </row>
    <row r="1073" spans="1:3">
      <c r="A1073" t="s">
        <v>1985</v>
      </c>
      <c r="B1073" t="s">
        <v>12</v>
      </c>
      <c r="C1073">
        <v>5.6</v>
      </c>
    </row>
    <row r="1074" spans="1:3">
      <c r="A1074" t="s">
        <v>1988</v>
      </c>
      <c r="B1074" t="s">
        <v>12</v>
      </c>
      <c r="C1074">
        <v>7.5</v>
      </c>
    </row>
    <row r="1075" spans="1:3">
      <c r="A1075" t="s">
        <v>1991</v>
      </c>
      <c r="B1075" t="s">
        <v>12</v>
      </c>
      <c r="C1075">
        <v>6.8</v>
      </c>
    </row>
    <row r="1076" spans="1:3">
      <c r="A1076" t="s">
        <v>1992</v>
      </c>
      <c r="B1076" t="s">
        <v>12</v>
      </c>
      <c r="C1076">
        <v>6.8</v>
      </c>
    </row>
    <row r="1077" spans="1:3">
      <c r="A1077" t="s">
        <v>1994</v>
      </c>
      <c r="B1077" t="s">
        <v>12</v>
      </c>
      <c r="C1077">
        <v>6</v>
      </c>
    </row>
    <row r="1078" spans="1:3">
      <c r="A1078" t="s">
        <v>1996</v>
      </c>
      <c r="B1078" t="s">
        <v>12</v>
      </c>
      <c r="C1078">
        <v>7.3</v>
      </c>
    </row>
    <row r="1079" spans="1:3">
      <c r="A1079" t="s">
        <v>1997</v>
      </c>
      <c r="B1079" t="s">
        <v>12</v>
      </c>
      <c r="C1079">
        <v>6</v>
      </c>
    </row>
    <row r="1080" spans="1:3">
      <c r="A1080" t="s">
        <v>1998</v>
      </c>
      <c r="B1080" t="s">
        <v>12</v>
      </c>
      <c r="C1080">
        <v>7</v>
      </c>
    </row>
    <row r="1081" spans="1:3">
      <c r="A1081" t="s">
        <v>2000</v>
      </c>
      <c r="B1081" t="s">
        <v>12</v>
      </c>
      <c r="C1081">
        <v>5.0999999999999996</v>
      </c>
    </row>
    <row r="1082" spans="1:3">
      <c r="A1082" t="s">
        <v>2001</v>
      </c>
      <c r="B1082" t="s">
        <v>12</v>
      </c>
      <c r="C1082">
        <v>6.8</v>
      </c>
    </row>
    <row r="1083" spans="1:3">
      <c r="A1083" t="s">
        <v>2003</v>
      </c>
      <c r="B1083" t="s">
        <v>12</v>
      </c>
      <c r="C1083">
        <v>6.5</v>
      </c>
    </row>
    <row r="1084" spans="1:3">
      <c r="A1084" t="s">
        <v>2004</v>
      </c>
      <c r="B1084" t="s">
        <v>12</v>
      </c>
      <c r="C1084">
        <v>6.6</v>
      </c>
    </row>
    <row r="1085" spans="1:3">
      <c r="A1085" t="s">
        <v>2005</v>
      </c>
      <c r="B1085" t="s">
        <v>12</v>
      </c>
      <c r="C1085">
        <v>7.2</v>
      </c>
    </row>
    <row r="1086" spans="1:3">
      <c r="A1086" t="s">
        <v>2006</v>
      </c>
      <c r="B1086" t="s">
        <v>12</v>
      </c>
      <c r="C1086">
        <v>7</v>
      </c>
    </row>
    <row r="1087" spans="1:3">
      <c r="A1087" t="s">
        <v>2007</v>
      </c>
      <c r="B1087" t="s">
        <v>12</v>
      </c>
      <c r="C1087">
        <v>7</v>
      </c>
    </row>
    <row r="1088" spans="1:3">
      <c r="A1088" t="s">
        <v>2009</v>
      </c>
      <c r="B1088" t="s">
        <v>12</v>
      </c>
      <c r="C1088">
        <v>5.9</v>
      </c>
    </row>
    <row r="1089" spans="1:3">
      <c r="A1089" t="s">
        <v>2011</v>
      </c>
      <c r="B1089" t="s">
        <v>12</v>
      </c>
      <c r="C1089">
        <v>5.4</v>
      </c>
    </row>
    <row r="1090" spans="1:3">
      <c r="A1090" t="s">
        <v>2012</v>
      </c>
      <c r="B1090" t="s">
        <v>12</v>
      </c>
      <c r="C1090">
        <v>6.6</v>
      </c>
    </row>
    <row r="1091" spans="1:3">
      <c r="A1091" t="s">
        <v>2015</v>
      </c>
      <c r="B1091" t="s">
        <v>12</v>
      </c>
      <c r="C1091">
        <v>7</v>
      </c>
    </row>
    <row r="1092" spans="1:3">
      <c r="A1092" t="s">
        <v>2016</v>
      </c>
      <c r="B1092" t="s">
        <v>12</v>
      </c>
      <c r="C1092">
        <v>6.5</v>
      </c>
    </row>
    <row r="1093" spans="1:3">
      <c r="A1093" t="s">
        <v>2017</v>
      </c>
      <c r="B1093" t="s">
        <v>12</v>
      </c>
      <c r="C1093">
        <v>6.3</v>
      </c>
    </row>
    <row r="1094" spans="1:3">
      <c r="A1094" t="s">
        <v>2019</v>
      </c>
      <c r="B1094" t="s">
        <v>12</v>
      </c>
      <c r="C1094">
        <v>6.5</v>
      </c>
    </row>
    <row r="1095" spans="1:3">
      <c r="A1095" t="s">
        <v>2022</v>
      </c>
      <c r="B1095" t="s">
        <v>12</v>
      </c>
      <c r="C1095">
        <v>6.5</v>
      </c>
    </row>
    <row r="1096" spans="1:3">
      <c r="A1096" t="s">
        <v>2023</v>
      </c>
      <c r="B1096" t="s">
        <v>12</v>
      </c>
      <c r="C1096">
        <v>5.8</v>
      </c>
    </row>
    <row r="1097" spans="1:3">
      <c r="A1097" t="s">
        <v>2025</v>
      </c>
      <c r="B1097" t="s">
        <v>12</v>
      </c>
      <c r="C1097">
        <v>6.6</v>
      </c>
    </row>
    <row r="1098" spans="1:3">
      <c r="A1098" t="s">
        <v>2027</v>
      </c>
      <c r="B1098" t="s">
        <v>12</v>
      </c>
      <c r="C1098">
        <v>5.4</v>
      </c>
    </row>
    <row r="1099" spans="1:3">
      <c r="A1099" t="s">
        <v>2029</v>
      </c>
      <c r="B1099" t="s">
        <v>12</v>
      </c>
      <c r="C1099">
        <v>6.1</v>
      </c>
    </row>
    <row r="1100" spans="1:3">
      <c r="A1100" t="s">
        <v>2031</v>
      </c>
      <c r="B1100" t="s">
        <v>12</v>
      </c>
      <c r="C1100">
        <v>4</v>
      </c>
    </row>
    <row r="1101" spans="1:3">
      <c r="A1101" t="s">
        <v>2032</v>
      </c>
      <c r="B1101" t="s">
        <v>12</v>
      </c>
      <c r="C1101">
        <v>7.6</v>
      </c>
    </row>
    <row r="1102" spans="1:3">
      <c r="A1102" t="s">
        <v>2033</v>
      </c>
      <c r="B1102" t="s">
        <v>659</v>
      </c>
      <c r="C1102">
        <v>7.9</v>
      </c>
    </row>
    <row r="1103" spans="1:3">
      <c r="A1103" t="s">
        <v>2035</v>
      </c>
      <c r="B1103" t="s">
        <v>12</v>
      </c>
      <c r="C1103">
        <v>5.3</v>
      </c>
    </row>
    <row r="1104" spans="1:3">
      <c r="A1104" t="s">
        <v>2037</v>
      </c>
      <c r="B1104" t="s">
        <v>12</v>
      </c>
      <c r="C1104">
        <v>6.6</v>
      </c>
    </row>
    <row r="1105" spans="1:3">
      <c r="A1105" t="s">
        <v>2040</v>
      </c>
      <c r="B1105" t="s">
        <v>12</v>
      </c>
      <c r="C1105">
        <v>6.3</v>
      </c>
    </row>
    <row r="1106" spans="1:3">
      <c r="A1106" t="s">
        <v>2041</v>
      </c>
      <c r="B1106" t="s">
        <v>966</v>
      </c>
      <c r="C1106">
        <v>7.2</v>
      </c>
    </row>
    <row r="1107" spans="1:3">
      <c r="A1107" t="s">
        <v>2043</v>
      </c>
      <c r="B1107" t="s">
        <v>12</v>
      </c>
      <c r="C1107">
        <v>7</v>
      </c>
    </row>
    <row r="1108" spans="1:3">
      <c r="A1108" t="s">
        <v>2044</v>
      </c>
      <c r="B1108" t="s">
        <v>12</v>
      </c>
      <c r="C1108">
        <v>6.9</v>
      </c>
    </row>
    <row r="1109" spans="1:3">
      <c r="A1109" t="s">
        <v>2046</v>
      </c>
      <c r="B1109" t="s">
        <v>12</v>
      </c>
      <c r="C1109">
        <v>5.2</v>
      </c>
    </row>
    <row r="1110" spans="1:3">
      <c r="A1110" t="s">
        <v>2047</v>
      </c>
      <c r="B1110" t="s">
        <v>12</v>
      </c>
      <c r="C1110">
        <v>8.1</v>
      </c>
    </row>
    <row r="1111" spans="1:3">
      <c r="A1111" t="s">
        <v>2049</v>
      </c>
      <c r="B1111" t="s">
        <v>12</v>
      </c>
      <c r="C1111">
        <v>6.6</v>
      </c>
    </row>
    <row r="1112" spans="1:3">
      <c r="A1112" t="s">
        <v>2050</v>
      </c>
      <c r="B1112" t="s">
        <v>12</v>
      </c>
      <c r="C1112">
        <v>6.2</v>
      </c>
    </row>
    <row r="1113" spans="1:3">
      <c r="A1113" t="s">
        <v>2053</v>
      </c>
      <c r="B1113" t="s">
        <v>12</v>
      </c>
      <c r="C1113">
        <v>7.2</v>
      </c>
    </row>
    <row r="1114" spans="1:3">
      <c r="A1114" t="s">
        <v>2054</v>
      </c>
      <c r="B1114" t="s">
        <v>12</v>
      </c>
      <c r="C1114">
        <v>7.3</v>
      </c>
    </row>
    <row r="1115" spans="1:3">
      <c r="A1115" t="s">
        <v>2056</v>
      </c>
      <c r="B1115" t="s">
        <v>12</v>
      </c>
      <c r="C1115">
        <v>6.7</v>
      </c>
    </row>
    <row r="1116" spans="1:3">
      <c r="A1116" t="s">
        <v>2058</v>
      </c>
      <c r="B1116" t="s">
        <v>12</v>
      </c>
      <c r="C1116">
        <v>6.4</v>
      </c>
    </row>
    <row r="1117" spans="1:3">
      <c r="A1117" t="s">
        <v>2059</v>
      </c>
      <c r="B1117" t="s">
        <v>12</v>
      </c>
      <c r="C1117">
        <v>7.8</v>
      </c>
    </row>
    <row r="1118" spans="1:3">
      <c r="A1118" t="s">
        <v>2060</v>
      </c>
      <c r="B1118" t="s">
        <v>12</v>
      </c>
      <c r="C1118">
        <v>6.4</v>
      </c>
    </row>
    <row r="1119" spans="1:3">
      <c r="A1119" t="s">
        <v>2062</v>
      </c>
      <c r="B1119" t="s">
        <v>12</v>
      </c>
      <c r="C1119">
        <v>4.0999999999999996</v>
      </c>
    </row>
    <row r="1120" spans="1:3">
      <c r="A1120" t="s">
        <v>2063</v>
      </c>
      <c r="B1120" t="s">
        <v>12</v>
      </c>
      <c r="C1120">
        <v>4.0999999999999996</v>
      </c>
    </row>
    <row r="1121" spans="1:3">
      <c r="A1121" t="s">
        <v>2064</v>
      </c>
      <c r="B1121" t="s">
        <v>12</v>
      </c>
      <c r="C1121">
        <v>7.4</v>
      </c>
    </row>
    <row r="1122" spans="1:3">
      <c r="A1122" t="s">
        <v>2065</v>
      </c>
      <c r="B1122" t="s">
        <v>12</v>
      </c>
      <c r="C1122">
        <v>5.8</v>
      </c>
    </row>
    <row r="1123" spans="1:3">
      <c r="A1123" t="s">
        <v>2067</v>
      </c>
      <c r="B1123" t="s">
        <v>12</v>
      </c>
      <c r="C1123">
        <v>7.6</v>
      </c>
    </row>
    <row r="1124" spans="1:3">
      <c r="A1124" t="s">
        <v>2069</v>
      </c>
      <c r="B1124" t="s">
        <v>12</v>
      </c>
      <c r="C1124">
        <v>7.2</v>
      </c>
    </row>
    <row r="1125" spans="1:3">
      <c r="A1125" t="s">
        <v>2070</v>
      </c>
      <c r="B1125" t="s">
        <v>12</v>
      </c>
      <c r="C1125">
        <v>7.8</v>
      </c>
    </row>
    <row r="1126" spans="1:3">
      <c r="A1126" t="s">
        <v>2071</v>
      </c>
      <c r="B1126" t="s">
        <v>12</v>
      </c>
      <c r="C1126">
        <v>7.7</v>
      </c>
    </row>
    <row r="1127" spans="1:3">
      <c r="A1127" t="s">
        <v>2073</v>
      </c>
      <c r="B1127" t="s">
        <v>12</v>
      </c>
      <c r="C1127">
        <v>6.4</v>
      </c>
    </row>
    <row r="1128" spans="1:3">
      <c r="A1128" t="s">
        <v>2074</v>
      </c>
      <c r="B1128" t="s">
        <v>12</v>
      </c>
      <c r="C1128">
        <v>5.0999999999999996</v>
      </c>
    </row>
    <row r="1129" spans="1:3">
      <c r="A1129" t="s">
        <v>2077</v>
      </c>
      <c r="B1129" t="s">
        <v>12</v>
      </c>
      <c r="C1129">
        <v>5.5</v>
      </c>
    </row>
    <row r="1130" spans="1:3">
      <c r="A1130" t="s">
        <v>2079</v>
      </c>
      <c r="B1130" t="s">
        <v>12</v>
      </c>
      <c r="C1130">
        <v>7.4</v>
      </c>
    </row>
    <row r="1131" spans="1:3">
      <c r="A1131" t="s">
        <v>2081</v>
      </c>
      <c r="B1131" t="s">
        <v>12</v>
      </c>
      <c r="C1131">
        <v>6</v>
      </c>
    </row>
    <row r="1132" spans="1:3">
      <c r="A1132" t="s">
        <v>2083</v>
      </c>
      <c r="B1132" t="s">
        <v>12</v>
      </c>
      <c r="C1132">
        <v>7.5</v>
      </c>
    </row>
    <row r="1133" spans="1:3">
      <c r="A1133" t="s">
        <v>2085</v>
      </c>
      <c r="B1133" t="s">
        <v>12</v>
      </c>
      <c r="C1133">
        <v>7</v>
      </c>
    </row>
    <row r="1134" spans="1:3">
      <c r="A1134" t="s">
        <v>2086</v>
      </c>
      <c r="B1134" t="s">
        <v>12</v>
      </c>
      <c r="C1134">
        <v>7.5</v>
      </c>
    </row>
    <row r="1135" spans="1:3">
      <c r="A1135" t="s">
        <v>2087</v>
      </c>
      <c r="B1135" t="s">
        <v>12</v>
      </c>
      <c r="C1135">
        <v>7.3</v>
      </c>
    </row>
    <row r="1136" spans="1:3">
      <c r="A1136" t="s">
        <v>2088</v>
      </c>
      <c r="B1136" t="s">
        <v>12</v>
      </c>
      <c r="C1136">
        <v>5.7</v>
      </c>
    </row>
    <row r="1137" spans="1:3">
      <c r="A1137" t="s">
        <v>2089</v>
      </c>
      <c r="B1137" t="s">
        <v>12</v>
      </c>
      <c r="C1137">
        <v>7.3</v>
      </c>
    </row>
    <row r="1138" spans="1:3">
      <c r="A1138" t="s">
        <v>2090</v>
      </c>
      <c r="B1138" t="s">
        <v>12</v>
      </c>
      <c r="C1138">
        <v>7.2</v>
      </c>
    </row>
    <row r="1139" spans="1:3">
      <c r="A1139" t="s">
        <v>2091</v>
      </c>
      <c r="B1139" t="s">
        <v>12</v>
      </c>
      <c r="C1139">
        <v>5.9</v>
      </c>
    </row>
    <row r="1140" spans="1:3">
      <c r="A1140" t="s">
        <v>2093</v>
      </c>
      <c r="B1140" t="s">
        <v>12</v>
      </c>
      <c r="C1140">
        <v>7.8</v>
      </c>
    </row>
    <row r="1141" spans="1:3">
      <c r="A1141" t="s">
        <v>2094</v>
      </c>
      <c r="B1141" t="s">
        <v>12</v>
      </c>
      <c r="C1141">
        <v>7.7</v>
      </c>
    </row>
    <row r="1142" spans="1:3">
      <c r="A1142" t="s">
        <v>2095</v>
      </c>
      <c r="B1142" t="s">
        <v>12</v>
      </c>
      <c r="C1142">
        <v>8.1</v>
      </c>
    </row>
    <row r="1143" spans="1:3">
      <c r="A1143" t="s">
        <v>2096</v>
      </c>
      <c r="B1143" t="s">
        <v>12</v>
      </c>
      <c r="C1143">
        <v>6.6</v>
      </c>
    </row>
    <row r="1144" spans="1:3">
      <c r="A1144" t="s">
        <v>2097</v>
      </c>
      <c r="B1144" t="s">
        <v>12</v>
      </c>
      <c r="C1144">
        <v>7.1</v>
      </c>
    </row>
    <row r="1145" spans="1:3">
      <c r="A1145" t="s">
        <v>2098</v>
      </c>
      <c r="B1145" t="s">
        <v>12</v>
      </c>
      <c r="C1145">
        <v>5.9</v>
      </c>
    </row>
    <row r="1146" spans="1:3">
      <c r="A1146" t="s">
        <v>2099</v>
      </c>
      <c r="B1146" t="s">
        <v>12</v>
      </c>
      <c r="C1146">
        <v>8</v>
      </c>
    </row>
    <row r="1147" spans="1:3">
      <c r="A1147" t="s">
        <v>2101</v>
      </c>
      <c r="B1147" t="s">
        <v>12</v>
      </c>
      <c r="C1147">
        <v>4.5999999999999996</v>
      </c>
    </row>
    <row r="1148" spans="1:3">
      <c r="A1148" t="s">
        <v>2103</v>
      </c>
      <c r="B1148" t="s">
        <v>12</v>
      </c>
      <c r="C1148">
        <v>6.1</v>
      </c>
    </row>
    <row r="1149" spans="1:3">
      <c r="A1149" t="s">
        <v>2105</v>
      </c>
      <c r="B1149" t="s">
        <v>12</v>
      </c>
      <c r="C1149">
        <v>6.4</v>
      </c>
    </row>
    <row r="1150" spans="1:3">
      <c r="A1150" t="s">
        <v>2107</v>
      </c>
      <c r="B1150" t="s">
        <v>12</v>
      </c>
      <c r="C1150">
        <v>6</v>
      </c>
    </row>
    <row r="1151" spans="1:3">
      <c r="A1151" t="s">
        <v>2109</v>
      </c>
      <c r="B1151" t="s">
        <v>12</v>
      </c>
      <c r="C1151">
        <v>5.2</v>
      </c>
    </row>
    <row r="1152" spans="1:3">
      <c r="A1152" t="s">
        <v>2110</v>
      </c>
      <c r="B1152" t="s">
        <v>12</v>
      </c>
      <c r="C1152">
        <v>7.6</v>
      </c>
    </row>
    <row r="1153" spans="1:3">
      <c r="A1153" t="s">
        <v>2111</v>
      </c>
      <c r="B1153" t="s">
        <v>12</v>
      </c>
      <c r="C1153">
        <v>6.4</v>
      </c>
    </row>
    <row r="1154" spans="1:3">
      <c r="A1154" t="s">
        <v>2112</v>
      </c>
      <c r="B1154" t="s">
        <v>12</v>
      </c>
      <c r="C1154">
        <v>6.1</v>
      </c>
    </row>
    <row r="1155" spans="1:3">
      <c r="A1155" t="s">
        <v>2113</v>
      </c>
      <c r="B1155" t="s">
        <v>12</v>
      </c>
      <c r="C1155">
        <v>6.1</v>
      </c>
    </row>
    <row r="1156" spans="1:3">
      <c r="A1156" t="s">
        <v>2115</v>
      </c>
      <c r="B1156" t="s">
        <v>12</v>
      </c>
      <c r="C1156">
        <v>5.2</v>
      </c>
    </row>
    <row r="1157" spans="1:3">
      <c r="A1157" t="s">
        <v>2117</v>
      </c>
      <c r="B1157" t="s">
        <v>12</v>
      </c>
      <c r="C1157">
        <v>7.7</v>
      </c>
    </row>
    <row r="1158" spans="1:3">
      <c r="A1158" t="s">
        <v>2118</v>
      </c>
      <c r="B1158" t="s">
        <v>12</v>
      </c>
      <c r="C1158">
        <v>7.3</v>
      </c>
    </row>
    <row r="1159" spans="1:3">
      <c r="A1159" t="s">
        <v>2119</v>
      </c>
      <c r="B1159" t="s">
        <v>12</v>
      </c>
      <c r="C1159">
        <v>6.9</v>
      </c>
    </row>
    <row r="1160" spans="1:3">
      <c r="A1160" t="s">
        <v>2120</v>
      </c>
      <c r="B1160" t="s">
        <v>12</v>
      </c>
      <c r="C1160">
        <v>8.5</v>
      </c>
    </row>
    <row r="1161" spans="1:3">
      <c r="A1161" t="s">
        <v>2121</v>
      </c>
      <c r="B1161" t="s">
        <v>12</v>
      </c>
      <c r="C1161">
        <v>6.3</v>
      </c>
    </row>
    <row r="1162" spans="1:3">
      <c r="A1162" t="s">
        <v>2123</v>
      </c>
      <c r="B1162" t="s">
        <v>12</v>
      </c>
      <c r="C1162">
        <v>5.9</v>
      </c>
    </row>
    <row r="1163" spans="1:3">
      <c r="A1163" t="s">
        <v>2124</v>
      </c>
      <c r="B1163" t="s">
        <v>2125</v>
      </c>
      <c r="C1163">
        <v>7.8</v>
      </c>
    </row>
    <row r="1164" spans="1:3">
      <c r="A1164" t="s">
        <v>2126</v>
      </c>
      <c r="B1164" t="s">
        <v>12</v>
      </c>
      <c r="C1164">
        <v>6.7</v>
      </c>
    </row>
    <row r="1165" spans="1:3">
      <c r="A1165" t="s">
        <v>2128</v>
      </c>
      <c r="B1165" t="s">
        <v>12</v>
      </c>
      <c r="C1165">
        <v>6.4</v>
      </c>
    </row>
    <row r="1166" spans="1:3">
      <c r="A1166" t="s">
        <v>2129</v>
      </c>
      <c r="B1166" t="s">
        <v>12</v>
      </c>
      <c r="C1166">
        <v>5.9</v>
      </c>
    </row>
    <row r="1167" spans="1:3">
      <c r="A1167" t="s">
        <v>2130</v>
      </c>
      <c r="B1167" t="s">
        <v>12</v>
      </c>
      <c r="C1167">
        <v>6.6</v>
      </c>
    </row>
    <row r="1168" spans="1:3">
      <c r="A1168" t="s">
        <v>2132</v>
      </c>
      <c r="B1168" t="s">
        <v>12</v>
      </c>
      <c r="C1168">
        <v>6.8</v>
      </c>
    </row>
    <row r="1169" spans="1:3">
      <c r="A1169" t="s">
        <v>2133</v>
      </c>
      <c r="B1169" t="s">
        <v>12</v>
      </c>
      <c r="C1169">
        <v>6.5</v>
      </c>
    </row>
    <row r="1170" spans="1:3">
      <c r="A1170" t="s">
        <v>2135</v>
      </c>
      <c r="B1170" t="s">
        <v>12</v>
      </c>
      <c r="C1170">
        <v>6.6</v>
      </c>
    </row>
    <row r="1171" spans="1:3">
      <c r="A1171" t="s">
        <v>2137</v>
      </c>
      <c r="B1171" t="s">
        <v>12</v>
      </c>
      <c r="C1171">
        <v>5.8</v>
      </c>
    </row>
    <row r="1172" spans="1:3">
      <c r="A1172" t="s">
        <v>2139</v>
      </c>
      <c r="B1172" t="s">
        <v>12</v>
      </c>
      <c r="C1172">
        <v>6.9</v>
      </c>
    </row>
    <row r="1173" spans="1:3">
      <c r="A1173" t="s">
        <v>2140</v>
      </c>
      <c r="B1173" t="s">
        <v>12</v>
      </c>
      <c r="C1173">
        <v>7.1</v>
      </c>
    </row>
    <row r="1174" spans="1:3">
      <c r="A1174" t="s">
        <v>2141</v>
      </c>
      <c r="B1174" t="s">
        <v>12</v>
      </c>
      <c r="C1174">
        <v>5.8</v>
      </c>
    </row>
    <row r="1175" spans="1:3">
      <c r="A1175" t="s">
        <v>2143</v>
      </c>
      <c r="B1175" t="s">
        <v>12</v>
      </c>
      <c r="C1175">
        <v>7.2</v>
      </c>
    </row>
    <row r="1176" spans="1:3">
      <c r="A1176" t="s">
        <v>2144</v>
      </c>
      <c r="B1176" t="s">
        <v>12</v>
      </c>
      <c r="C1176">
        <v>6</v>
      </c>
    </row>
    <row r="1177" spans="1:3">
      <c r="A1177" t="s">
        <v>2146</v>
      </c>
      <c r="B1177" t="s">
        <v>12</v>
      </c>
      <c r="C1177">
        <v>4.7</v>
      </c>
    </row>
    <row r="1178" spans="1:3">
      <c r="A1178" t="s">
        <v>2147</v>
      </c>
      <c r="B1178" t="s">
        <v>12</v>
      </c>
      <c r="C1178">
        <v>5.2</v>
      </c>
    </row>
    <row r="1179" spans="1:3">
      <c r="A1179" t="s">
        <v>2149</v>
      </c>
      <c r="B1179" t="s">
        <v>12</v>
      </c>
      <c r="C1179">
        <v>5.5</v>
      </c>
    </row>
    <row r="1180" spans="1:3">
      <c r="A1180" t="s">
        <v>2151</v>
      </c>
      <c r="B1180" t="s">
        <v>12</v>
      </c>
      <c r="C1180">
        <v>7</v>
      </c>
    </row>
    <row r="1181" spans="1:3">
      <c r="A1181" t="s">
        <v>2152</v>
      </c>
      <c r="B1181" t="s">
        <v>12</v>
      </c>
      <c r="C1181">
        <v>5.8</v>
      </c>
    </row>
    <row r="1182" spans="1:3">
      <c r="A1182" t="s">
        <v>2153</v>
      </c>
      <c r="B1182" t="s">
        <v>12</v>
      </c>
      <c r="C1182">
        <v>6.2</v>
      </c>
    </row>
    <row r="1183" spans="1:3">
      <c r="A1183" t="s">
        <v>2154</v>
      </c>
      <c r="B1183" t="s">
        <v>12</v>
      </c>
      <c r="C1183">
        <v>6.5</v>
      </c>
    </row>
    <row r="1184" spans="1:3">
      <c r="A1184" t="s">
        <v>2155</v>
      </c>
      <c r="B1184" t="s">
        <v>12</v>
      </c>
      <c r="C1184">
        <v>7.2</v>
      </c>
    </row>
    <row r="1185" spans="1:3">
      <c r="A1185" t="s">
        <v>2157</v>
      </c>
      <c r="B1185" t="s">
        <v>12</v>
      </c>
      <c r="C1185">
        <v>5.0999999999999996</v>
      </c>
    </row>
    <row r="1186" spans="1:3">
      <c r="A1186" t="s">
        <v>2159</v>
      </c>
      <c r="B1186" t="s">
        <v>12</v>
      </c>
      <c r="C1186">
        <v>4.7</v>
      </c>
    </row>
    <row r="1187" spans="1:3">
      <c r="A1187" t="s">
        <v>2160</v>
      </c>
      <c r="B1187" t="s">
        <v>12</v>
      </c>
      <c r="C1187">
        <v>5.9</v>
      </c>
    </row>
    <row r="1188" spans="1:3">
      <c r="A1188" t="s">
        <v>2162</v>
      </c>
      <c r="B1188" t="s">
        <v>12</v>
      </c>
      <c r="C1188">
        <v>5.8</v>
      </c>
    </row>
    <row r="1189" spans="1:3">
      <c r="A1189" t="s">
        <v>2163</v>
      </c>
      <c r="B1189" t="s">
        <v>12</v>
      </c>
      <c r="C1189">
        <v>7.2</v>
      </c>
    </row>
    <row r="1190" spans="1:3">
      <c r="A1190" t="s">
        <v>2164</v>
      </c>
      <c r="B1190" t="s">
        <v>12</v>
      </c>
      <c r="C1190">
        <v>6.2</v>
      </c>
    </row>
    <row r="1191" spans="1:3">
      <c r="A1191" t="s">
        <v>2165</v>
      </c>
      <c r="B1191" t="s">
        <v>12</v>
      </c>
      <c r="C1191">
        <v>5.7</v>
      </c>
    </row>
    <row r="1192" spans="1:3">
      <c r="A1192" t="s">
        <v>2167</v>
      </c>
      <c r="B1192" t="s">
        <v>12</v>
      </c>
      <c r="C1192">
        <v>6.1</v>
      </c>
    </row>
    <row r="1193" spans="1:3">
      <c r="A1193" t="s">
        <v>2169</v>
      </c>
      <c r="B1193" t="s">
        <v>12</v>
      </c>
      <c r="C1193">
        <v>6</v>
      </c>
    </row>
    <row r="1194" spans="1:3">
      <c r="A1194" t="s">
        <v>2172</v>
      </c>
      <c r="B1194" t="s">
        <v>12</v>
      </c>
      <c r="C1194">
        <v>6.9</v>
      </c>
    </row>
    <row r="1195" spans="1:3">
      <c r="A1195" t="s">
        <v>2173</v>
      </c>
      <c r="B1195" t="s">
        <v>12</v>
      </c>
      <c r="C1195">
        <v>6.5</v>
      </c>
    </row>
    <row r="1196" spans="1:3">
      <c r="A1196" t="s">
        <v>2175</v>
      </c>
      <c r="B1196" t="s">
        <v>12</v>
      </c>
      <c r="C1196">
        <v>5</v>
      </c>
    </row>
    <row r="1197" spans="1:3">
      <c r="A1197" t="s">
        <v>2177</v>
      </c>
      <c r="B1197" t="s">
        <v>12</v>
      </c>
      <c r="C1197">
        <v>5.7</v>
      </c>
    </row>
    <row r="1198" spans="1:3">
      <c r="A1198" t="s">
        <v>2178</v>
      </c>
      <c r="B1198" t="s">
        <v>12</v>
      </c>
      <c r="C1198">
        <v>7</v>
      </c>
    </row>
    <row r="1199" spans="1:3">
      <c r="A1199" t="s">
        <v>2180</v>
      </c>
      <c r="B1199" t="s">
        <v>12</v>
      </c>
      <c r="C1199">
        <v>5.0999999999999996</v>
      </c>
    </row>
    <row r="1200" spans="1:3">
      <c r="A1200" t="s">
        <v>2181</v>
      </c>
      <c r="B1200" t="s">
        <v>12</v>
      </c>
      <c r="C1200">
        <v>5.3</v>
      </c>
    </row>
    <row r="1201" spans="1:3">
      <c r="A1201" t="s">
        <v>2182</v>
      </c>
      <c r="B1201" t="s">
        <v>12</v>
      </c>
      <c r="C1201">
        <v>4.4000000000000004</v>
      </c>
    </row>
    <row r="1202" spans="1:3">
      <c r="A1202" t="s">
        <v>2183</v>
      </c>
      <c r="B1202" t="s">
        <v>12</v>
      </c>
      <c r="C1202">
        <v>4.7</v>
      </c>
    </row>
    <row r="1203" spans="1:3">
      <c r="A1203" t="s">
        <v>2185</v>
      </c>
      <c r="B1203" t="s">
        <v>12</v>
      </c>
      <c r="C1203">
        <v>6.7</v>
      </c>
    </row>
    <row r="1204" spans="1:3">
      <c r="A1204" t="s">
        <v>2187</v>
      </c>
      <c r="B1204" t="s">
        <v>12</v>
      </c>
      <c r="C1204">
        <v>6.7</v>
      </c>
    </row>
    <row r="1205" spans="1:3">
      <c r="A1205" t="s">
        <v>2189</v>
      </c>
      <c r="B1205" t="s">
        <v>12</v>
      </c>
      <c r="C1205">
        <v>5.7</v>
      </c>
    </row>
    <row r="1206" spans="1:3">
      <c r="A1206" t="s">
        <v>2190</v>
      </c>
      <c r="B1206" t="s">
        <v>12</v>
      </c>
      <c r="C1206">
        <v>7.4</v>
      </c>
    </row>
    <row r="1207" spans="1:3">
      <c r="A1207" t="s">
        <v>2191</v>
      </c>
      <c r="B1207" t="s">
        <v>12</v>
      </c>
      <c r="C1207">
        <v>6.1</v>
      </c>
    </row>
    <row r="1208" spans="1:3">
      <c r="A1208" t="s">
        <v>2192</v>
      </c>
      <c r="B1208" t="s">
        <v>12</v>
      </c>
      <c r="C1208">
        <v>6.4</v>
      </c>
    </row>
    <row r="1209" spans="1:3">
      <c r="A1209" t="s">
        <v>2195</v>
      </c>
      <c r="B1209" t="s">
        <v>12</v>
      </c>
      <c r="C1209">
        <v>6.2</v>
      </c>
    </row>
    <row r="1210" spans="1:3">
      <c r="A1210" t="s">
        <v>2196</v>
      </c>
      <c r="B1210" t="s">
        <v>12</v>
      </c>
      <c r="C1210">
        <v>6.2</v>
      </c>
    </row>
    <row r="1211" spans="1:3">
      <c r="A1211" t="s">
        <v>2198</v>
      </c>
      <c r="B1211" t="s">
        <v>12</v>
      </c>
      <c r="C1211">
        <v>5.9</v>
      </c>
    </row>
    <row r="1212" spans="1:3">
      <c r="A1212" t="s">
        <v>2200</v>
      </c>
      <c r="B1212" t="s">
        <v>12</v>
      </c>
      <c r="C1212">
        <v>4</v>
      </c>
    </row>
    <row r="1213" spans="1:3">
      <c r="A1213" t="s">
        <v>2201</v>
      </c>
      <c r="B1213" t="s">
        <v>12</v>
      </c>
      <c r="C1213">
        <v>6.2</v>
      </c>
    </row>
    <row r="1214" spans="1:3">
      <c r="A1214" t="s">
        <v>2202</v>
      </c>
      <c r="B1214" t="s">
        <v>12</v>
      </c>
      <c r="C1214">
        <v>4.5999999999999996</v>
      </c>
    </row>
    <row r="1215" spans="1:3">
      <c r="A1215" t="s">
        <v>2204</v>
      </c>
      <c r="B1215" t="s">
        <v>12</v>
      </c>
      <c r="C1215">
        <v>6.4</v>
      </c>
    </row>
    <row r="1216" spans="1:3">
      <c r="A1216" t="s">
        <v>2205</v>
      </c>
      <c r="B1216" t="s">
        <v>12</v>
      </c>
      <c r="C1216">
        <v>5.9</v>
      </c>
    </row>
    <row r="1217" spans="1:3">
      <c r="A1217" t="s">
        <v>2207</v>
      </c>
      <c r="B1217" t="s">
        <v>12</v>
      </c>
      <c r="C1217">
        <v>5.0999999999999996</v>
      </c>
    </row>
    <row r="1218" spans="1:3">
      <c r="A1218" t="s">
        <v>2209</v>
      </c>
      <c r="B1218" t="s">
        <v>12</v>
      </c>
      <c r="C1218">
        <v>7.6</v>
      </c>
    </row>
    <row r="1219" spans="1:3">
      <c r="A1219" t="s">
        <v>2212</v>
      </c>
      <c r="B1219" t="s">
        <v>12</v>
      </c>
      <c r="C1219">
        <v>4.2</v>
      </c>
    </row>
    <row r="1220" spans="1:3">
      <c r="A1220" t="s">
        <v>2214</v>
      </c>
      <c r="B1220" t="s">
        <v>12</v>
      </c>
      <c r="C1220">
        <v>7.8</v>
      </c>
    </row>
    <row r="1221" spans="1:3">
      <c r="A1221" t="s">
        <v>2215</v>
      </c>
      <c r="B1221" t="s">
        <v>12</v>
      </c>
      <c r="C1221">
        <v>5.8</v>
      </c>
    </row>
    <row r="1222" spans="1:3">
      <c r="A1222" t="s">
        <v>2217</v>
      </c>
      <c r="B1222" t="s">
        <v>12</v>
      </c>
      <c r="C1222">
        <v>5.9</v>
      </c>
    </row>
    <row r="1223" spans="1:3">
      <c r="A1223" t="s">
        <v>2218</v>
      </c>
      <c r="B1223" t="s">
        <v>966</v>
      </c>
      <c r="C1223">
        <v>8.4</v>
      </c>
    </row>
    <row r="1224" spans="1:3">
      <c r="A1224" t="s">
        <v>2221</v>
      </c>
      <c r="B1224" t="s">
        <v>12</v>
      </c>
      <c r="C1224">
        <v>4.8</v>
      </c>
    </row>
    <row r="1225" spans="1:3">
      <c r="A1225" t="s">
        <v>2223</v>
      </c>
      <c r="B1225" t="s">
        <v>12</v>
      </c>
      <c r="C1225">
        <v>6.2</v>
      </c>
    </row>
    <row r="1226" spans="1:3">
      <c r="A1226" t="s">
        <v>2224</v>
      </c>
      <c r="B1226" t="s">
        <v>12</v>
      </c>
      <c r="C1226">
        <v>6.5</v>
      </c>
    </row>
    <row r="1227" spans="1:3">
      <c r="A1227" t="s">
        <v>2226</v>
      </c>
      <c r="B1227" t="s">
        <v>12</v>
      </c>
      <c r="C1227">
        <v>6.3</v>
      </c>
    </row>
    <row r="1228" spans="1:3">
      <c r="A1228" t="s">
        <v>2229</v>
      </c>
      <c r="B1228" t="s">
        <v>12</v>
      </c>
      <c r="C1228">
        <v>3.3</v>
      </c>
    </row>
    <row r="1229" spans="1:3">
      <c r="A1229" t="s">
        <v>2230</v>
      </c>
      <c r="B1229" t="s">
        <v>12</v>
      </c>
      <c r="C1229">
        <v>5.9</v>
      </c>
    </row>
    <row r="1230" spans="1:3">
      <c r="A1230" t="s">
        <v>2231</v>
      </c>
      <c r="B1230" t="s">
        <v>12</v>
      </c>
      <c r="C1230">
        <v>5.8</v>
      </c>
    </row>
    <row r="1231" spans="1:3">
      <c r="A1231" t="s">
        <v>2233</v>
      </c>
      <c r="B1231" t="s">
        <v>12</v>
      </c>
      <c r="C1231">
        <v>4.7</v>
      </c>
    </row>
    <row r="1232" spans="1:3">
      <c r="A1232" t="s">
        <v>2235</v>
      </c>
      <c r="B1232" t="s">
        <v>12</v>
      </c>
      <c r="C1232">
        <v>4.0999999999999996</v>
      </c>
    </row>
    <row r="1233" spans="1:3">
      <c r="A1233" t="s">
        <v>2238</v>
      </c>
      <c r="B1233" t="s">
        <v>12</v>
      </c>
      <c r="C1233">
        <v>6.8</v>
      </c>
    </row>
    <row r="1234" spans="1:3">
      <c r="A1234" t="s">
        <v>2239</v>
      </c>
      <c r="B1234" t="s">
        <v>12</v>
      </c>
      <c r="C1234">
        <v>6.2</v>
      </c>
    </row>
    <row r="1235" spans="1:3">
      <c r="A1235" t="s">
        <v>2240</v>
      </c>
      <c r="B1235" t="s">
        <v>12</v>
      </c>
      <c r="C1235">
        <v>4.5</v>
      </c>
    </row>
    <row r="1236" spans="1:3">
      <c r="A1236" t="s">
        <v>2243</v>
      </c>
      <c r="B1236" t="s">
        <v>12</v>
      </c>
      <c r="C1236">
        <v>5.8</v>
      </c>
    </row>
    <row r="1237" spans="1:3">
      <c r="A1237" t="s">
        <v>2244</v>
      </c>
      <c r="B1237" t="s">
        <v>12</v>
      </c>
      <c r="C1237">
        <v>7.3</v>
      </c>
    </row>
    <row r="1238" spans="1:3">
      <c r="A1238" t="s">
        <v>2245</v>
      </c>
      <c r="B1238" t="s">
        <v>12</v>
      </c>
      <c r="C1238">
        <v>5.9</v>
      </c>
    </row>
    <row r="1239" spans="1:3">
      <c r="A1239" t="s">
        <v>2248</v>
      </c>
      <c r="B1239" t="s">
        <v>12</v>
      </c>
      <c r="C1239">
        <v>4.4000000000000004</v>
      </c>
    </row>
    <row r="1240" spans="1:3">
      <c r="A1240" t="s">
        <v>2249</v>
      </c>
      <c r="B1240" t="s">
        <v>12</v>
      </c>
      <c r="C1240">
        <v>5.8</v>
      </c>
    </row>
    <row r="1241" spans="1:3">
      <c r="A1241" t="s">
        <v>2252</v>
      </c>
      <c r="B1241" t="s">
        <v>12</v>
      </c>
      <c r="C1241">
        <v>5.0999999999999996</v>
      </c>
    </row>
    <row r="1242" spans="1:3">
      <c r="A1242" t="s">
        <v>2253</v>
      </c>
      <c r="B1242" t="s">
        <v>12</v>
      </c>
      <c r="C1242">
        <v>6.9</v>
      </c>
    </row>
    <row r="1243" spans="1:3">
      <c r="A1243" t="s">
        <v>2254</v>
      </c>
      <c r="B1243" t="s">
        <v>12</v>
      </c>
      <c r="C1243">
        <v>6.2</v>
      </c>
    </row>
    <row r="1244" spans="1:3">
      <c r="A1244" t="s">
        <v>2257</v>
      </c>
      <c r="B1244" t="s">
        <v>12</v>
      </c>
      <c r="C1244">
        <v>6.9</v>
      </c>
    </row>
    <row r="1245" spans="1:3">
      <c r="A1245" t="s">
        <v>2258</v>
      </c>
      <c r="B1245" t="s">
        <v>12</v>
      </c>
      <c r="C1245">
        <v>7.3</v>
      </c>
    </row>
    <row r="1246" spans="1:3">
      <c r="A1246" t="s">
        <v>2260</v>
      </c>
      <c r="B1246" t="s">
        <v>659</v>
      </c>
      <c r="C1246">
        <v>7.1</v>
      </c>
    </row>
    <row r="1247" spans="1:3">
      <c r="A1247" t="s">
        <v>2261</v>
      </c>
      <c r="B1247" t="s">
        <v>2262</v>
      </c>
      <c r="C1247">
        <v>6</v>
      </c>
    </row>
    <row r="1248" spans="1:3">
      <c r="A1248" t="s">
        <v>2264</v>
      </c>
      <c r="B1248" t="s">
        <v>12</v>
      </c>
      <c r="C1248">
        <v>7</v>
      </c>
    </row>
    <row r="1249" spans="1:3">
      <c r="A1249" t="s">
        <v>2267</v>
      </c>
      <c r="B1249" t="s">
        <v>12</v>
      </c>
      <c r="C1249">
        <v>7.6</v>
      </c>
    </row>
    <row r="1250" spans="1:3">
      <c r="A1250" t="s">
        <v>2270</v>
      </c>
      <c r="B1250" t="s">
        <v>2271</v>
      </c>
      <c r="C1250">
        <v>8.4</v>
      </c>
    </row>
    <row r="1251" spans="1:3">
      <c r="A1251" t="s">
        <v>2274</v>
      </c>
      <c r="B1251" t="s">
        <v>12</v>
      </c>
      <c r="C1251">
        <v>7.1</v>
      </c>
    </row>
    <row r="1252" spans="1:3">
      <c r="A1252" t="s">
        <v>2276</v>
      </c>
      <c r="B1252" t="s">
        <v>12</v>
      </c>
      <c r="C1252">
        <v>7</v>
      </c>
    </row>
    <row r="1253" spans="1:3">
      <c r="A1253" t="s">
        <v>2277</v>
      </c>
      <c r="B1253" t="s">
        <v>12</v>
      </c>
      <c r="C1253">
        <v>8</v>
      </c>
    </row>
    <row r="1254" spans="1:3">
      <c r="A1254" t="s">
        <v>2280</v>
      </c>
      <c r="B1254" t="s">
        <v>12</v>
      </c>
      <c r="C1254">
        <v>5.3</v>
      </c>
    </row>
    <row r="1255" spans="1:3">
      <c r="A1255" t="s">
        <v>2281</v>
      </c>
      <c r="B1255" t="s">
        <v>12</v>
      </c>
      <c r="C1255">
        <v>4.9000000000000004</v>
      </c>
    </row>
    <row r="1256" spans="1:3">
      <c r="A1256" t="s">
        <v>2282</v>
      </c>
      <c r="B1256" t="s">
        <v>12</v>
      </c>
      <c r="C1256">
        <v>6.4</v>
      </c>
    </row>
    <row r="1257" spans="1:3">
      <c r="A1257" t="s">
        <v>2283</v>
      </c>
      <c r="B1257" t="s">
        <v>659</v>
      </c>
      <c r="C1257">
        <v>7.4</v>
      </c>
    </row>
    <row r="1258" spans="1:3">
      <c r="A1258" t="s">
        <v>2284</v>
      </c>
      <c r="B1258" t="s">
        <v>12</v>
      </c>
      <c r="C1258">
        <v>6.1</v>
      </c>
    </row>
    <row r="1259" spans="1:3">
      <c r="A1259" t="s">
        <v>2285</v>
      </c>
      <c r="B1259" t="s">
        <v>12</v>
      </c>
      <c r="C1259">
        <v>6.5</v>
      </c>
    </row>
    <row r="1260" spans="1:3">
      <c r="A1260" t="s">
        <v>2287</v>
      </c>
      <c r="B1260" t="s">
        <v>12</v>
      </c>
      <c r="C1260">
        <v>5.7</v>
      </c>
    </row>
    <row r="1261" spans="1:3">
      <c r="A1261" t="s">
        <v>2288</v>
      </c>
      <c r="B1261" t="s">
        <v>12</v>
      </c>
      <c r="C1261">
        <v>5.0999999999999996</v>
      </c>
    </row>
    <row r="1262" spans="1:3">
      <c r="A1262" t="s">
        <v>2290</v>
      </c>
      <c r="B1262" t="s">
        <v>12</v>
      </c>
      <c r="C1262">
        <v>6.6</v>
      </c>
    </row>
    <row r="1263" spans="1:3">
      <c r="A1263" t="s">
        <v>2293</v>
      </c>
      <c r="B1263" t="s">
        <v>659</v>
      </c>
      <c r="C1263">
        <v>6.5</v>
      </c>
    </row>
    <row r="1264" spans="1:3">
      <c r="A1264" t="s">
        <v>2294</v>
      </c>
      <c r="B1264" t="s">
        <v>12</v>
      </c>
      <c r="C1264">
        <v>6.9</v>
      </c>
    </row>
    <row r="1265" spans="1:3">
      <c r="A1265" t="s">
        <v>2296</v>
      </c>
      <c r="B1265" t="s">
        <v>12</v>
      </c>
      <c r="C1265">
        <v>7.6</v>
      </c>
    </row>
    <row r="1266" spans="1:3">
      <c r="A1266" t="s">
        <v>2297</v>
      </c>
      <c r="B1266" t="s">
        <v>12</v>
      </c>
      <c r="C1266">
        <v>5.6</v>
      </c>
    </row>
    <row r="1267" spans="1:3">
      <c r="A1267" t="s">
        <v>2299</v>
      </c>
      <c r="B1267" t="s">
        <v>12</v>
      </c>
      <c r="C1267">
        <v>6.2</v>
      </c>
    </row>
    <row r="1268" spans="1:3">
      <c r="A1268" t="s">
        <v>2300</v>
      </c>
      <c r="B1268" t="s">
        <v>12</v>
      </c>
      <c r="C1268">
        <v>4.4000000000000004</v>
      </c>
    </row>
    <row r="1269" spans="1:3">
      <c r="A1269" t="s">
        <v>2302</v>
      </c>
      <c r="B1269" t="s">
        <v>12</v>
      </c>
      <c r="C1269">
        <v>5.6</v>
      </c>
    </row>
    <row r="1270" spans="1:3">
      <c r="A1270" t="s">
        <v>2303</v>
      </c>
      <c r="B1270" t="s">
        <v>12</v>
      </c>
      <c r="C1270">
        <v>5.5</v>
      </c>
    </row>
    <row r="1271" spans="1:3">
      <c r="A1271" t="s">
        <v>2304</v>
      </c>
      <c r="B1271" t="s">
        <v>12</v>
      </c>
      <c r="C1271">
        <v>6.7</v>
      </c>
    </row>
    <row r="1272" spans="1:3">
      <c r="A1272" t="s">
        <v>2305</v>
      </c>
      <c r="B1272" t="s">
        <v>12</v>
      </c>
      <c r="C1272">
        <v>6.1</v>
      </c>
    </row>
    <row r="1273" spans="1:3">
      <c r="A1273" t="s">
        <v>2306</v>
      </c>
      <c r="B1273" t="s">
        <v>12</v>
      </c>
      <c r="C1273">
        <v>6.2</v>
      </c>
    </row>
    <row r="1274" spans="1:3">
      <c r="A1274" t="s">
        <v>2308</v>
      </c>
      <c r="B1274" t="s">
        <v>12</v>
      </c>
      <c r="C1274">
        <v>7.3</v>
      </c>
    </row>
    <row r="1275" spans="1:3">
      <c r="A1275" t="s">
        <v>2310</v>
      </c>
      <c r="B1275" t="s">
        <v>12</v>
      </c>
      <c r="C1275">
        <v>6.6</v>
      </c>
    </row>
    <row r="1276" spans="1:3">
      <c r="A1276" t="s">
        <v>2312</v>
      </c>
      <c r="B1276" t="s">
        <v>12</v>
      </c>
      <c r="C1276">
        <v>8.1999999999999993</v>
      </c>
    </row>
    <row r="1277" spans="1:3">
      <c r="A1277" t="s">
        <v>2313</v>
      </c>
      <c r="B1277" t="s">
        <v>12</v>
      </c>
      <c r="C1277">
        <v>6.4</v>
      </c>
    </row>
    <row r="1278" spans="1:3">
      <c r="A1278" t="s">
        <v>2315</v>
      </c>
      <c r="B1278" t="s">
        <v>12</v>
      </c>
      <c r="C1278">
        <v>6.4</v>
      </c>
    </row>
    <row r="1279" spans="1:3">
      <c r="A1279" t="s">
        <v>2318</v>
      </c>
      <c r="B1279" t="s">
        <v>12</v>
      </c>
      <c r="C1279">
        <v>5.2</v>
      </c>
    </row>
    <row r="1280" spans="1:3">
      <c r="A1280" t="s">
        <v>2320</v>
      </c>
      <c r="B1280" t="s">
        <v>12</v>
      </c>
      <c r="C1280">
        <v>6.5</v>
      </c>
    </row>
    <row r="1281" spans="1:3">
      <c r="A1281" t="s">
        <v>2322</v>
      </c>
      <c r="B1281" t="s">
        <v>12</v>
      </c>
      <c r="C1281">
        <v>7.1</v>
      </c>
    </row>
    <row r="1282" spans="1:3">
      <c r="A1282" t="s">
        <v>2323</v>
      </c>
      <c r="B1282" t="s">
        <v>12</v>
      </c>
      <c r="C1282">
        <v>7.3</v>
      </c>
    </row>
    <row r="1283" spans="1:3">
      <c r="A1283" t="s">
        <v>2325</v>
      </c>
      <c r="B1283" t="s">
        <v>12</v>
      </c>
      <c r="C1283">
        <v>5.2</v>
      </c>
    </row>
    <row r="1284" spans="1:3">
      <c r="A1284" t="s">
        <v>2327</v>
      </c>
      <c r="B1284" t="s">
        <v>12</v>
      </c>
      <c r="C1284">
        <v>7.7</v>
      </c>
    </row>
    <row r="1285" spans="1:3">
      <c r="A1285" t="s">
        <v>2328</v>
      </c>
      <c r="B1285" t="s">
        <v>12</v>
      </c>
      <c r="C1285">
        <v>7.6</v>
      </c>
    </row>
    <row r="1286" spans="1:3">
      <c r="A1286" t="s">
        <v>2330</v>
      </c>
      <c r="B1286" t="s">
        <v>12</v>
      </c>
      <c r="C1286">
        <v>5.7</v>
      </c>
    </row>
    <row r="1287" spans="1:3">
      <c r="A1287" t="s">
        <v>2332</v>
      </c>
      <c r="B1287" t="s">
        <v>12</v>
      </c>
      <c r="C1287">
        <v>7</v>
      </c>
    </row>
    <row r="1288" spans="1:3">
      <c r="A1288" t="s">
        <v>2334</v>
      </c>
      <c r="B1288" t="s">
        <v>12</v>
      </c>
      <c r="C1288">
        <v>6</v>
      </c>
    </row>
    <row r="1289" spans="1:3">
      <c r="A1289" t="s">
        <v>2336</v>
      </c>
      <c r="B1289" t="s">
        <v>12</v>
      </c>
      <c r="C1289">
        <v>8.1</v>
      </c>
    </row>
    <row r="1290" spans="1:3">
      <c r="A1290" t="s">
        <v>2337</v>
      </c>
      <c r="B1290" t="s">
        <v>12</v>
      </c>
      <c r="C1290">
        <v>8</v>
      </c>
    </row>
    <row r="1291" spans="1:3">
      <c r="A1291" t="s">
        <v>2339</v>
      </c>
      <c r="B1291" t="s">
        <v>12</v>
      </c>
      <c r="C1291">
        <v>5.6</v>
      </c>
    </row>
    <row r="1292" spans="1:3">
      <c r="A1292" t="s">
        <v>2341</v>
      </c>
      <c r="B1292" t="s">
        <v>12</v>
      </c>
      <c r="C1292">
        <v>6.1</v>
      </c>
    </row>
    <row r="1293" spans="1:3">
      <c r="A1293" t="s">
        <v>2344</v>
      </c>
      <c r="B1293" t="s">
        <v>12</v>
      </c>
      <c r="C1293">
        <v>6.9</v>
      </c>
    </row>
    <row r="1294" spans="1:3">
      <c r="A1294" t="s">
        <v>2345</v>
      </c>
      <c r="B1294" t="s">
        <v>12</v>
      </c>
      <c r="C1294">
        <v>5.2</v>
      </c>
    </row>
    <row r="1295" spans="1:3">
      <c r="A1295" t="s">
        <v>2346</v>
      </c>
      <c r="B1295" t="s">
        <v>12</v>
      </c>
      <c r="C1295">
        <v>7</v>
      </c>
    </row>
    <row r="1296" spans="1:3">
      <c r="A1296" t="s">
        <v>2347</v>
      </c>
      <c r="B1296" t="s">
        <v>12</v>
      </c>
      <c r="C1296">
        <v>6.3</v>
      </c>
    </row>
    <row r="1297" spans="1:3">
      <c r="A1297" t="s">
        <v>2348</v>
      </c>
      <c r="B1297" t="s">
        <v>12</v>
      </c>
      <c r="C1297">
        <v>7</v>
      </c>
    </row>
    <row r="1298" spans="1:3">
      <c r="A1298" t="s">
        <v>2349</v>
      </c>
      <c r="B1298" t="s">
        <v>12</v>
      </c>
      <c r="C1298">
        <v>6.9</v>
      </c>
    </row>
    <row r="1299" spans="1:3">
      <c r="A1299" t="s">
        <v>2351</v>
      </c>
      <c r="B1299" t="s">
        <v>12</v>
      </c>
      <c r="C1299">
        <v>6.2</v>
      </c>
    </row>
    <row r="1300" spans="1:3">
      <c r="A1300" t="s">
        <v>2353</v>
      </c>
      <c r="B1300" t="s">
        <v>12</v>
      </c>
      <c r="C1300">
        <v>6.4</v>
      </c>
    </row>
    <row r="1301" spans="1:3">
      <c r="A1301" t="s">
        <v>2354</v>
      </c>
      <c r="B1301" t="s">
        <v>12</v>
      </c>
      <c r="C1301">
        <v>6.4</v>
      </c>
    </row>
    <row r="1302" spans="1:3">
      <c r="A1302" t="s">
        <v>2356</v>
      </c>
      <c r="B1302" t="s">
        <v>12</v>
      </c>
      <c r="C1302">
        <v>5.7</v>
      </c>
    </row>
    <row r="1303" spans="1:3">
      <c r="A1303" t="s">
        <v>2357</v>
      </c>
      <c r="B1303" t="s">
        <v>12</v>
      </c>
      <c r="C1303">
        <v>6.1</v>
      </c>
    </row>
    <row r="1304" spans="1:3">
      <c r="A1304" t="s">
        <v>2358</v>
      </c>
      <c r="B1304" t="s">
        <v>12</v>
      </c>
      <c r="C1304">
        <v>5.4</v>
      </c>
    </row>
    <row r="1305" spans="1:3">
      <c r="A1305" t="s">
        <v>2359</v>
      </c>
      <c r="B1305" t="s">
        <v>12</v>
      </c>
      <c r="C1305">
        <v>6.7</v>
      </c>
    </row>
    <row r="1306" spans="1:3">
      <c r="A1306" t="s">
        <v>2361</v>
      </c>
      <c r="B1306" t="s">
        <v>12</v>
      </c>
      <c r="C1306">
        <v>6.8</v>
      </c>
    </row>
    <row r="1307" spans="1:3">
      <c r="A1307" t="s">
        <v>2362</v>
      </c>
      <c r="B1307" t="s">
        <v>12</v>
      </c>
      <c r="C1307">
        <v>6</v>
      </c>
    </row>
    <row r="1308" spans="1:3">
      <c r="A1308" t="s">
        <v>2363</v>
      </c>
      <c r="B1308" t="s">
        <v>12</v>
      </c>
      <c r="C1308">
        <v>7.8</v>
      </c>
    </row>
    <row r="1309" spans="1:3">
      <c r="A1309" t="s">
        <v>2365</v>
      </c>
      <c r="B1309" t="s">
        <v>12</v>
      </c>
      <c r="C1309">
        <v>5.3</v>
      </c>
    </row>
    <row r="1310" spans="1:3">
      <c r="A1310" t="s">
        <v>2366</v>
      </c>
      <c r="B1310" t="s">
        <v>12</v>
      </c>
      <c r="C1310">
        <v>4.5</v>
      </c>
    </row>
    <row r="1311" spans="1:3">
      <c r="A1311" t="s">
        <v>2368</v>
      </c>
      <c r="B1311" t="s">
        <v>12</v>
      </c>
      <c r="C1311">
        <v>5.4</v>
      </c>
    </row>
    <row r="1312" spans="1:3">
      <c r="A1312" t="s">
        <v>2369</v>
      </c>
      <c r="B1312" t="s">
        <v>12</v>
      </c>
      <c r="C1312">
        <v>7.8</v>
      </c>
    </row>
    <row r="1313" spans="1:3">
      <c r="A1313" t="s">
        <v>2372</v>
      </c>
      <c r="B1313" t="s">
        <v>2373</v>
      </c>
      <c r="C1313">
        <v>7.2</v>
      </c>
    </row>
    <row r="1314" spans="1:3">
      <c r="A1314" t="s">
        <v>2374</v>
      </c>
      <c r="B1314" t="s">
        <v>12</v>
      </c>
      <c r="C1314">
        <v>6.6</v>
      </c>
    </row>
    <row r="1315" spans="1:3">
      <c r="A1315" t="s">
        <v>2375</v>
      </c>
      <c r="B1315" t="s">
        <v>12</v>
      </c>
      <c r="C1315">
        <v>7.6</v>
      </c>
    </row>
    <row r="1316" spans="1:3">
      <c r="A1316" t="s">
        <v>2377</v>
      </c>
      <c r="B1316" t="s">
        <v>12</v>
      </c>
      <c r="C1316">
        <v>5.9</v>
      </c>
    </row>
    <row r="1317" spans="1:3">
      <c r="A1317" t="s">
        <v>2378</v>
      </c>
      <c r="B1317" t="s">
        <v>12</v>
      </c>
      <c r="C1317">
        <v>6.7</v>
      </c>
    </row>
    <row r="1318" spans="1:3">
      <c r="A1318" t="s">
        <v>2379</v>
      </c>
      <c r="B1318" t="s">
        <v>12</v>
      </c>
      <c r="C1318">
        <v>7.7</v>
      </c>
    </row>
    <row r="1319" spans="1:3">
      <c r="A1319" t="s">
        <v>2380</v>
      </c>
      <c r="B1319" t="s">
        <v>12</v>
      </c>
      <c r="C1319">
        <v>5.4</v>
      </c>
    </row>
    <row r="1320" spans="1:3">
      <c r="A1320" t="s">
        <v>2381</v>
      </c>
      <c r="B1320" t="s">
        <v>12</v>
      </c>
      <c r="C1320">
        <v>6.9</v>
      </c>
    </row>
    <row r="1321" spans="1:3">
      <c r="A1321" t="s">
        <v>2382</v>
      </c>
      <c r="B1321" t="s">
        <v>12</v>
      </c>
      <c r="C1321">
        <v>7.7</v>
      </c>
    </row>
    <row r="1322" spans="1:3">
      <c r="A1322" t="s">
        <v>2383</v>
      </c>
      <c r="B1322" t="s">
        <v>12</v>
      </c>
      <c r="C1322">
        <v>6.8</v>
      </c>
    </row>
    <row r="1323" spans="1:3">
      <c r="A1323" t="s">
        <v>2385</v>
      </c>
      <c r="B1323" t="s">
        <v>12</v>
      </c>
      <c r="C1323">
        <v>6.4</v>
      </c>
    </row>
    <row r="1324" spans="1:3">
      <c r="A1324" t="s">
        <v>2386</v>
      </c>
      <c r="B1324" t="s">
        <v>12</v>
      </c>
      <c r="C1324">
        <v>5.7</v>
      </c>
    </row>
    <row r="1325" spans="1:3">
      <c r="A1325" t="s">
        <v>2387</v>
      </c>
      <c r="B1325" t="s">
        <v>12</v>
      </c>
      <c r="C1325">
        <v>7.3</v>
      </c>
    </row>
    <row r="1326" spans="1:3">
      <c r="A1326" t="s">
        <v>2388</v>
      </c>
      <c r="B1326" t="s">
        <v>12</v>
      </c>
      <c r="C1326">
        <v>6.8</v>
      </c>
    </row>
    <row r="1327" spans="1:3">
      <c r="A1327" t="s">
        <v>2389</v>
      </c>
      <c r="B1327" t="s">
        <v>12</v>
      </c>
      <c r="C1327">
        <v>6.3</v>
      </c>
    </row>
    <row r="1328" spans="1:3">
      <c r="A1328" t="s">
        <v>2391</v>
      </c>
      <c r="B1328" t="s">
        <v>12</v>
      </c>
      <c r="C1328">
        <v>5.9</v>
      </c>
    </row>
    <row r="1329" spans="1:3">
      <c r="A1329" t="s">
        <v>2393</v>
      </c>
      <c r="B1329" t="s">
        <v>12</v>
      </c>
      <c r="C1329">
        <v>7.4</v>
      </c>
    </row>
    <row r="1330" spans="1:3">
      <c r="A1330" t="s">
        <v>2394</v>
      </c>
      <c r="B1330" t="s">
        <v>12</v>
      </c>
      <c r="C1330">
        <v>8.3000000000000007</v>
      </c>
    </row>
    <row r="1331" spans="1:3">
      <c r="A1331" t="s">
        <v>2396</v>
      </c>
      <c r="B1331" t="s">
        <v>12</v>
      </c>
      <c r="C1331">
        <v>6.2</v>
      </c>
    </row>
    <row r="1332" spans="1:3">
      <c r="A1332" t="s">
        <v>2397</v>
      </c>
      <c r="B1332" t="s">
        <v>12</v>
      </c>
      <c r="C1332">
        <v>6.3</v>
      </c>
    </row>
    <row r="1333" spans="1:3">
      <c r="A1333" t="s">
        <v>2398</v>
      </c>
      <c r="B1333" t="s">
        <v>12</v>
      </c>
      <c r="C1333">
        <v>5.8</v>
      </c>
    </row>
    <row r="1334" spans="1:3">
      <c r="A1334" t="s">
        <v>2399</v>
      </c>
      <c r="B1334" t="s">
        <v>12</v>
      </c>
      <c r="C1334">
        <v>7.5</v>
      </c>
    </row>
    <row r="1335" spans="1:3">
      <c r="A1335" t="s">
        <v>2400</v>
      </c>
      <c r="B1335" t="s">
        <v>12</v>
      </c>
      <c r="C1335">
        <v>6.3</v>
      </c>
    </row>
    <row r="1336" spans="1:3">
      <c r="A1336" t="s">
        <v>2401</v>
      </c>
      <c r="B1336" t="s">
        <v>12</v>
      </c>
      <c r="C1336">
        <v>6.4</v>
      </c>
    </row>
    <row r="1337" spans="1:3">
      <c r="A1337" t="s">
        <v>2403</v>
      </c>
      <c r="B1337" t="s">
        <v>12</v>
      </c>
      <c r="C1337">
        <v>7.2</v>
      </c>
    </row>
    <row r="1338" spans="1:3">
      <c r="A1338" t="s">
        <v>2405</v>
      </c>
      <c r="B1338" t="s">
        <v>12</v>
      </c>
      <c r="C1338">
        <v>6.3</v>
      </c>
    </row>
    <row r="1339" spans="1:3">
      <c r="A1339" t="s">
        <v>2407</v>
      </c>
      <c r="B1339" t="s">
        <v>12</v>
      </c>
      <c r="C1339">
        <v>6.9</v>
      </c>
    </row>
    <row r="1340" spans="1:3">
      <c r="A1340" t="s">
        <v>2408</v>
      </c>
      <c r="B1340" t="s">
        <v>12</v>
      </c>
      <c r="C1340">
        <v>6.6</v>
      </c>
    </row>
    <row r="1341" spans="1:3">
      <c r="A1341" t="s">
        <v>2410</v>
      </c>
      <c r="B1341" t="s">
        <v>12</v>
      </c>
      <c r="C1341">
        <v>6</v>
      </c>
    </row>
    <row r="1342" spans="1:3">
      <c r="A1342" t="s">
        <v>2412</v>
      </c>
      <c r="B1342" t="s">
        <v>12</v>
      </c>
      <c r="C1342">
        <v>7.5</v>
      </c>
    </row>
    <row r="1343" spans="1:3">
      <c r="A1343" t="s">
        <v>2413</v>
      </c>
      <c r="B1343" t="s">
        <v>12</v>
      </c>
      <c r="C1343">
        <v>7.7</v>
      </c>
    </row>
    <row r="1344" spans="1:3">
      <c r="A1344" t="s">
        <v>2414</v>
      </c>
      <c r="B1344" t="s">
        <v>12</v>
      </c>
      <c r="C1344">
        <v>6.2</v>
      </c>
    </row>
    <row r="1345" spans="1:3">
      <c r="A1345" t="s">
        <v>2415</v>
      </c>
      <c r="B1345" t="s">
        <v>12</v>
      </c>
      <c r="C1345">
        <v>5.4</v>
      </c>
    </row>
    <row r="1346" spans="1:3">
      <c r="A1346" t="s">
        <v>2417</v>
      </c>
      <c r="B1346" t="s">
        <v>12</v>
      </c>
      <c r="C1346">
        <v>6.6</v>
      </c>
    </row>
    <row r="1347" spans="1:3">
      <c r="A1347" t="s">
        <v>2418</v>
      </c>
      <c r="B1347" t="s">
        <v>12</v>
      </c>
      <c r="C1347">
        <v>5.3</v>
      </c>
    </row>
    <row r="1348" spans="1:3">
      <c r="A1348" t="s">
        <v>2419</v>
      </c>
      <c r="B1348" t="s">
        <v>12</v>
      </c>
      <c r="C1348">
        <v>5.6</v>
      </c>
    </row>
    <row r="1349" spans="1:3">
      <c r="A1349" t="s">
        <v>2421</v>
      </c>
      <c r="B1349" t="s">
        <v>12</v>
      </c>
      <c r="C1349">
        <v>5.9</v>
      </c>
    </row>
    <row r="1350" spans="1:3">
      <c r="A1350" t="s">
        <v>2422</v>
      </c>
      <c r="B1350" t="s">
        <v>12</v>
      </c>
      <c r="C1350">
        <v>7.8</v>
      </c>
    </row>
    <row r="1351" spans="1:3">
      <c r="A1351" t="s">
        <v>2423</v>
      </c>
      <c r="B1351" t="s">
        <v>12</v>
      </c>
      <c r="C1351">
        <v>6.7</v>
      </c>
    </row>
    <row r="1352" spans="1:3">
      <c r="A1352" t="s">
        <v>2426</v>
      </c>
      <c r="B1352" t="s">
        <v>12</v>
      </c>
      <c r="C1352">
        <v>7.4</v>
      </c>
    </row>
    <row r="1353" spans="1:3">
      <c r="A1353" t="s">
        <v>2427</v>
      </c>
      <c r="B1353" t="s">
        <v>12</v>
      </c>
      <c r="C1353">
        <v>6.2</v>
      </c>
    </row>
    <row r="1354" spans="1:3">
      <c r="A1354" t="s">
        <v>2428</v>
      </c>
      <c r="B1354" t="s">
        <v>12</v>
      </c>
      <c r="C1354">
        <v>5.4</v>
      </c>
    </row>
    <row r="1355" spans="1:3">
      <c r="A1355" t="s">
        <v>2429</v>
      </c>
      <c r="B1355" t="s">
        <v>12</v>
      </c>
      <c r="C1355">
        <v>6.7</v>
      </c>
    </row>
    <row r="1356" spans="1:3">
      <c r="A1356" t="s">
        <v>2431</v>
      </c>
      <c r="B1356" t="s">
        <v>12</v>
      </c>
      <c r="C1356">
        <v>5.3</v>
      </c>
    </row>
    <row r="1357" spans="1:3">
      <c r="A1357" t="s">
        <v>2433</v>
      </c>
      <c r="B1357" t="s">
        <v>12</v>
      </c>
      <c r="C1357">
        <v>5.9</v>
      </c>
    </row>
    <row r="1358" spans="1:3">
      <c r="A1358" t="s">
        <v>2435</v>
      </c>
      <c r="B1358" t="s">
        <v>12</v>
      </c>
      <c r="C1358">
        <v>4.8</v>
      </c>
    </row>
    <row r="1359" spans="1:3">
      <c r="A1359" t="s">
        <v>2437</v>
      </c>
      <c r="B1359" t="s">
        <v>12</v>
      </c>
      <c r="C1359">
        <v>3.8</v>
      </c>
    </row>
    <row r="1360" spans="1:3">
      <c r="A1360" t="s">
        <v>2438</v>
      </c>
      <c r="B1360" t="s">
        <v>12</v>
      </c>
      <c r="C1360">
        <v>8.5</v>
      </c>
    </row>
    <row r="1361" spans="1:3">
      <c r="A1361" t="s">
        <v>2439</v>
      </c>
      <c r="B1361" t="s">
        <v>12</v>
      </c>
      <c r="C1361">
        <v>6.8</v>
      </c>
    </row>
    <row r="1362" spans="1:3">
      <c r="A1362" t="s">
        <v>2440</v>
      </c>
      <c r="B1362" t="s">
        <v>12</v>
      </c>
      <c r="C1362">
        <v>5.3</v>
      </c>
    </row>
    <row r="1363" spans="1:3">
      <c r="A1363" t="s">
        <v>2441</v>
      </c>
      <c r="B1363" t="s">
        <v>12</v>
      </c>
      <c r="C1363">
        <v>7.3</v>
      </c>
    </row>
    <row r="1364" spans="1:3">
      <c r="A1364" t="s">
        <v>2442</v>
      </c>
      <c r="B1364" t="s">
        <v>12</v>
      </c>
      <c r="C1364">
        <v>6.6</v>
      </c>
    </row>
    <row r="1365" spans="1:3">
      <c r="A1365" t="s">
        <v>2444</v>
      </c>
      <c r="B1365" t="s">
        <v>12</v>
      </c>
      <c r="C1365">
        <v>6.2</v>
      </c>
    </row>
    <row r="1366" spans="1:3">
      <c r="A1366" t="s">
        <v>2446</v>
      </c>
      <c r="B1366" t="s">
        <v>12</v>
      </c>
      <c r="C1366">
        <v>5.2</v>
      </c>
    </row>
    <row r="1367" spans="1:3">
      <c r="A1367" t="s">
        <v>2447</v>
      </c>
      <c r="B1367" t="s">
        <v>12</v>
      </c>
      <c r="C1367">
        <v>6.2</v>
      </c>
    </row>
    <row r="1368" spans="1:3">
      <c r="A1368" t="s">
        <v>2448</v>
      </c>
      <c r="B1368" t="s">
        <v>12</v>
      </c>
      <c r="C1368">
        <v>6.2</v>
      </c>
    </row>
    <row r="1369" spans="1:3">
      <c r="A1369" t="s">
        <v>2451</v>
      </c>
      <c r="B1369" t="s">
        <v>12</v>
      </c>
      <c r="C1369">
        <v>6.6</v>
      </c>
    </row>
    <row r="1370" spans="1:3">
      <c r="A1370" t="s">
        <v>2452</v>
      </c>
      <c r="B1370" t="s">
        <v>12</v>
      </c>
      <c r="C1370">
        <v>6.2</v>
      </c>
    </row>
    <row r="1371" spans="1:3">
      <c r="A1371" t="s">
        <v>2453</v>
      </c>
      <c r="B1371" t="s">
        <v>12</v>
      </c>
      <c r="C1371">
        <v>5.0999999999999996</v>
      </c>
    </row>
    <row r="1372" spans="1:3">
      <c r="A1372" t="s">
        <v>2454</v>
      </c>
      <c r="B1372" t="s">
        <v>12</v>
      </c>
      <c r="C1372">
        <v>6.6</v>
      </c>
    </row>
    <row r="1373" spans="1:3">
      <c r="A1373" t="s">
        <v>2456</v>
      </c>
      <c r="B1373" t="s">
        <v>12</v>
      </c>
      <c r="C1373">
        <v>6.1</v>
      </c>
    </row>
    <row r="1374" spans="1:3">
      <c r="A1374" t="s">
        <v>2457</v>
      </c>
      <c r="B1374" t="s">
        <v>12</v>
      </c>
      <c r="C1374">
        <v>6.6</v>
      </c>
    </row>
    <row r="1375" spans="1:3">
      <c r="A1375" t="s">
        <v>2459</v>
      </c>
      <c r="B1375" t="s">
        <v>12</v>
      </c>
      <c r="C1375">
        <v>5.9</v>
      </c>
    </row>
    <row r="1376" spans="1:3">
      <c r="A1376" t="s">
        <v>2461</v>
      </c>
      <c r="B1376" t="s">
        <v>12</v>
      </c>
      <c r="C1376">
        <v>6.3</v>
      </c>
    </row>
    <row r="1377" spans="1:3">
      <c r="A1377" t="s">
        <v>2463</v>
      </c>
      <c r="B1377" t="s">
        <v>12</v>
      </c>
      <c r="C1377">
        <v>7.1</v>
      </c>
    </row>
    <row r="1378" spans="1:3">
      <c r="A1378" t="s">
        <v>2464</v>
      </c>
      <c r="B1378" t="s">
        <v>12</v>
      </c>
      <c r="C1378">
        <v>5</v>
      </c>
    </row>
    <row r="1379" spans="1:3">
      <c r="A1379" t="s">
        <v>2467</v>
      </c>
      <c r="B1379" t="s">
        <v>12</v>
      </c>
      <c r="C1379">
        <v>5.6</v>
      </c>
    </row>
    <row r="1380" spans="1:3">
      <c r="A1380" t="s">
        <v>2468</v>
      </c>
      <c r="B1380" t="s">
        <v>12</v>
      </c>
      <c r="C1380">
        <v>7.4</v>
      </c>
    </row>
    <row r="1381" spans="1:3">
      <c r="A1381" t="s">
        <v>2471</v>
      </c>
      <c r="B1381" t="s">
        <v>12</v>
      </c>
      <c r="C1381">
        <v>4.5</v>
      </c>
    </row>
    <row r="1382" spans="1:3">
      <c r="A1382" t="s">
        <v>2473</v>
      </c>
      <c r="B1382" t="s">
        <v>12</v>
      </c>
      <c r="C1382">
        <v>6.2</v>
      </c>
    </row>
    <row r="1383" spans="1:3">
      <c r="A1383" t="s">
        <v>2475</v>
      </c>
      <c r="B1383" t="s">
        <v>12</v>
      </c>
      <c r="C1383">
        <v>5</v>
      </c>
    </row>
    <row r="1384" spans="1:3">
      <c r="A1384" t="s">
        <v>2476</v>
      </c>
      <c r="B1384" t="s">
        <v>12</v>
      </c>
      <c r="C1384">
        <v>6.5</v>
      </c>
    </row>
    <row r="1385" spans="1:3">
      <c r="A1385" t="s">
        <v>2477</v>
      </c>
      <c r="B1385" t="s">
        <v>12</v>
      </c>
      <c r="C1385">
        <v>5.0999999999999996</v>
      </c>
    </row>
    <row r="1386" spans="1:3">
      <c r="A1386" t="s">
        <v>2478</v>
      </c>
      <c r="B1386" t="s">
        <v>12</v>
      </c>
      <c r="C1386">
        <v>6.5</v>
      </c>
    </row>
    <row r="1387" spans="1:3">
      <c r="A1387" t="s">
        <v>2479</v>
      </c>
      <c r="B1387" t="s">
        <v>12</v>
      </c>
      <c r="C1387">
        <v>6.2</v>
      </c>
    </row>
    <row r="1388" spans="1:3">
      <c r="A1388" t="s">
        <v>2480</v>
      </c>
      <c r="B1388" t="s">
        <v>12</v>
      </c>
      <c r="C1388">
        <v>6.3</v>
      </c>
    </row>
    <row r="1389" spans="1:3">
      <c r="A1389" t="s">
        <v>2481</v>
      </c>
      <c r="B1389" t="s">
        <v>12</v>
      </c>
      <c r="C1389">
        <v>3.8</v>
      </c>
    </row>
    <row r="1390" spans="1:3">
      <c r="A1390" t="s">
        <v>2483</v>
      </c>
      <c r="B1390" t="s">
        <v>12</v>
      </c>
      <c r="C1390">
        <v>6.2</v>
      </c>
    </row>
    <row r="1391" spans="1:3">
      <c r="A1391" t="s">
        <v>2484</v>
      </c>
      <c r="B1391" t="s">
        <v>12</v>
      </c>
      <c r="C1391">
        <v>5.7</v>
      </c>
    </row>
    <row r="1392" spans="1:3">
      <c r="A1392" t="s">
        <v>2486</v>
      </c>
      <c r="B1392" t="s">
        <v>12</v>
      </c>
      <c r="C1392">
        <v>6.7</v>
      </c>
    </row>
    <row r="1393" spans="1:3">
      <c r="A1393" t="s">
        <v>2488</v>
      </c>
      <c r="B1393" t="s">
        <v>12</v>
      </c>
      <c r="C1393">
        <v>6.8</v>
      </c>
    </row>
    <row r="1394" spans="1:3">
      <c r="A1394" t="s">
        <v>2490</v>
      </c>
      <c r="B1394" t="s">
        <v>12</v>
      </c>
      <c r="C1394">
        <v>6</v>
      </c>
    </row>
    <row r="1395" spans="1:3">
      <c r="A1395" t="s">
        <v>2492</v>
      </c>
      <c r="B1395" t="s">
        <v>12</v>
      </c>
      <c r="C1395">
        <v>7.3</v>
      </c>
    </row>
    <row r="1396" spans="1:3">
      <c r="A1396" t="s">
        <v>2493</v>
      </c>
      <c r="B1396" t="s">
        <v>12</v>
      </c>
      <c r="C1396">
        <v>5.5</v>
      </c>
    </row>
    <row r="1397" spans="1:3">
      <c r="A1397" t="s">
        <v>2494</v>
      </c>
      <c r="B1397" t="s">
        <v>12</v>
      </c>
      <c r="C1397">
        <v>6.7</v>
      </c>
    </row>
    <row r="1398" spans="1:3">
      <c r="A1398" t="s">
        <v>2496</v>
      </c>
      <c r="B1398" t="s">
        <v>12</v>
      </c>
      <c r="C1398">
        <v>4.8</v>
      </c>
    </row>
    <row r="1399" spans="1:3">
      <c r="A1399" t="s">
        <v>2498</v>
      </c>
      <c r="B1399" t="s">
        <v>12</v>
      </c>
      <c r="C1399">
        <v>5.7</v>
      </c>
    </row>
    <row r="1400" spans="1:3">
      <c r="A1400" t="s">
        <v>2499</v>
      </c>
      <c r="B1400" t="s">
        <v>12</v>
      </c>
      <c r="C1400">
        <v>5.0999999999999996</v>
      </c>
    </row>
    <row r="1401" spans="1:3">
      <c r="A1401" t="s">
        <v>2501</v>
      </c>
      <c r="B1401" t="s">
        <v>12</v>
      </c>
      <c r="C1401">
        <v>6</v>
      </c>
    </row>
    <row r="1402" spans="1:3">
      <c r="A1402" t="s">
        <v>2503</v>
      </c>
      <c r="B1402" t="s">
        <v>12</v>
      </c>
      <c r="C1402">
        <v>4.2</v>
      </c>
    </row>
    <row r="1403" spans="1:3">
      <c r="A1403" t="s">
        <v>2505</v>
      </c>
      <c r="B1403" t="s">
        <v>12</v>
      </c>
      <c r="C1403">
        <v>7.4</v>
      </c>
    </row>
    <row r="1404" spans="1:3">
      <c r="A1404" t="s">
        <v>2507</v>
      </c>
      <c r="B1404" t="s">
        <v>12</v>
      </c>
      <c r="C1404">
        <v>4.5999999999999996</v>
      </c>
    </row>
    <row r="1405" spans="1:3">
      <c r="A1405" t="s">
        <v>2508</v>
      </c>
      <c r="B1405" t="s">
        <v>12</v>
      </c>
      <c r="C1405">
        <v>6.9</v>
      </c>
    </row>
    <row r="1406" spans="1:3">
      <c r="A1406" t="s">
        <v>2509</v>
      </c>
      <c r="B1406" t="s">
        <v>12</v>
      </c>
      <c r="C1406">
        <v>6.9</v>
      </c>
    </row>
    <row r="1407" spans="1:3">
      <c r="A1407" t="s">
        <v>2510</v>
      </c>
      <c r="B1407" t="s">
        <v>12</v>
      </c>
      <c r="C1407">
        <v>8</v>
      </c>
    </row>
    <row r="1408" spans="1:3">
      <c r="A1408" t="s">
        <v>2512</v>
      </c>
      <c r="B1408" t="s">
        <v>12</v>
      </c>
      <c r="C1408">
        <v>6.4</v>
      </c>
    </row>
    <row r="1409" spans="1:3">
      <c r="A1409" t="s">
        <v>2514</v>
      </c>
      <c r="B1409" t="s">
        <v>12</v>
      </c>
      <c r="C1409">
        <v>6.3</v>
      </c>
    </row>
    <row r="1410" spans="1:3">
      <c r="A1410" t="s">
        <v>2516</v>
      </c>
      <c r="B1410" t="s">
        <v>12</v>
      </c>
      <c r="C1410">
        <v>6.8</v>
      </c>
    </row>
    <row r="1411" spans="1:3">
      <c r="A1411" t="s">
        <v>2517</v>
      </c>
      <c r="B1411" t="s">
        <v>12</v>
      </c>
      <c r="C1411">
        <v>6.8</v>
      </c>
    </row>
    <row r="1412" spans="1:3">
      <c r="A1412" t="s">
        <v>2519</v>
      </c>
      <c r="B1412" t="s">
        <v>12</v>
      </c>
      <c r="C1412">
        <v>5.4</v>
      </c>
    </row>
    <row r="1413" spans="1:3">
      <c r="A1413" t="s">
        <v>2520</v>
      </c>
      <c r="B1413" t="s">
        <v>12</v>
      </c>
      <c r="C1413">
        <v>7.2</v>
      </c>
    </row>
    <row r="1414" spans="1:3">
      <c r="A1414" t="s">
        <v>2521</v>
      </c>
      <c r="B1414" t="s">
        <v>12</v>
      </c>
      <c r="C1414">
        <v>7.3</v>
      </c>
    </row>
    <row r="1415" spans="1:3">
      <c r="A1415" t="s">
        <v>2524</v>
      </c>
      <c r="B1415" t="s">
        <v>12</v>
      </c>
      <c r="C1415">
        <v>5.2</v>
      </c>
    </row>
    <row r="1416" spans="1:3">
      <c r="A1416" t="s">
        <v>2525</v>
      </c>
      <c r="B1416" t="s">
        <v>12</v>
      </c>
      <c r="C1416">
        <v>5.5</v>
      </c>
    </row>
    <row r="1417" spans="1:3">
      <c r="A1417" t="s">
        <v>2527</v>
      </c>
      <c r="B1417" t="s">
        <v>2528</v>
      </c>
      <c r="C1417">
        <v>7.7</v>
      </c>
    </row>
    <row r="1418" spans="1:3">
      <c r="A1418" t="s">
        <v>2530</v>
      </c>
      <c r="B1418" t="s">
        <v>12</v>
      </c>
      <c r="C1418">
        <v>7.1</v>
      </c>
    </row>
    <row r="1419" spans="1:3">
      <c r="A1419" t="s">
        <v>2532</v>
      </c>
      <c r="B1419" t="s">
        <v>12</v>
      </c>
      <c r="C1419">
        <v>5.3</v>
      </c>
    </row>
    <row r="1420" spans="1:3">
      <c r="A1420" t="s">
        <v>2534</v>
      </c>
      <c r="B1420" t="s">
        <v>12</v>
      </c>
      <c r="C1420">
        <v>5.6</v>
      </c>
    </row>
    <row r="1421" spans="1:3">
      <c r="A1421" t="s">
        <v>2535</v>
      </c>
      <c r="B1421" t="s">
        <v>12</v>
      </c>
      <c r="C1421">
        <v>5.7</v>
      </c>
    </row>
    <row r="1422" spans="1:3">
      <c r="A1422" t="s">
        <v>2536</v>
      </c>
      <c r="B1422" t="s">
        <v>12</v>
      </c>
      <c r="C1422">
        <v>7.1</v>
      </c>
    </row>
    <row r="1423" spans="1:3">
      <c r="A1423" t="s">
        <v>2537</v>
      </c>
      <c r="B1423" t="s">
        <v>12</v>
      </c>
      <c r="C1423">
        <v>7.6</v>
      </c>
    </row>
    <row r="1424" spans="1:3">
      <c r="A1424" t="s">
        <v>2538</v>
      </c>
      <c r="B1424" t="s">
        <v>12</v>
      </c>
      <c r="C1424">
        <v>5.5</v>
      </c>
    </row>
    <row r="1425" spans="1:3">
      <c r="A1425" t="s">
        <v>2539</v>
      </c>
      <c r="B1425" t="s">
        <v>12</v>
      </c>
      <c r="C1425">
        <v>5.0999999999999996</v>
      </c>
    </row>
    <row r="1426" spans="1:3">
      <c r="A1426" t="s">
        <v>2541</v>
      </c>
      <c r="B1426" t="s">
        <v>12</v>
      </c>
      <c r="C1426">
        <v>6.3</v>
      </c>
    </row>
    <row r="1427" spans="1:3">
      <c r="A1427" t="s">
        <v>2544</v>
      </c>
      <c r="B1427" t="s">
        <v>12</v>
      </c>
      <c r="C1427">
        <v>4.9000000000000004</v>
      </c>
    </row>
    <row r="1428" spans="1:3">
      <c r="A1428" t="s">
        <v>2547</v>
      </c>
      <c r="B1428" t="s">
        <v>12</v>
      </c>
      <c r="C1428">
        <v>6.5</v>
      </c>
    </row>
    <row r="1429" spans="1:3">
      <c r="A1429" t="s">
        <v>2549</v>
      </c>
      <c r="B1429" t="s">
        <v>12</v>
      </c>
      <c r="C1429">
        <v>5.6</v>
      </c>
    </row>
    <row r="1430" spans="1:3">
      <c r="A1430" t="s">
        <v>2552</v>
      </c>
      <c r="B1430" t="s">
        <v>12</v>
      </c>
      <c r="C1430">
        <v>5.3</v>
      </c>
    </row>
    <row r="1431" spans="1:3">
      <c r="A1431" t="s">
        <v>2554</v>
      </c>
      <c r="B1431" t="s">
        <v>12</v>
      </c>
      <c r="C1431">
        <v>6.5</v>
      </c>
    </row>
    <row r="1432" spans="1:3">
      <c r="A1432" t="s">
        <v>2556</v>
      </c>
      <c r="B1432" t="s">
        <v>12</v>
      </c>
      <c r="C1432">
        <v>6.8</v>
      </c>
    </row>
    <row r="1433" spans="1:3">
      <c r="A1433" t="s">
        <v>2558</v>
      </c>
      <c r="B1433" t="s">
        <v>12</v>
      </c>
      <c r="C1433">
        <v>6.5</v>
      </c>
    </row>
    <row r="1434" spans="1:3">
      <c r="A1434" t="s">
        <v>2559</v>
      </c>
      <c r="B1434" t="s">
        <v>12</v>
      </c>
      <c r="C1434">
        <v>6</v>
      </c>
    </row>
    <row r="1435" spans="1:3">
      <c r="A1435" t="s">
        <v>2561</v>
      </c>
      <c r="B1435" t="s">
        <v>12</v>
      </c>
      <c r="C1435">
        <v>8.4</v>
      </c>
    </row>
    <row r="1436" spans="1:3">
      <c r="A1436" t="s">
        <v>2563</v>
      </c>
      <c r="B1436" t="s">
        <v>12</v>
      </c>
      <c r="C1436">
        <v>6</v>
      </c>
    </row>
    <row r="1437" spans="1:3">
      <c r="A1437" t="s">
        <v>2564</v>
      </c>
      <c r="B1437" t="s">
        <v>12</v>
      </c>
      <c r="C1437">
        <v>7.6</v>
      </c>
    </row>
    <row r="1438" spans="1:3">
      <c r="A1438" t="s">
        <v>2565</v>
      </c>
      <c r="B1438" t="s">
        <v>12</v>
      </c>
      <c r="C1438">
        <v>6.9</v>
      </c>
    </row>
    <row r="1439" spans="1:3">
      <c r="A1439" t="s">
        <v>2566</v>
      </c>
      <c r="B1439" t="s">
        <v>12</v>
      </c>
      <c r="C1439">
        <v>6.4</v>
      </c>
    </row>
    <row r="1440" spans="1:3">
      <c r="A1440" t="s">
        <v>2568</v>
      </c>
      <c r="B1440" t="s">
        <v>12</v>
      </c>
      <c r="C1440">
        <v>5.0999999999999996</v>
      </c>
    </row>
    <row r="1441" spans="1:3">
      <c r="A1441" t="s">
        <v>2570</v>
      </c>
      <c r="B1441" t="s">
        <v>12</v>
      </c>
      <c r="C1441">
        <v>7</v>
      </c>
    </row>
    <row r="1442" spans="1:3">
      <c r="A1442" t="s">
        <v>2573</v>
      </c>
      <c r="B1442" t="s">
        <v>12</v>
      </c>
      <c r="C1442">
        <v>5.7</v>
      </c>
    </row>
    <row r="1443" spans="1:3">
      <c r="A1443" t="s">
        <v>2574</v>
      </c>
      <c r="B1443" t="s">
        <v>12</v>
      </c>
      <c r="C1443">
        <v>6.8</v>
      </c>
    </row>
    <row r="1444" spans="1:3">
      <c r="A1444" t="s">
        <v>2575</v>
      </c>
      <c r="B1444" t="s">
        <v>12</v>
      </c>
      <c r="C1444">
        <v>6.7</v>
      </c>
    </row>
    <row r="1445" spans="1:3">
      <c r="A1445" t="s">
        <v>2577</v>
      </c>
      <c r="B1445" t="s">
        <v>12</v>
      </c>
      <c r="C1445">
        <v>6.2</v>
      </c>
    </row>
    <row r="1446" spans="1:3">
      <c r="A1446" t="s">
        <v>2578</v>
      </c>
      <c r="B1446" t="s">
        <v>12</v>
      </c>
      <c r="C1446">
        <v>7.2</v>
      </c>
    </row>
    <row r="1447" spans="1:3">
      <c r="A1447" t="s">
        <v>2580</v>
      </c>
      <c r="B1447" t="s">
        <v>12</v>
      </c>
      <c r="C1447">
        <v>6.2</v>
      </c>
    </row>
    <row r="1448" spans="1:3">
      <c r="A1448" t="s">
        <v>2582</v>
      </c>
      <c r="B1448" t="s">
        <v>12</v>
      </c>
      <c r="C1448">
        <v>5.6</v>
      </c>
    </row>
    <row r="1449" spans="1:3">
      <c r="A1449" t="s">
        <v>2583</v>
      </c>
      <c r="B1449" t="s">
        <v>12</v>
      </c>
      <c r="C1449">
        <v>4.4000000000000004</v>
      </c>
    </row>
    <row r="1450" spans="1:3">
      <c r="A1450" t="s">
        <v>2584</v>
      </c>
      <c r="B1450" t="s">
        <v>12</v>
      </c>
      <c r="C1450">
        <v>7.5</v>
      </c>
    </row>
    <row r="1451" spans="1:3">
      <c r="A1451" t="s">
        <v>2585</v>
      </c>
      <c r="B1451" t="s">
        <v>12</v>
      </c>
      <c r="C1451">
        <v>7.1</v>
      </c>
    </row>
    <row r="1452" spans="1:3">
      <c r="A1452" t="s">
        <v>2586</v>
      </c>
      <c r="B1452" t="s">
        <v>12</v>
      </c>
      <c r="C1452">
        <v>6.4</v>
      </c>
    </row>
    <row r="1453" spans="1:3">
      <c r="A1453" t="s">
        <v>2588</v>
      </c>
      <c r="B1453" t="s">
        <v>12</v>
      </c>
      <c r="C1453">
        <v>7.1</v>
      </c>
    </row>
    <row r="1454" spans="1:3">
      <c r="A1454" t="s">
        <v>2591</v>
      </c>
      <c r="B1454" t="s">
        <v>12</v>
      </c>
      <c r="C1454">
        <v>6.9</v>
      </c>
    </row>
    <row r="1455" spans="1:3">
      <c r="A1455" t="s">
        <v>2592</v>
      </c>
      <c r="B1455" t="s">
        <v>12</v>
      </c>
      <c r="C1455">
        <v>7.5</v>
      </c>
    </row>
    <row r="1456" spans="1:3">
      <c r="A1456" t="s">
        <v>2593</v>
      </c>
      <c r="B1456" t="s">
        <v>12</v>
      </c>
      <c r="C1456">
        <v>6.3</v>
      </c>
    </row>
    <row r="1457" spans="1:3">
      <c r="A1457" t="s">
        <v>2595</v>
      </c>
      <c r="B1457" t="s">
        <v>12</v>
      </c>
      <c r="C1457">
        <v>6.4</v>
      </c>
    </row>
    <row r="1458" spans="1:3">
      <c r="A1458" t="s">
        <v>2596</v>
      </c>
      <c r="B1458" t="s">
        <v>12</v>
      </c>
      <c r="C1458">
        <v>5.9</v>
      </c>
    </row>
    <row r="1459" spans="1:3">
      <c r="A1459" t="s">
        <v>2598</v>
      </c>
      <c r="B1459" t="s">
        <v>12</v>
      </c>
      <c r="C1459">
        <v>6.8</v>
      </c>
    </row>
    <row r="1460" spans="1:3">
      <c r="A1460" t="s">
        <v>2600</v>
      </c>
      <c r="B1460" t="s">
        <v>12</v>
      </c>
      <c r="C1460">
        <v>6.3</v>
      </c>
    </row>
    <row r="1461" spans="1:3">
      <c r="A1461" t="s">
        <v>2603</v>
      </c>
      <c r="B1461" t="s">
        <v>12</v>
      </c>
      <c r="C1461">
        <v>3.6</v>
      </c>
    </row>
    <row r="1462" spans="1:3">
      <c r="A1462" t="s">
        <v>2604</v>
      </c>
      <c r="B1462" t="s">
        <v>12</v>
      </c>
      <c r="C1462">
        <v>5.3</v>
      </c>
    </row>
    <row r="1463" spans="1:3">
      <c r="A1463" t="s">
        <v>2606</v>
      </c>
      <c r="B1463" t="s">
        <v>12</v>
      </c>
      <c r="C1463">
        <v>5.9</v>
      </c>
    </row>
    <row r="1464" spans="1:3">
      <c r="A1464" t="s">
        <v>2608</v>
      </c>
      <c r="B1464" t="s">
        <v>12</v>
      </c>
      <c r="C1464">
        <v>6.9</v>
      </c>
    </row>
    <row r="1465" spans="1:3">
      <c r="A1465" t="s">
        <v>2610</v>
      </c>
      <c r="B1465" t="s">
        <v>12</v>
      </c>
      <c r="C1465">
        <v>6.9</v>
      </c>
    </row>
    <row r="1466" spans="1:3">
      <c r="A1466" t="s">
        <v>2611</v>
      </c>
      <c r="B1466" t="s">
        <v>12</v>
      </c>
      <c r="C1466">
        <v>6.1</v>
      </c>
    </row>
    <row r="1467" spans="1:3">
      <c r="A1467" t="s">
        <v>2612</v>
      </c>
      <c r="B1467" t="s">
        <v>12</v>
      </c>
      <c r="C1467">
        <v>8.5</v>
      </c>
    </row>
    <row r="1468" spans="1:3">
      <c r="A1468" t="s">
        <v>2614</v>
      </c>
      <c r="B1468" t="s">
        <v>12</v>
      </c>
      <c r="C1468">
        <v>6.3</v>
      </c>
    </row>
    <row r="1469" spans="1:3">
      <c r="A1469" t="s">
        <v>2615</v>
      </c>
      <c r="B1469" t="s">
        <v>12</v>
      </c>
      <c r="C1469">
        <v>7.3</v>
      </c>
    </row>
    <row r="1470" spans="1:3">
      <c r="A1470" t="s">
        <v>2618</v>
      </c>
      <c r="B1470" t="s">
        <v>12</v>
      </c>
      <c r="C1470">
        <v>6.3</v>
      </c>
    </row>
    <row r="1471" spans="1:3">
      <c r="A1471" t="s">
        <v>2619</v>
      </c>
      <c r="B1471" t="s">
        <v>12</v>
      </c>
      <c r="C1471">
        <v>7.2</v>
      </c>
    </row>
    <row r="1472" spans="1:3">
      <c r="A1472" t="s">
        <v>2620</v>
      </c>
      <c r="B1472" t="s">
        <v>12</v>
      </c>
      <c r="C1472">
        <v>7.3</v>
      </c>
    </row>
    <row r="1473" spans="1:3">
      <c r="A1473" t="s">
        <v>2622</v>
      </c>
      <c r="B1473" t="s">
        <v>12</v>
      </c>
      <c r="C1473">
        <v>6.3</v>
      </c>
    </row>
    <row r="1474" spans="1:3">
      <c r="A1474" t="s">
        <v>2624</v>
      </c>
      <c r="B1474" t="s">
        <v>12</v>
      </c>
      <c r="C1474">
        <v>8.1</v>
      </c>
    </row>
    <row r="1475" spans="1:3">
      <c r="A1475" t="s">
        <v>2626</v>
      </c>
      <c r="B1475" t="s">
        <v>12</v>
      </c>
      <c r="C1475">
        <v>6.9</v>
      </c>
    </row>
    <row r="1476" spans="1:3">
      <c r="A1476" t="s">
        <v>2628</v>
      </c>
      <c r="B1476" t="s">
        <v>12</v>
      </c>
      <c r="C1476">
        <v>6.3</v>
      </c>
    </row>
    <row r="1477" spans="1:3">
      <c r="A1477" t="s">
        <v>2630</v>
      </c>
      <c r="B1477" t="s">
        <v>12</v>
      </c>
      <c r="C1477">
        <v>7.3</v>
      </c>
    </row>
    <row r="1478" spans="1:3">
      <c r="A1478" t="s">
        <v>2632</v>
      </c>
      <c r="B1478" t="s">
        <v>12</v>
      </c>
      <c r="C1478">
        <v>6.1</v>
      </c>
    </row>
    <row r="1479" spans="1:3">
      <c r="A1479" t="s">
        <v>2633</v>
      </c>
      <c r="B1479" t="s">
        <v>12</v>
      </c>
      <c r="C1479">
        <v>6.9</v>
      </c>
    </row>
    <row r="1480" spans="1:3">
      <c r="A1480" t="s">
        <v>2635</v>
      </c>
      <c r="B1480" t="s">
        <v>12</v>
      </c>
      <c r="C1480">
        <v>7.2</v>
      </c>
    </row>
    <row r="1481" spans="1:3">
      <c r="A1481" t="s">
        <v>2636</v>
      </c>
      <c r="B1481" t="s">
        <v>12</v>
      </c>
      <c r="C1481">
        <v>6.4</v>
      </c>
    </row>
    <row r="1482" spans="1:3">
      <c r="A1482" t="s">
        <v>2638</v>
      </c>
      <c r="B1482" t="s">
        <v>12</v>
      </c>
      <c r="C1482">
        <v>6.4</v>
      </c>
    </row>
    <row r="1483" spans="1:3">
      <c r="A1483" t="s">
        <v>2639</v>
      </c>
      <c r="B1483" t="s">
        <v>12</v>
      </c>
      <c r="C1483">
        <v>8.3000000000000007</v>
      </c>
    </row>
    <row r="1484" spans="1:3">
      <c r="A1484" t="s">
        <v>2640</v>
      </c>
      <c r="B1484" t="s">
        <v>12</v>
      </c>
      <c r="C1484">
        <v>7.2</v>
      </c>
    </row>
    <row r="1485" spans="1:3">
      <c r="A1485" t="s">
        <v>2642</v>
      </c>
      <c r="B1485" t="s">
        <v>12</v>
      </c>
      <c r="C1485">
        <v>6.8</v>
      </c>
    </row>
    <row r="1486" spans="1:3">
      <c r="A1486" t="s">
        <v>2644</v>
      </c>
      <c r="B1486" t="s">
        <v>12</v>
      </c>
      <c r="C1486">
        <v>6.5</v>
      </c>
    </row>
    <row r="1487" spans="1:3">
      <c r="A1487" t="s">
        <v>2645</v>
      </c>
      <c r="B1487" t="s">
        <v>12</v>
      </c>
      <c r="C1487">
        <v>7.8</v>
      </c>
    </row>
    <row r="1488" spans="1:3">
      <c r="A1488" t="s">
        <v>2646</v>
      </c>
      <c r="B1488" t="s">
        <v>12</v>
      </c>
      <c r="C1488">
        <v>7.6</v>
      </c>
    </row>
    <row r="1489" spans="1:3">
      <c r="A1489" t="s">
        <v>2647</v>
      </c>
      <c r="B1489" t="s">
        <v>12</v>
      </c>
      <c r="C1489">
        <v>7.2</v>
      </c>
    </row>
    <row r="1490" spans="1:3">
      <c r="A1490" t="s">
        <v>2648</v>
      </c>
      <c r="B1490" t="s">
        <v>12</v>
      </c>
      <c r="C1490">
        <v>6.7</v>
      </c>
    </row>
    <row r="1491" spans="1:3">
      <c r="A1491" t="s">
        <v>2649</v>
      </c>
      <c r="B1491" t="s">
        <v>12</v>
      </c>
      <c r="C1491">
        <v>6.8</v>
      </c>
    </row>
    <row r="1492" spans="1:3">
      <c r="A1492" t="s">
        <v>2650</v>
      </c>
      <c r="B1492" t="s">
        <v>12</v>
      </c>
      <c r="C1492">
        <v>6.3</v>
      </c>
    </row>
    <row r="1493" spans="1:3">
      <c r="A1493" t="s">
        <v>2651</v>
      </c>
      <c r="B1493" t="s">
        <v>12</v>
      </c>
      <c r="C1493">
        <v>6.2</v>
      </c>
    </row>
    <row r="1494" spans="1:3">
      <c r="A1494" t="s">
        <v>2652</v>
      </c>
      <c r="B1494" t="s">
        <v>12</v>
      </c>
      <c r="C1494">
        <v>6.2</v>
      </c>
    </row>
    <row r="1495" spans="1:3">
      <c r="A1495" t="s">
        <v>2653</v>
      </c>
      <c r="B1495" t="s">
        <v>12</v>
      </c>
      <c r="C1495">
        <v>8.6</v>
      </c>
    </row>
    <row r="1496" spans="1:3">
      <c r="A1496" t="s">
        <v>2654</v>
      </c>
      <c r="B1496" t="s">
        <v>12</v>
      </c>
      <c r="C1496">
        <v>8</v>
      </c>
    </row>
    <row r="1497" spans="1:3">
      <c r="A1497" t="s">
        <v>2657</v>
      </c>
      <c r="B1497" t="s">
        <v>12</v>
      </c>
      <c r="C1497">
        <v>7</v>
      </c>
    </row>
    <row r="1498" spans="1:3">
      <c r="A1498" t="s">
        <v>2658</v>
      </c>
      <c r="B1498" t="s">
        <v>12</v>
      </c>
      <c r="C1498">
        <v>8</v>
      </c>
    </row>
    <row r="1499" spans="1:3">
      <c r="A1499" t="s">
        <v>2659</v>
      </c>
      <c r="B1499" t="s">
        <v>12</v>
      </c>
      <c r="C1499">
        <v>8.1</v>
      </c>
    </row>
    <row r="1500" spans="1:3">
      <c r="A1500" t="s">
        <v>2660</v>
      </c>
      <c r="B1500" t="s">
        <v>12</v>
      </c>
      <c r="C1500">
        <v>6.7</v>
      </c>
    </row>
    <row r="1501" spans="1:3">
      <c r="A1501" t="s">
        <v>2661</v>
      </c>
      <c r="B1501" t="s">
        <v>12</v>
      </c>
      <c r="C1501">
        <v>7.9</v>
      </c>
    </row>
    <row r="1502" spans="1:3">
      <c r="A1502" t="s">
        <v>2662</v>
      </c>
      <c r="B1502" t="s">
        <v>12</v>
      </c>
      <c r="C1502">
        <v>6.1</v>
      </c>
    </row>
    <row r="1503" spans="1:3">
      <c r="A1503" t="s">
        <v>2664</v>
      </c>
      <c r="B1503" t="s">
        <v>12</v>
      </c>
      <c r="C1503">
        <v>4.2</v>
      </c>
    </row>
    <row r="1504" spans="1:3">
      <c r="A1504" t="s">
        <v>2666</v>
      </c>
      <c r="B1504" t="s">
        <v>12</v>
      </c>
      <c r="C1504">
        <v>6.1</v>
      </c>
    </row>
    <row r="1505" spans="1:3">
      <c r="A1505" t="s">
        <v>2667</v>
      </c>
      <c r="B1505" t="s">
        <v>12</v>
      </c>
      <c r="C1505">
        <v>6.6</v>
      </c>
    </row>
    <row r="1506" spans="1:3">
      <c r="A1506" t="s">
        <v>2668</v>
      </c>
      <c r="B1506" t="s">
        <v>12</v>
      </c>
      <c r="C1506">
        <v>7.5</v>
      </c>
    </row>
    <row r="1507" spans="1:3">
      <c r="A1507" t="s">
        <v>2670</v>
      </c>
      <c r="B1507" t="s">
        <v>12</v>
      </c>
      <c r="C1507">
        <v>7.4</v>
      </c>
    </row>
    <row r="1508" spans="1:3">
      <c r="A1508" t="s">
        <v>2672</v>
      </c>
      <c r="B1508" t="s">
        <v>12</v>
      </c>
      <c r="C1508">
        <v>7.2</v>
      </c>
    </row>
    <row r="1509" spans="1:3">
      <c r="A1509" t="s">
        <v>2675</v>
      </c>
      <c r="B1509" t="s">
        <v>12</v>
      </c>
      <c r="C1509">
        <v>6.9</v>
      </c>
    </row>
    <row r="1510" spans="1:3">
      <c r="A1510" t="s">
        <v>2677</v>
      </c>
      <c r="B1510" t="s">
        <v>12</v>
      </c>
      <c r="C1510">
        <v>7.4</v>
      </c>
    </row>
    <row r="1511" spans="1:3">
      <c r="A1511" t="s">
        <v>2678</v>
      </c>
      <c r="B1511" t="s">
        <v>12</v>
      </c>
      <c r="C1511">
        <v>5.4</v>
      </c>
    </row>
    <row r="1512" spans="1:3">
      <c r="A1512" t="s">
        <v>2680</v>
      </c>
      <c r="B1512" t="s">
        <v>12</v>
      </c>
      <c r="C1512">
        <v>6.8</v>
      </c>
    </row>
    <row r="1513" spans="1:3">
      <c r="A1513" t="s">
        <v>2681</v>
      </c>
      <c r="B1513" t="s">
        <v>12</v>
      </c>
      <c r="C1513">
        <v>6.3</v>
      </c>
    </row>
    <row r="1514" spans="1:3">
      <c r="A1514" t="s">
        <v>2682</v>
      </c>
      <c r="B1514" t="s">
        <v>12</v>
      </c>
      <c r="C1514">
        <v>7.2</v>
      </c>
    </row>
    <row r="1515" spans="1:3">
      <c r="A1515" t="s">
        <v>2683</v>
      </c>
      <c r="B1515" t="s">
        <v>12</v>
      </c>
      <c r="C1515">
        <v>6.9</v>
      </c>
    </row>
    <row r="1516" spans="1:3">
      <c r="A1516" t="s">
        <v>2685</v>
      </c>
      <c r="B1516" t="s">
        <v>12</v>
      </c>
      <c r="C1516">
        <v>6</v>
      </c>
    </row>
    <row r="1517" spans="1:3">
      <c r="A1517" t="s">
        <v>2687</v>
      </c>
      <c r="B1517" t="s">
        <v>12</v>
      </c>
      <c r="C1517">
        <v>5.9</v>
      </c>
    </row>
    <row r="1518" spans="1:3">
      <c r="A1518" t="s">
        <v>2689</v>
      </c>
      <c r="B1518" t="s">
        <v>12</v>
      </c>
      <c r="C1518">
        <v>5.4</v>
      </c>
    </row>
    <row r="1519" spans="1:3">
      <c r="A1519" t="s">
        <v>2690</v>
      </c>
      <c r="B1519" t="s">
        <v>12</v>
      </c>
      <c r="C1519">
        <v>5.9</v>
      </c>
    </row>
    <row r="1520" spans="1:3">
      <c r="A1520" t="s">
        <v>2691</v>
      </c>
      <c r="B1520" t="s">
        <v>12</v>
      </c>
      <c r="C1520">
        <v>6.1</v>
      </c>
    </row>
    <row r="1521" spans="1:3">
      <c r="A1521" t="s">
        <v>2693</v>
      </c>
      <c r="B1521" t="s">
        <v>12</v>
      </c>
      <c r="C1521">
        <v>7.7</v>
      </c>
    </row>
    <row r="1522" spans="1:3">
      <c r="A1522" t="s">
        <v>2695</v>
      </c>
      <c r="B1522" t="s">
        <v>12</v>
      </c>
      <c r="C1522">
        <v>5.8</v>
      </c>
    </row>
    <row r="1523" spans="1:3">
      <c r="A1523" t="s">
        <v>2697</v>
      </c>
      <c r="B1523" t="s">
        <v>12</v>
      </c>
      <c r="C1523">
        <v>7.6</v>
      </c>
    </row>
    <row r="1524" spans="1:3">
      <c r="A1524" t="s">
        <v>2698</v>
      </c>
      <c r="B1524" t="s">
        <v>12</v>
      </c>
      <c r="C1524">
        <v>6.1</v>
      </c>
    </row>
    <row r="1525" spans="1:3">
      <c r="A1525" t="s">
        <v>2700</v>
      </c>
      <c r="B1525" t="s">
        <v>12</v>
      </c>
      <c r="C1525">
        <v>5.4</v>
      </c>
    </row>
    <row r="1526" spans="1:3">
      <c r="A1526" t="s">
        <v>2702</v>
      </c>
      <c r="B1526" t="s">
        <v>12</v>
      </c>
      <c r="C1526">
        <v>5.0999999999999996</v>
      </c>
    </row>
    <row r="1527" spans="1:3">
      <c r="A1527" t="s">
        <v>2703</v>
      </c>
      <c r="B1527" t="s">
        <v>12</v>
      </c>
      <c r="C1527">
        <v>6.4</v>
      </c>
    </row>
    <row r="1528" spans="1:3">
      <c r="A1528" t="s">
        <v>2704</v>
      </c>
      <c r="B1528" t="s">
        <v>12</v>
      </c>
      <c r="C1528">
        <v>6.3</v>
      </c>
    </row>
    <row r="1529" spans="1:3">
      <c r="A1529" t="s">
        <v>2707</v>
      </c>
      <c r="B1529" t="s">
        <v>12</v>
      </c>
      <c r="C1529">
        <v>7.5</v>
      </c>
    </row>
    <row r="1530" spans="1:3">
      <c r="A1530" t="s">
        <v>2708</v>
      </c>
      <c r="B1530" t="s">
        <v>12</v>
      </c>
      <c r="C1530">
        <v>7.1</v>
      </c>
    </row>
    <row r="1531" spans="1:3">
      <c r="A1531" t="s">
        <v>2709</v>
      </c>
      <c r="B1531" t="s">
        <v>12</v>
      </c>
      <c r="C1531">
        <v>7.8</v>
      </c>
    </row>
    <row r="1532" spans="1:3">
      <c r="A1532" t="s">
        <v>2710</v>
      </c>
      <c r="B1532" t="s">
        <v>12</v>
      </c>
      <c r="C1532">
        <v>6.5</v>
      </c>
    </row>
    <row r="1533" spans="1:3">
      <c r="A1533" t="s">
        <v>2711</v>
      </c>
      <c r="B1533" t="s">
        <v>12</v>
      </c>
      <c r="C1533">
        <v>6.6</v>
      </c>
    </row>
    <row r="1534" spans="1:3">
      <c r="A1534" t="s">
        <v>2713</v>
      </c>
      <c r="B1534" t="s">
        <v>12</v>
      </c>
      <c r="C1534">
        <v>7.4</v>
      </c>
    </row>
    <row r="1535" spans="1:3">
      <c r="A1535" t="s">
        <v>2714</v>
      </c>
      <c r="B1535" t="s">
        <v>12</v>
      </c>
      <c r="C1535">
        <v>7.6</v>
      </c>
    </row>
    <row r="1536" spans="1:3">
      <c r="A1536" t="s">
        <v>2715</v>
      </c>
      <c r="B1536" t="s">
        <v>12</v>
      </c>
      <c r="C1536">
        <v>7.5</v>
      </c>
    </row>
    <row r="1537" spans="1:3">
      <c r="A1537" t="s">
        <v>2716</v>
      </c>
      <c r="B1537" t="s">
        <v>12</v>
      </c>
      <c r="C1537">
        <v>6.6</v>
      </c>
    </row>
    <row r="1538" spans="1:3">
      <c r="A1538" t="s">
        <v>2718</v>
      </c>
      <c r="B1538" t="s">
        <v>12</v>
      </c>
      <c r="C1538">
        <v>7.2</v>
      </c>
    </row>
    <row r="1539" spans="1:3">
      <c r="A1539" t="s">
        <v>2720</v>
      </c>
      <c r="B1539" t="s">
        <v>12</v>
      </c>
      <c r="C1539">
        <v>7.6</v>
      </c>
    </row>
    <row r="1540" spans="1:3">
      <c r="A1540" t="s">
        <v>2721</v>
      </c>
      <c r="B1540" t="s">
        <v>12</v>
      </c>
      <c r="C1540">
        <v>6.2</v>
      </c>
    </row>
    <row r="1541" spans="1:3">
      <c r="A1541" t="s">
        <v>2722</v>
      </c>
      <c r="B1541" t="s">
        <v>12</v>
      </c>
      <c r="C1541">
        <v>5.6</v>
      </c>
    </row>
    <row r="1542" spans="1:3">
      <c r="A1542" t="s">
        <v>2723</v>
      </c>
      <c r="B1542" t="s">
        <v>12</v>
      </c>
      <c r="C1542">
        <v>7.6</v>
      </c>
    </row>
    <row r="1543" spans="1:3">
      <c r="A1543" t="s">
        <v>2724</v>
      </c>
      <c r="B1543" t="s">
        <v>12</v>
      </c>
      <c r="C1543">
        <v>6.6</v>
      </c>
    </row>
    <row r="1544" spans="1:3">
      <c r="A1544" t="s">
        <v>2726</v>
      </c>
      <c r="B1544" t="s">
        <v>12</v>
      </c>
      <c r="C1544">
        <v>7</v>
      </c>
    </row>
    <row r="1545" spans="1:3">
      <c r="A1545" t="s">
        <v>2728</v>
      </c>
      <c r="B1545" t="s">
        <v>12</v>
      </c>
      <c r="C1545">
        <v>2.7</v>
      </c>
    </row>
    <row r="1546" spans="1:3">
      <c r="A1546" t="s">
        <v>2729</v>
      </c>
      <c r="B1546" t="s">
        <v>12</v>
      </c>
      <c r="C1546">
        <v>7.6</v>
      </c>
    </row>
    <row r="1547" spans="1:3">
      <c r="A1547" t="s">
        <v>2731</v>
      </c>
      <c r="B1547" t="s">
        <v>12</v>
      </c>
      <c r="C1547">
        <v>6.6</v>
      </c>
    </row>
    <row r="1548" spans="1:3">
      <c r="A1548" t="s">
        <v>2733</v>
      </c>
      <c r="B1548" t="s">
        <v>12</v>
      </c>
      <c r="C1548">
        <v>6.9</v>
      </c>
    </row>
    <row r="1549" spans="1:3">
      <c r="A1549" t="s">
        <v>2734</v>
      </c>
      <c r="B1549" t="s">
        <v>12</v>
      </c>
      <c r="C1549">
        <v>6.8</v>
      </c>
    </row>
    <row r="1550" spans="1:3">
      <c r="A1550" t="s">
        <v>2736</v>
      </c>
      <c r="B1550" t="s">
        <v>12</v>
      </c>
      <c r="C1550">
        <v>3.7</v>
      </c>
    </row>
    <row r="1551" spans="1:3">
      <c r="A1551" t="s">
        <v>2738</v>
      </c>
      <c r="B1551" t="s">
        <v>12</v>
      </c>
      <c r="C1551">
        <v>6.1</v>
      </c>
    </row>
    <row r="1552" spans="1:3">
      <c r="A1552" t="s">
        <v>2740</v>
      </c>
      <c r="B1552" t="s">
        <v>12</v>
      </c>
      <c r="C1552">
        <v>5.9</v>
      </c>
    </row>
    <row r="1553" spans="1:3">
      <c r="A1553" t="s">
        <v>2742</v>
      </c>
      <c r="B1553" t="s">
        <v>12</v>
      </c>
      <c r="C1553">
        <v>6.7</v>
      </c>
    </row>
    <row r="1554" spans="1:3">
      <c r="A1554" t="s">
        <v>2745</v>
      </c>
      <c r="B1554" t="s">
        <v>12</v>
      </c>
      <c r="C1554">
        <v>6.9</v>
      </c>
    </row>
    <row r="1555" spans="1:3">
      <c r="A1555" t="s">
        <v>2746</v>
      </c>
      <c r="B1555" t="s">
        <v>12</v>
      </c>
      <c r="C1555">
        <v>5.5</v>
      </c>
    </row>
    <row r="1556" spans="1:3">
      <c r="A1556" t="s">
        <v>2749</v>
      </c>
      <c r="B1556" t="s">
        <v>12</v>
      </c>
      <c r="C1556">
        <v>7.1</v>
      </c>
    </row>
    <row r="1557" spans="1:3">
      <c r="A1557" t="s">
        <v>2750</v>
      </c>
      <c r="B1557" t="s">
        <v>12</v>
      </c>
      <c r="C1557">
        <v>7.1</v>
      </c>
    </row>
    <row r="1558" spans="1:3">
      <c r="A1558" t="s">
        <v>2752</v>
      </c>
      <c r="B1558" t="s">
        <v>12</v>
      </c>
      <c r="C1558">
        <v>7.3</v>
      </c>
    </row>
    <row r="1559" spans="1:3">
      <c r="A1559" t="s">
        <v>2754</v>
      </c>
      <c r="B1559" t="s">
        <v>12</v>
      </c>
      <c r="C1559">
        <v>3.4</v>
      </c>
    </row>
    <row r="1560" spans="1:3">
      <c r="A1560" t="s">
        <v>2755</v>
      </c>
      <c r="B1560" t="s">
        <v>12</v>
      </c>
      <c r="C1560">
        <v>6.8</v>
      </c>
    </row>
    <row r="1561" spans="1:3">
      <c r="A1561" t="s">
        <v>2757</v>
      </c>
      <c r="B1561" t="s">
        <v>12</v>
      </c>
      <c r="C1561">
        <v>6.9</v>
      </c>
    </row>
    <row r="1562" spans="1:3">
      <c r="A1562" t="s">
        <v>2758</v>
      </c>
      <c r="B1562" t="s">
        <v>12</v>
      </c>
      <c r="C1562">
        <v>7</v>
      </c>
    </row>
    <row r="1563" spans="1:3">
      <c r="A1563" t="s">
        <v>2760</v>
      </c>
      <c r="B1563" t="s">
        <v>12</v>
      </c>
      <c r="C1563">
        <v>5.5</v>
      </c>
    </row>
    <row r="1564" spans="1:3">
      <c r="A1564" t="s">
        <v>2761</v>
      </c>
      <c r="B1564" t="s">
        <v>12</v>
      </c>
      <c r="C1564">
        <v>5.0999999999999996</v>
      </c>
    </row>
    <row r="1565" spans="1:3">
      <c r="A1565" t="s">
        <v>2762</v>
      </c>
      <c r="B1565" t="s">
        <v>12</v>
      </c>
      <c r="C1565">
        <v>6.2</v>
      </c>
    </row>
    <row r="1566" spans="1:3">
      <c r="A1566" t="s">
        <v>2764</v>
      </c>
      <c r="B1566" t="s">
        <v>12</v>
      </c>
      <c r="C1566">
        <v>5.9</v>
      </c>
    </row>
    <row r="1567" spans="1:3">
      <c r="A1567" t="s">
        <v>2766</v>
      </c>
      <c r="B1567" t="s">
        <v>12</v>
      </c>
      <c r="C1567">
        <v>5.2</v>
      </c>
    </row>
    <row r="1568" spans="1:3">
      <c r="A1568" t="s">
        <v>2767</v>
      </c>
      <c r="B1568" t="s">
        <v>12</v>
      </c>
      <c r="C1568">
        <v>6.2</v>
      </c>
    </row>
    <row r="1569" spans="1:3">
      <c r="A1569" t="s">
        <v>2769</v>
      </c>
      <c r="B1569" t="s">
        <v>12</v>
      </c>
      <c r="C1569">
        <v>5.5</v>
      </c>
    </row>
    <row r="1570" spans="1:3">
      <c r="A1570" t="s">
        <v>2771</v>
      </c>
      <c r="B1570" t="s">
        <v>12</v>
      </c>
      <c r="C1570">
        <v>7.4</v>
      </c>
    </row>
    <row r="1571" spans="1:3">
      <c r="A1571" t="s">
        <v>2773</v>
      </c>
      <c r="B1571" t="s">
        <v>12</v>
      </c>
      <c r="C1571">
        <v>4.4000000000000004</v>
      </c>
    </row>
    <row r="1572" spans="1:3">
      <c r="A1572" t="s">
        <v>2775</v>
      </c>
      <c r="B1572" t="s">
        <v>12</v>
      </c>
      <c r="C1572">
        <v>6.3</v>
      </c>
    </row>
    <row r="1573" spans="1:3">
      <c r="A1573" t="s">
        <v>2776</v>
      </c>
      <c r="B1573" t="s">
        <v>12</v>
      </c>
      <c r="C1573">
        <v>6.1</v>
      </c>
    </row>
    <row r="1574" spans="1:3">
      <c r="A1574" t="s">
        <v>2779</v>
      </c>
      <c r="B1574" t="s">
        <v>12</v>
      </c>
      <c r="C1574">
        <v>5.3</v>
      </c>
    </row>
    <row r="1575" spans="1:3">
      <c r="A1575" t="s">
        <v>2782</v>
      </c>
      <c r="B1575" t="s">
        <v>12</v>
      </c>
      <c r="C1575">
        <v>5.4</v>
      </c>
    </row>
    <row r="1576" spans="1:3">
      <c r="A1576" t="s">
        <v>2783</v>
      </c>
      <c r="B1576" t="s">
        <v>12</v>
      </c>
      <c r="C1576">
        <v>6.7</v>
      </c>
    </row>
    <row r="1577" spans="1:3">
      <c r="A1577" t="s">
        <v>2784</v>
      </c>
      <c r="B1577" t="s">
        <v>12</v>
      </c>
      <c r="C1577">
        <v>5.9</v>
      </c>
    </row>
    <row r="1578" spans="1:3">
      <c r="A1578" t="s">
        <v>2786</v>
      </c>
      <c r="B1578" t="s">
        <v>12</v>
      </c>
      <c r="C1578">
        <v>7.3</v>
      </c>
    </row>
    <row r="1579" spans="1:3">
      <c r="A1579" t="s">
        <v>2787</v>
      </c>
      <c r="B1579" t="s">
        <v>12</v>
      </c>
      <c r="C1579">
        <v>5.5</v>
      </c>
    </row>
    <row r="1580" spans="1:3">
      <c r="A1580" t="s">
        <v>2789</v>
      </c>
      <c r="B1580" t="s">
        <v>12</v>
      </c>
      <c r="C1580">
        <v>5.8</v>
      </c>
    </row>
    <row r="1581" spans="1:3">
      <c r="A1581" t="s">
        <v>2791</v>
      </c>
      <c r="B1581" t="s">
        <v>12</v>
      </c>
      <c r="C1581">
        <v>4.5999999999999996</v>
      </c>
    </row>
    <row r="1582" spans="1:3">
      <c r="A1582" t="s">
        <v>2793</v>
      </c>
      <c r="B1582" t="s">
        <v>12</v>
      </c>
      <c r="C1582">
        <v>6.7</v>
      </c>
    </row>
    <row r="1583" spans="1:3">
      <c r="A1583" t="s">
        <v>2796</v>
      </c>
      <c r="B1583" t="s">
        <v>12</v>
      </c>
      <c r="C1583">
        <v>5.0999999999999996</v>
      </c>
    </row>
    <row r="1584" spans="1:3">
      <c r="A1584" t="s">
        <v>2797</v>
      </c>
      <c r="B1584" t="s">
        <v>12</v>
      </c>
      <c r="C1584">
        <v>5.6</v>
      </c>
    </row>
    <row r="1585" spans="1:3">
      <c r="A1585" t="s">
        <v>2798</v>
      </c>
      <c r="B1585" t="s">
        <v>12</v>
      </c>
      <c r="C1585">
        <v>7</v>
      </c>
    </row>
    <row r="1586" spans="1:3">
      <c r="A1586" t="s">
        <v>2800</v>
      </c>
      <c r="B1586" t="s">
        <v>12</v>
      </c>
      <c r="C1586">
        <v>6.4</v>
      </c>
    </row>
    <row r="1587" spans="1:3">
      <c r="A1587" t="s">
        <v>2801</v>
      </c>
      <c r="B1587" t="s">
        <v>12</v>
      </c>
      <c r="C1587">
        <v>6.7</v>
      </c>
    </row>
    <row r="1588" spans="1:3">
      <c r="A1588" t="s">
        <v>2803</v>
      </c>
      <c r="B1588" t="s">
        <v>12</v>
      </c>
      <c r="C1588">
        <v>4.0999999999999996</v>
      </c>
    </row>
    <row r="1589" spans="1:3">
      <c r="A1589" t="s">
        <v>2804</v>
      </c>
      <c r="B1589" t="s">
        <v>12</v>
      </c>
      <c r="C1589">
        <v>5.5</v>
      </c>
    </row>
    <row r="1590" spans="1:3">
      <c r="A1590" t="s">
        <v>2805</v>
      </c>
      <c r="B1590" t="s">
        <v>12</v>
      </c>
      <c r="C1590">
        <v>2.7</v>
      </c>
    </row>
    <row r="1591" spans="1:3">
      <c r="A1591" t="s">
        <v>2807</v>
      </c>
      <c r="B1591" t="s">
        <v>12</v>
      </c>
      <c r="C1591">
        <v>6.4</v>
      </c>
    </row>
    <row r="1592" spans="1:3">
      <c r="A1592" t="s">
        <v>2809</v>
      </c>
      <c r="B1592" t="s">
        <v>12</v>
      </c>
      <c r="C1592">
        <v>4.8</v>
      </c>
    </row>
    <row r="1593" spans="1:3">
      <c r="A1593" t="s">
        <v>2811</v>
      </c>
      <c r="B1593" t="s">
        <v>12</v>
      </c>
      <c r="C1593">
        <v>6.1</v>
      </c>
    </row>
    <row r="1594" spans="1:3">
      <c r="A1594" t="s">
        <v>2813</v>
      </c>
      <c r="B1594" t="s">
        <v>12</v>
      </c>
      <c r="C1594">
        <v>4.8</v>
      </c>
    </row>
    <row r="1595" spans="1:3">
      <c r="A1595" t="s">
        <v>2814</v>
      </c>
      <c r="B1595" t="s">
        <v>12</v>
      </c>
      <c r="C1595">
        <v>7</v>
      </c>
    </row>
    <row r="1596" spans="1:3">
      <c r="A1596" t="s">
        <v>2816</v>
      </c>
      <c r="B1596" t="s">
        <v>12</v>
      </c>
      <c r="C1596">
        <v>6.8</v>
      </c>
    </row>
    <row r="1597" spans="1:3">
      <c r="A1597" t="s">
        <v>2817</v>
      </c>
      <c r="B1597" t="s">
        <v>12</v>
      </c>
      <c r="C1597">
        <v>5.6</v>
      </c>
    </row>
    <row r="1598" spans="1:3">
      <c r="A1598" t="s">
        <v>2818</v>
      </c>
      <c r="B1598" t="s">
        <v>12</v>
      </c>
      <c r="C1598">
        <v>6.1</v>
      </c>
    </row>
    <row r="1599" spans="1:3">
      <c r="A1599" t="s">
        <v>2819</v>
      </c>
      <c r="B1599" t="s">
        <v>12</v>
      </c>
      <c r="C1599">
        <v>7.9</v>
      </c>
    </row>
    <row r="1600" spans="1:3">
      <c r="A1600" t="s">
        <v>2821</v>
      </c>
      <c r="B1600" t="s">
        <v>12</v>
      </c>
      <c r="C1600">
        <v>8.4</v>
      </c>
    </row>
    <row r="1601" spans="1:3">
      <c r="A1601" t="s">
        <v>2824</v>
      </c>
      <c r="B1601" t="s">
        <v>12</v>
      </c>
      <c r="C1601">
        <v>6.5</v>
      </c>
    </row>
    <row r="1602" spans="1:3">
      <c r="A1602" t="s">
        <v>2826</v>
      </c>
      <c r="B1602" t="s">
        <v>12</v>
      </c>
      <c r="C1602">
        <v>7.1</v>
      </c>
    </row>
    <row r="1603" spans="1:3">
      <c r="A1603" t="s">
        <v>2827</v>
      </c>
      <c r="B1603" t="s">
        <v>12</v>
      </c>
      <c r="C1603">
        <v>6.6</v>
      </c>
    </row>
    <row r="1604" spans="1:3">
      <c r="A1604" t="s">
        <v>2828</v>
      </c>
      <c r="B1604" t="s">
        <v>12</v>
      </c>
      <c r="C1604">
        <v>7</v>
      </c>
    </row>
    <row r="1605" spans="1:3">
      <c r="A1605" t="s">
        <v>2830</v>
      </c>
      <c r="B1605" t="s">
        <v>659</v>
      </c>
      <c r="C1605">
        <v>5.6</v>
      </c>
    </row>
    <row r="1606" spans="1:3">
      <c r="A1606" t="s">
        <v>2832</v>
      </c>
      <c r="B1606" t="s">
        <v>12</v>
      </c>
      <c r="C1606">
        <v>4.8</v>
      </c>
    </row>
    <row r="1607" spans="1:3">
      <c r="A1607" t="s">
        <v>2835</v>
      </c>
      <c r="B1607" t="s">
        <v>12</v>
      </c>
      <c r="C1607">
        <v>7.5</v>
      </c>
    </row>
    <row r="1608" spans="1:3">
      <c r="A1608" t="s">
        <v>2837</v>
      </c>
      <c r="B1608" t="s">
        <v>659</v>
      </c>
      <c r="C1608">
        <v>6</v>
      </c>
    </row>
    <row r="1609" spans="1:3">
      <c r="A1609" t="s">
        <v>2839</v>
      </c>
      <c r="B1609" t="s">
        <v>12</v>
      </c>
      <c r="C1609">
        <v>6.8</v>
      </c>
    </row>
    <row r="1610" spans="1:3">
      <c r="A1610" t="s">
        <v>2841</v>
      </c>
      <c r="B1610" t="s">
        <v>12</v>
      </c>
      <c r="C1610">
        <v>6.5</v>
      </c>
    </row>
    <row r="1611" spans="1:3">
      <c r="A1611" t="s">
        <v>2843</v>
      </c>
      <c r="B1611" t="s">
        <v>12</v>
      </c>
      <c r="C1611">
        <v>7.9</v>
      </c>
    </row>
    <row r="1612" spans="1:3">
      <c r="A1612" t="s">
        <v>2845</v>
      </c>
      <c r="B1612" t="s">
        <v>12</v>
      </c>
      <c r="C1612">
        <v>6.4</v>
      </c>
    </row>
    <row r="1613" spans="1:3">
      <c r="A1613" t="s">
        <v>2846</v>
      </c>
      <c r="B1613" t="s">
        <v>12</v>
      </c>
      <c r="C1613">
        <v>5.8</v>
      </c>
    </row>
    <row r="1614" spans="1:3">
      <c r="A1614" t="s">
        <v>2847</v>
      </c>
      <c r="B1614" t="s">
        <v>12</v>
      </c>
      <c r="C1614">
        <v>7.7</v>
      </c>
    </row>
    <row r="1615" spans="1:3">
      <c r="A1615" t="s">
        <v>2848</v>
      </c>
      <c r="B1615" t="s">
        <v>12</v>
      </c>
      <c r="C1615">
        <v>5.3</v>
      </c>
    </row>
    <row r="1616" spans="1:3">
      <c r="A1616" t="s">
        <v>2850</v>
      </c>
      <c r="B1616" t="s">
        <v>12</v>
      </c>
      <c r="C1616">
        <v>5.3</v>
      </c>
    </row>
    <row r="1617" spans="1:3">
      <c r="A1617" t="s">
        <v>2852</v>
      </c>
      <c r="B1617" t="s">
        <v>12</v>
      </c>
      <c r="C1617">
        <v>7.5</v>
      </c>
    </row>
    <row r="1618" spans="1:3">
      <c r="A1618" t="s">
        <v>2853</v>
      </c>
      <c r="B1618" t="s">
        <v>12</v>
      </c>
      <c r="C1618">
        <v>6.9</v>
      </c>
    </row>
    <row r="1619" spans="1:3">
      <c r="A1619" t="s">
        <v>2855</v>
      </c>
      <c r="B1619" t="s">
        <v>12</v>
      </c>
      <c r="C1619">
        <v>4.9000000000000004</v>
      </c>
    </row>
    <row r="1620" spans="1:3">
      <c r="A1620" t="s">
        <v>2858</v>
      </c>
      <c r="B1620" t="s">
        <v>12</v>
      </c>
      <c r="C1620">
        <v>7.1</v>
      </c>
    </row>
    <row r="1621" spans="1:3">
      <c r="A1621" t="s">
        <v>2859</v>
      </c>
      <c r="B1621" t="s">
        <v>12</v>
      </c>
      <c r="C1621">
        <v>8</v>
      </c>
    </row>
    <row r="1622" spans="1:3">
      <c r="A1622" t="s">
        <v>2861</v>
      </c>
      <c r="B1622" t="s">
        <v>12</v>
      </c>
      <c r="C1622">
        <v>7.9</v>
      </c>
    </row>
    <row r="1623" spans="1:3">
      <c r="A1623" t="s">
        <v>2862</v>
      </c>
      <c r="B1623" t="s">
        <v>12</v>
      </c>
      <c r="C1623">
        <v>7.6</v>
      </c>
    </row>
    <row r="1624" spans="1:3">
      <c r="A1624" t="s">
        <v>2865</v>
      </c>
      <c r="B1624" t="s">
        <v>12</v>
      </c>
      <c r="C1624">
        <v>5.9</v>
      </c>
    </row>
    <row r="1625" spans="1:3">
      <c r="A1625" t="s">
        <v>2866</v>
      </c>
      <c r="B1625" t="s">
        <v>12</v>
      </c>
      <c r="C1625">
        <v>6.3</v>
      </c>
    </row>
    <row r="1626" spans="1:3">
      <c r="A1626" t="s">
        <v>2867</v>
      </c>
      <c r="B1626" t="s">
        <v>12</v>
      </c>
      <c r="C1626">
        <v>6.4</v>
      </c>
    </row>
    <row r="1627" spans="1:3">
      <c r="A1627" t="s">
        <v>2868</v>
      </c>
      <c r="B1627" t="s">
        <v>12</v>
      </c>
      <c r="C1627">
        <v>8.1999999999999993</v>
      </c>
    </row>
    <row r="1628" spans="1:3">
      <c r="A1628" t="s">
        <v>2870</v>
      </c>
      <c r="B1628" t="s">
        <v>12</v>
      </c>
      <c r="C1628">
        <v>6.9</v>
      </c>
    </row>
    <row r="1629" spans="1:3">
      <c r="A1629" t="s">
        <v>2871</v>
      </c>
      <c r="B1629" t="s">
        <v>12</v>
      </c>
      <c r="C1629">
        <v>7.8</v>
      </c>
    </row>
    <row r="1630" spans="1:3">
      <c r="A1630" t="s">
        <v>2873</v>
      </c>
      <c r="B1630" t="s">
        <v>12</v>
      </c>
      <c r="C1630">
        <v>6.7</v>
      </c>
    </row>
    <row r="1631" spans="1:3">
      <c r="A1631" t="s">
        <v>2874</v>
      </c>
      <c r="B1631" t="s">
        <v>12</v>
      </c>
      <c r="C1631">
        <v>7.5</v>
      </c>
    </row>
    <row r="1632" spans="1:3">
      <c r="A1632" t="s">
        <v>2875</v>
      </c>
      <c r="B1632" t="s">
        <v>12</v>
      </c>
      <c r="C1632">
        <v>7.4</v>
      </c>
    </row>
    <row r="1633" spans="1:3">
      <c r="A1633" t="s">
        <v>2876</v>
      </c>
      <c r="B1633" t="s">
        <v>12</v>
      </c>
      <c r="C1633">
        <v>5.2</v>
      </c>
    </row>
    <row r="1634" spans="1:3">
      <c r="A1634" t="s">
        <v>2877</v>
      </c>
      <c r="B1634" t="s">
        <v>12</v>
      </c>
      <c r="C1634">
        <v>7.6</v>
      </c>
    </row>
    <row r="1635" spans="1:3">
      <c r="A1635" t="s">
        <v>2878</v>
      </c>
      <c r="B1635" t="s">
        <v>12</v>
      </c>
      <c r="C1635">
        <v>7.3</v>
      </c>
    </row>
    <row r="1636" spans="1:3">
      <c r="A1636" t="s">
        <v>2879</v>
      </c>
      <c r="B1636" t="s">
        <v>12</v>
      </c>
      <c r="C1636">
        <v>6.6</v>
      </c>
    </row>
    <row r="1637" spans="1:3">
      <c r="A1637" t="s">
        <v>2880</v>
      </c>
      <c r="B1637" t="s">
        <v>12</v>
      </c>
      <c r="C1637">
        <v>6.8</v>
      </c>
    </row>
    <row r="1638" spans="1:3">
      <c r="A1638" t="s">
        <v>2881</v>
      </c>
      <c r="B1638" t="s">
        <v>12</v>
      </c>
      <c r="C1638">
        <v>6.9</v>
      </c>
    </row>
    <row r="1639" spans="1:3">
      <c r="A1639" t="s">
        <v>2882</v>
      </c>
      <c r="B1639" t="s">
        <v>12</v>
      </c>
      <c r="C1639">
        <v>5.8</v>
      </c>
    </row>
    <row r="1640" spans="1:3">
      <c r="A1640" t="s">
        <v>2883</v>
      </c>
      <c r="B1640" t="s">
        <v>12</v>
      </c>
      <c r="C1640">
        <v>6.6</v>
      </c>
    </row>
    <row r="1641" spans="1:3">
      <c r="A1641" t="s">
        <v>2885</v>
      </c>
      <c r="B1641" t="s">
        <v>12</v>
      </c>
      <c r="C1641">
        <v>6.7</v>
      </c>
    </row>
    <row r="1642" spans="1:3">
      <c r="A1642" t="s">
        <v>2886</v>
      </c>
      <c r="B1642" t="s">
        <v>12</v>
      </c>
      <c r="C1642">
        <v>6.7</v>
      </c>
    </row>
    <row r="1643" spans="1:3">
      <c r="A1643" t="s">
        <v>2887</v>
      </c>
      <c r="B1643" t="s">
        <v>12</v>
      </c>
      <c r="C1643">
        <v>6.3</v>
      </c>
    </row>
    <row r="1644" spans="1:3">
      <c r="A1644" t="s">
        <v>2888</v>
      </c>
      <c r="B1644" t="s">
        <v>12</v>
      </c>
      <c r="C1644">
        <v>7.7</v>
      </c>
    </row>
    <row r="1645" spans="1:3">
      <c r="A1645" t="s">
        <v>2889</v>
      </c>
      <c r="B1645" t="s">
        <v>12</v>
      </c>
      <c r="C1645">
        <v>6.1</v>
      </c>
    </row>
    <row r="1646" spans="1:3">
      <c r="A1646" t="s">
        <v>2891</v>
      </c>
      <c r="B1646" t="s">
        <v>12</v>
      </c>
      <c r="C1646">
        <v>4.9000000000000004</v>
      </c>
    </row>
    <row r="1647" spans="1:3">
      <c r="A1647" t="s">
        <v>2893</v>
      </c>
      <c r="B1647" t="s">
        <v>12</v>
      </c>
      <c r="C1647">
        <v>6.2</v>
      </c>
    </row>
    <row r="1648" spans="1:3">
      <c r="A1648" t="s">
        <v>2894</v>
      </c>
      <c r="B1648" t="s">
        <v>12</v>
      </c>
      <c r="C1648">
        <v>7.8</v>
      </c>
    </row>
    <row r="1649" spans="1:3">
      <c r="A1649" t="s">
        <v>2895</v>
      </c>
      <c r="B1649" t="s">
        <v>12</v>
      </c>
      <c r="C1649">
        <v>8.1999999999999993</v>
      </c>
    </row>
    <row r="1650" spans="1:3">
      <c r="A1650" t="s">
        <v>2897</v>
      </c>
      <c r="B1650" t="s">
        <v>12</v>
      </c>
      <c r="C1650">
        <v>6.9</v>
      </c>
    </row>
    <row r="1651" spans="1:3">
      <c r="A1651" t="s">
        <v>2898</v>
      </c>
      <c r="B1651" t="s">
        <v>12</v>
      </c>
      <c r="C1651">
        <v>6.2</v>
      </c>
    </row>
    <row r="1652" spans="1:3">
      <c r="A1652" t="s">
        <v>2900</v>
      </c>
      <c r="B1652" t="s">
        <v>12</v>
      </c>
      <c r="C1652">
        <v>6.9</v>
      </c>
    </row>
    <row r="1653" spans="1:3">
      <c r="A1653" t="s">
        <v>2902</v>
      </c>
      <c r="B1653" t="s">
        <v>12</v>
      </c>
      <c r="C1653">
        <v>4.8</v>
      </c>
    </row>
    <row r="1654" spans="1:3">
      <c r="A1654" t="s">
        <v>2904</v>
      </c>
      <c r="B1654" t="s">
        <v>12</v>
      </c>
      <c r="C1654">
        <v>8</v>
      </c>
    </row>
    <row r="1655" spans="1:3">
      <c r="A1655" t="s">
        <v>2905</v>
      </c>
      <c r="B1655" t="s">
        <v>12</v>
      </c>
      <c r="C1655">
        <v>5.3</v>
      </c>
    </row>
    <row r="1656" spans="1:3">
      <c r="A1656" t="s">
        <v>2906</v>
      </c>
      <c r="B1656" t="s">
        <v>12</v>
      </c>
      <c r="C1656">
        <v>6.7</v>
      </c>
    </row>
    <row r="1657" spans="1:3">
      <c r="A1657" t="s">
        <v>2908</v>
      </c>
      <c r="B1657" t="s">
        <v>12</v>
      </c>
      <c r="C1657">
        <v>5.4</v>
      </c>
    </row>
    <row r="1658" spans="1:3">
      <c r="A1658" t="s">
        <v>2910</v>
      </c>
      <c r="B1658" t="s">
        <v>12</v>
      </c>
      <c r="C1658">
        <v>5.4</v>
      </c>
    </row>
    <row r="1659" spans="1:3">
      <c r="A1659" t="s">
        <v>2911</v>
      </c>
      <c r="B1659" t="s">
        <v>12</v>
      </c>
      <c r="C1659">
        <v>4.9000000000000004</v>
      </c>
    </row>
    <row r="1660" spans="1:3">
      <c r="A1660" t="s">
        <v>2912</v>
      </c>
      <c r="B1660" t="s">
        <v>12</v>
      </c>
      <c r="C1660">
        <v>6.1</v>
      </c>
    </row>
    <row r="1661" spans="1:3">
      <c r="A1661" t="s">
        <v>2914</v>
      </c>
      <c r="B1661" t="s">
        <v>12</v>
      </c>
      <c r="C1661">
        <v>5.8</v>
      </c>
    </row>
    <row r="1662" spans="1:3">
      <c r="A1662" t="s">
        <v>2915</v>
      </c>
      <c r="B1662" t="s">
        <v>12</v>
      </c>
      <c r="C1662">
        <v>7</v>
      </c>
    </row>
    <row r="1663" spans="1:3">
      <c r="A1663" t="s">
        <v>2917</v>
      </c>
      <c r="B1663" t="s">
        <v>12</v>
      </c>
      <c r="C1663">
        <v>6.5</v>
      </c>
    </row>
    <row r="1664" spans="1:3">
      <c r="A1664" t="s">
        <v>2919</v>
      </c>
      <c r="B1664" t="s">
        <v>12</v>
      </c>
      <c r="C1664">
        <v>6.6</v>
      </c>
    </row>
    <row r="1665" spans="1:3">
      <c r="A1665" t="s">
        <v>2921</v>
      </c>
      <c r="B1665" t="s">
        <v>12</v>
      </c>
      <c r="C1665">
        <v>5.7</v>
      </c>
    </row>
    <row r="1666" spans="1:3">
      <c r="A1666" t="s">
        <v>2922</v>
      </c>
      <c r="B1666" t="s">
        <v>12</v>
      </c>
      <c r="C1666">
        <v>6.6</v>
      </c>
    </row>
    <row r="1667" spans="1:3">
      <c r="A1667" t="s">
        <v>2923</v>
      </c>
      <c r="B1667" t="s">
        <v>12</v>
      </c>
      <c r="C1667">
        <v>7</v>
      </c>
    </row>
    <row r="1668" spans="1:3">
      <c r="A1668" t="s">
        <v>2924</v>
      </c>
      <c r="B1668" t="s">
        <v>12</v>
      </c>
      <c r="C1668">
        <v>7.4</v>
      </c>
    </row>
    <row r="1669" spans="1:3">
      <c r="A1669" t="s">
        <v>2926</v>
      </c>
      <c r="B1669" t="s">
        <v>12</v>
      </c>
      <c r="C1669">
        <v>5.3</v>
      </c>
    </row>
    <row r="1670" spans="1:3">
      <c r="A1670" t="s">
        <v>2928</v>
      </c>
      <c r="B1670" t="s">
        <v>12</v>
      </c>
      <c r="C1670">
        <v>7.4</v>
      </c>
    </row>
    <row r="1671" spans="1:3">
      <c r="A1671" t="s">
        <v>2930</v>
      </c>
      <c r="B1671" t="s">
        <v>12</v>
      </c>
      <c r="C1671">
        <v>7.4</v>
      </c>
    </row>
    <row r="1672" spans="1:3">
      <c r="A1672" t="s">
        <v>2931</v>
      </c>
      <c r="B1672" t="s">
        <v>12</v>
      </c>
      <c r="C1672">
        <v>6.8</v>
      </c>
    </row>
    <row r="1673" spans="1:3">
      <c r="A1673" t="s">
        <v>2933</v>
      </c>
      <c r="B1673" t="s">
        <v>12</v>
      </c>
      <c r="C1673">
        <v>7.2</v>
      </c>
    </row>
    <row r="1674" spans="1:3">
      <c r="A1674" t="s">
        <v>2935</v>
      </c>
      <c r="B1674" t="s">
        <v>12</v>
      </c>
      <c r="C1674">
        <v>6</v>
      </c>
    </row>
    <row r="1675" spans="1:3">
      <c r="A1675" t="s">
        <v>2936</v>
      </c>
      <c r="B1675" t="s">
        <v>12</v>
      </c>
      <c r="C1675">
        <v>6.6</v>
      </c>
    </row>
    <row r="1676" spans="1:3">
      <c r="A1676" t="s">
        <v>2938</v>
      </c>
      <c r="B1676" t="s">
        <v>12</v>
      </c>
      <c r="C1676">
        <v>7.9</v>
      </c>
    </row>
    <row r="1677" spans="1:3">
      <c r="A1677" t="s">
        <v>2940</v>
      </c>
      <c r="B1677" t="s">
        <v>12</v>
      </c>
      <c r="C1677">
        <v>5.7</v>
      </c>
    </row>
    <row r="1678" spans="1:3">
      <c r="A1678" t="s">
        <v>2941</v>
      </c>
      <c r="B1678" t="s">
        <v>12</v>
      </c>
      <c r="C1678">
        <v>7.1</v>
      </c>
    </row>
    <row r="1679" spans="1:3">
      <c r="A1679" t="s">
        <v>2942</v>
      </c>
      <c r="B1679" t="s">
        <v>12</v>
      </c>
      <c r="C1679">
        <v>5.6</v>
      </c>
    </row>
    <row r="1680" spans="1:3">
      <c r="A1680" t="s">
        <v>2943</v>
      </c>
      <c r="B1680" t="s">
        <v>12</v>
      </c>
      <c r="C1680">
        <v>7.8</v>
      </c>
    </row>
    <row r="1681" spans="1:3">
      <c r="A1681" t="s">
        <v>2945</v>
      </c>
      <c r="B1681" t="s">
        <v>12</v>
      </c>
      <c r="C1681">
        <v>7.9</v>
      </c>
    </row>
    <row r="1682" spans="1:3">
      <c r="A1682" t="s">
        <v>2946</v>
      </c>
      <c r="B1682" t="s">
        <v>12</v>
      </c>
      <c r="C1682">
        <v>6.9</v>
      </c>
    </row>
    <row r="1683" spans="1:3">
      <c r="A1683" t="s">
        <v>2948</v>
      </c>
      <c r="B1683" t="s">
        <v>12</v>
      </c>
      <c r="C1683">
        <v>7.7</v>
      </c>
    </row>
    <row r="1684" spans="1:3">
      <c r="A1684" t="s">
        <v>2950</v>
      </c>
      <c r="B1684" t="s">
        <v>12</v>
      </c>
      <c r="C1684">
        <v>6.9</v>
      </c>
    </row>
    <row r="1685" spans="1:3">
      <c r="A1685" t="s">
        <v>2953</v>
      </c>
      <c r="B1685" t="s">
        <v>12</v>
      </c>
      <c r="C1685">
        <v>6</v>
      </c>
    </row>
    <row r="1686" spans="1:3">
      <c r="A1686" t="s">
        <v>2954</v>
      </c>
      <c r="B1686" t="s">
        <v>12</v>
      </c>
      <c r="C1686">
        <v>6.2</v>
      </c>
    </row>
    <row r="1687" spans="1:3">
      <c r="A1687" t="s">
        <v>2956</v>
      </c>
      <c r="B1687" t="s">
        <v>12</v>
      </c>
      <c r="C1687">
        <v>5.9</v>
      </c>
    </row>
    <row r="1688" spans="1:3">
      <c r="A1688" t="s">
        <v>2958</v>
      </c>
      <c r="B1688" t="s">
        <v>12</v>
      </c>
      <c r="C1688">
        <v>6.8</v>
      </c>
    </row>
    <row r="1689" spans="1:3">
      <c r="A1689" t="s">
        <v>2959</v>
      </c>
      <c r="B1689" t="s">
        <v>12</v>
      </c>
      <c r="C1689">
        <v>3.6</v>
      </c>
    </row>
    <row r="1690" spans="1:3">
      <c r="A1690" t="s">
        <v>2961</v>
      </c>
      <c r="B1690" t="s">
        <v>12</v>
      </c>
      <c r="C1690">
        <v>6.7</v>
      </c>
    </row>
    <row r="1691" spans="1:3">
      <c r="A1691" t="s">
        <v>2962</v>
      </c>
      <c r="B1691" t="s">
        <v>12</v>
      </c>
      <c r="C1691">
        <v>6.3</v>
      </c>
    </row>
    <row r="1692" spans="1:3">
      <c r="A1692" t="s">
        <v>2964</v>
      </c>
      <c r="B1692" t="s">
        <v>12</v>
      </c>
      <c r="C1692">
        <v>6.4</v>
      </c>
    </row>
    <row r="1693" spans="1:3">
      <c r="A1693" t="s">
        <v>2965</v>
      </c>
      <c r="B1693" t="s">
        <v>12</v>
      </c>
      <c r="C1693">
        <v>6.4</v>
      </c>
    </row>
    <row r="1694" spans="1:3">
      <c r="A1694" t="s">
        <v>2966</v>
      </c>
      <c r="B1694" t="s">
        <v>12</v>
      </c>
      <c r="C1694">
        <v>5.7</v>
      </c>
    </row>
    <row r="1695" spans="1:3">
      <c r="A1695" t="s">
        <v>2967</v>
      </c>
      <c r="B1695" t="s">
        <v>12</v>
      </c>
      <c r="C1695">
        <v>6.2</v>
      </c>
    </row>
    <row r="1696" spans="1:3">
      <c r="A1696" t="s">
        <v>2968</v>
      </c>
      <c r="B1696" t="s">
        <v>12</v>
      </c>
      <c r="C1696">
        <v>5.2</v>
      </c>
    </row>
    <row r="1697" spans="1:3">
      <c r="A1697" t="s">
        <v>2970</v>
      </c>
      <c r="B1697" t="s">
        <v>12</v>
      </c>
      <c r="C1697">
        <v>6.1</v>
      </c>
    </row>
    <row r="1698" spans="1:3">
      <c r="A1698" t="s">
        <v>2971</v>
      </c>
      <c r="B1698" t="s">
        <v>12</v>
      </c>
      <c r="C1698">
        <v>7.1</v>
      </c>
    </row>
    <row r="1699" spans="1:3">
      <c r="A1699" t="s">
        <v>2972</v>
      </c>
      <c r="B1699" t="s">
        <v>12</v>
      </c>
      <c r="C1699">
        <v>7.2</v>
      </c>
    </row>
    <row r="1700" spans="1:3">
      <c r="A1700" t="s">
        <v>2974</v>
      </c>
      <c r="B1700" t="s">
        <v>12</v>
      </c>
      <c r="C1700">
        <v>6.5</v>
      </c>
    </row>
    <row r="1701" spans="1:3">
      <c r="A1701" t="s">
        <v>2975</v>
      </c>
      <c r="B1701" t="s">
        <v>12</v>
      </c>
      <c r="C1701">
        <v>6</v>
      </c>
    </row>
    <row r="1702" spans="1:3">
      <c r="A1702" t="s">
        <v>2976</v>
      </c>
      <c r="B1702" t="s">
        <v>12</v>
      </c>
      <c r="C1702">
        <v>7</v>
      </c>
    </row>
    <row r="1703" spans="1:3">
      <c r="A1703" t="s">
        <v>2977</v>
      </c>
      <c r="B1703" t="s">
        <v>12</v>
      </c>
      <c r="C1703">
        <v>7</v>
      </c>
    </row>
    <row r="1704" spans="1:3">
      <c r="A1704" t="s">
        <v>2978</v>
      </c>
      <c r="B1704" t="s">
        <v>12</v>
      </c>
      <c r="C1704">
        <v>7.5</v>
      </c>
    </row>
    <row r="1705" spans="1:3">
      <c r="A1705" t="s">
        <v>2979</v>
      </c>
      <c r="B1705" t="s">
        <v>12</v>
      </c>
      <c r="C1705">
        <v>6.6</v>
      </c>
    </row>
    <row r="1706" spans="1:3">
      <c r="A1706" t="s">
        <v>2980</v>
      </c>
      <c r="B1706" t="s">
        <v>12</v>
      </c>
      <c r="C1706">
        <v>7.4</v>
      </c>
    </row>
    <row r="1707" spans="1:3">
      <c r="A1707" t="s">
        <v>2981</v>
      </c>
      <c r="B1707" t="s">
        <v>12</v>
      </c>
      <c r="C1707">
        <v>6.5</v>
      </c>
    </row>
    <row r="1708" spans="1:3">
      <c r="A1708" t="s">
        <v>2982</v>
      </c>
      <c r="B1708" t="s">
        <v>12</v>
      </c>
      <c r="C1708">
        <v>6.2</v>
      </c>
    </row>
    <row r="1709" spans="1:3">
      <c r="A1709" t="s">
        <v>2984</v>
      </c>
      <c r="B1709" t="s">
        <v>12</v>
      </c>
      <c r="C1709">
        <v>7.8</v>
      </c>
    </row>
    <row r="1710" spans="1:3">
      <c r="A1710" t="s">
        <v>2985</v>
      </c>
      <c r="B1710" t="s">
        <v>12</v>
      </c>
      <c r="C1710">
        <v>5.2</v>
      </c>
    </row>
    <row r="1711" spans="1:3">
      <c r="A1711" t="s">
        <v>2986</v>
      </c>
      <c r="B1711" t="s">
        <v>12</v>
      </c>
      <c r="C1711">
        <v>6.5</v>
      </c>
    </row>
    <row r="1712" spans="1:3">
      <c r="A1712" t="s">
        <v>2987</v>
      </c>
      <c r="B1712" t="s">
        <v>12</v>
      </c>
      <c r="C1712">
        <v>6.5</v>
      </c>
    </row>
    <row r="1713" spans="1:3">
      <c r="A1713" t="s">
        <v>2989</v>
      </c>
      <c r="B1713" t="s">
        <v>12</v>
      </c>
      <c r="C1713">
        <v>5.2</v>
      </c>
    </row>
    <row r="1714" spans="1:3">
      <c r="A1714" t="s">
        <v>2991</v>
      </c>
      <c r="B1714" t="s">
        <v>12</v>
      </c>
      <c r="C1714">
        <v>7.2</v>
      </c>
    </row>
    <row r="1715" spans="1:3">
      <c r="A1715" t="s">
        <v>2992</v>
      </c>
      <c r="B1715" t="s">
        <v>12</v>
      </c>
      <c r="C1715">
        <v>7.1</v>
      </c>
    </row>
    <row r="1716" spans="1:3">
      <c r="A1716" t="s">
        <v>2995</v>
      </c>
      <c r="B1716" t="s">
        <v>12</v>
      </c>
      <c r="C1716">
        <v>4.5</v>
      </c>
    </row>
    <row r="1717" spans="1:3">
      <c r="A1717" t="s">
        <v>2996</v>
      </c>
      <c r="B1717" t="s">
        <v>12</v>
      </c>
      <c r="C1717">
        <v>5.7</v>
      </c>
    </row>
    <row r="1718" spans="1:3">
      <c r="A1718" t="s">
        <v>2998</v>
      </c>
      <c r="B1718" t="s">
        <v>12</v>
      </c>
      <c r="C1718">
        <v>6</v>
      </c>
    </row>
    <row r="1719" spans="1:3">
      <c r="A1719" t="s">
        <v>2999</v>
      </c>
      <c r="B1719" t="s">
        <v>12</v>
      </c>
      <c r="C1719">
        <v>6.4</v>
      </c>
    </row>
    <row r="1720" spans="1:3">
      <c r="A1720" t="s">
        <v>3000</v>
      </c>
      <c r="B1720" t="s">
        <v>12</v>
      </c>
      <c r="C1720">
        <v>5.2</v>
      </c>
    </row>
    <row r="1721" spans="1:3">
      <c r="A1721" t="s">
        <v>3003</v>
      </c>
      <c r="B1721" t="s">
        <v>12</v>
      </c>
      <c r="C1721">
        <v>4.3</v>
      </c>
    </row>
    <row r="1722" spans="1:3">
      <c r="A1722" t="s">
        <v>3005</v>
      </c>
      <c r="B1722" t="s">
        <v>12</v>
      </c>
      <c r="C1722">
        <v>6.1</v>
      </c>
    </row>
    <row r="1723" spans="1:3">
      <c r="A1723" t="s">
        <v>3007</v>
      </c>
      <c r="B1723" t="s">
        <v>12</v>
      </c>
      <c r="C1723">
        <v>6.8</v>
      </c>
    </row>
    <row r="1724" spans="1:3">
      <c r="A1724" t="s">
        <v>3010</v>
      </c>
      <c r="B1724" t="s">
        <v>12</v>
      </c>
      <c r="C1724">
        <v>5.2</v>
      </c>
    </row>
    <row r="1725" spans="1:3">
      <c r="A1725" t="s">
        <v>3011</v>
      </c>
      <c r="B1725" t="s">
        <v>12</v>
      </c>
      <c r="C1725">
        <v>6.5</v>
      </c>
    </row>
    <row r="1726" spans="1:3">
      <c r="A1726" t="s">
        <v>3013</v>
      </c>
      <c r="B1726" t="s">
        <v>12</v>
      </c>
      <c r="C1726">
        <v>7.5</v>
      </c>
    </row>
    <row r="1727" spans="1:3">
      <c r="A1727" t="s">
        <v>3014</v>
      </c>
      <c r="B1727" t="s">
        <v>3015</v>
      </c>
      <c r="C1727">
        <v>7.1</v>
      </c>
    </row>
    <row r="1728" spans="1:3">
      <c r="A1728" t="s">
        <v>3017</v>
      </c>
      <c r="B1728" t="s">
        <v>12</v>
      </c>
      <c r="C1728">
        <v>6.9</v>
      </c>
    </row>
    <row r="1729" spans="1:3">
      <c r="A1729" t="s">
        <v>3018</v>
      </c>
      <c r="B1729" t="s">
        <v>12</v>
      </c>
      <c r="C1729">
        <v>8</v>
      </c>
    </row>
    <row r="1730" spans="1:3">
      <c r="A1730" t="s">
        <v>3019</v>
      </c>
      <c r="B1730" t="s">
        <v>12</v>
      </c>
      <c r="C1730">
        <v>8.1999999999999993</v>
      </c>
    </row>
    <row r="1731" spans="1:3">
      <c r="A1731" t="s">
        <v>3020</v>
      </c>
      <c r="B1731" t="s">
        <v>12</v>
      </c>
      <c r="C1731">
        <v>6.4</v>
      </c>
    </row>
    <row r="1732" spans="1:3">
      <c r="A1732" t="s">
        <v>3021</v>
      </c>
      <c r="B1732" t="s">
        <v>12</v>
      </c>
      <c r="C1732">
        <v>7.9</v>
      </c>
    </row>
    <row r="1733" spans="1:3">
      <c r="A1733" t="s">
        <v>3023</v>
      </c>
      <c r="B1733" t="s">
        <v>12</v>
      </c>
      <c r="C1733">
        <v>6.7</v>
      </c>
    </row>
    <row r="1734" spans="1:3">
      <c r="A1734" t="s">
        <v>3025</v>
      </c>
      <c r="B1734" t="s">
        <v>12</v>
      </c>
      <c r="C1734">
        <v>6.1</v>
      </c>
    </row>
    <row r="1735" spans="1:3">
      <c r="A1735" t="s">
        <v>3026</v>
      </c>
      <c r="B1735" t="s">
        <v>12</v>
      </c>
      <c r="C1735">
        <v>8.9</v>
      </c>
    </row>
    <row r="1736" spans="1:3">
      <c r="A1736" t="s">
        <v>3027</v>
      </c>
      <c r="B1736" t="s">
        <v>12</v>
      </c>
      <c r="C1736">
        <v>8.1</v>
      </c>
    </row>
    <row r="1737" spans="1:3">
      <c r="A1737" t="s">
        <v>3028</v>
      </c>
      <c r="B1737" t="s">
        <v>12</v>
      </c>
      <c r="C1737">
        <v>6.2</v>
      </c>
    </row>
    <row r="1738" spans="1:3">
      <c r="A1738" t="s">
        <v>3030</v>
      </c>
      <c r="B1738" t="s">
        <v>12</v>
      </c>
      <c r="C1738">
        <v>4.9000000000000004</v>
      </c>
    </row>
    <row r="1739" spans="1:3">
      <c r="A1739" t="s">
        <v>3031</v>
      </c>
      <c r="B1739" t="s">
        <v>12</v>
      </c>
      <c r="C1739">
        <v>5.8</v>
      </c>
    </row>
    <row r="1740" spans="1:3">
      <c r="A1740" t="s">
        <v>3032</v>
      </c>
      <c r="B1740" t="s">
        <v>12</v>
      </c>
      <c r="C1740">
        <v>6</v>
      </c>
    </row>
    <row r="1741" spans="1:3">
      <c r="A1741" t="s">
        <v>3033</v>
      </c>
      <c r="B1741" t="s">
        <v>12</v>
      </c>
      <c r="C1741">
        <v>7</v>
      </c>
    </row>
    <row r="1742" spans="1:3">
      <c r="A1742" t="s">
        <v>3035</v>
      </c>
      <c r="B1742" t="s">
        <v>12</v>
      </c>
      <c r="C1742">
        <v>6</v>
      </c>
    </row>
    <row r="1743" spans="1:3">
      <c r="A1743" t="s">
        <v>3036</v>
      </c>
      <c r="B1743" t="s">
        <v>12</v>
      </c>
      <c r="C1743">
        <v>7.9</v>
      </c>
    </row>
    <row r="1744" spans="1:3">
      <c r="A1744" t="s">
        <v>3037</v>
      </c>
      <c r="B1744" t="s">
        <v>12</v>
      </c>
      <c r="C1744">
        <v>8.1</v>
      </c>
    </row>
    <row r="1745" spans="1:3">
      <c r="A1745" t="s">
        <v>3038</v>
      </c>
      <c r="B1745" t="s">
        <v>12</v>
      </c>
      <c r="C1745">
        <v>6.2</v>
      </c>
    </row>
    <row r="1746" spans="1:3">
      <c r="A1746" t="s">
        <v>3040</v>
      </c>
      <c r="B1746" t="s">
        <v>12</v>
      </c>
      <c r="C1746">
        <v>6.7</v>
      </c>
    </row>
    <row r="1747" spans="1:3">
      <c r="A1747" t="s">
        <v>3041</v>
      </c>
      <c r="B1747" t="s">
        <v>12</v>
      </c>
      <c r="C1747">
        <v>7.3</v>
      </c>
    </row>
    <row r="1748" spans="1:3">
      <c r="A1748" t="s">
        <v>3043</v>
      </c>
      <c r="B1748" t="s">
        <v>12</v>
      </c>
      <c r="C1748">
        <v>4.5999999999999996</v>
      </c>
    </row>
    <row r="1749" spans="1:3">
      <c r="A1749" t="s">
        <v>3044</v>
      </c>
      <c r="B1749" t="s">
        <v>12</v>
      </c>
      <c r="C1749">
        <v>6.1</v>
      </c>
    </row>
    <row r="1750" spans="1:3">
      <c r="A1750" t="s">
        <v>3045</v>
      </c>
      <c r="B1750" t="s">
        <v>12</v>
      </c>
      <c r="C1750">
        <v>6.2</v>
      </c>
    </row>
    <row r="1751" spans="1:3">
      <c r="A1751" t="s">
        <v>3047</v>
      </c>
      <c r="B1751" t="s">
        <v>12</v>
      </c>
      <c r="C1751">
        <v>7.8</v>
      </c>
    </row>
    <row r="1752" spans="1:3">
      <c r="A1752" t="s">
        <v>3048</v>
      </c>
      <c r="B1752" t="s">
        <v>12</v>
      </c>
      <c r="C1752">
        <v>6.1</v>
      </c>
    </row>
    <row r="1753" spans="1:3">
      <c r="A1753" t="s">
        <v>3049</v>
      </c>
      <c r="B1753" t="s">
        <v>12</v>
      </c>
      <c r="C1753">
        <v>5.8</v>
      </c>
    </row>
    <row r="1754" spans="1:3">
      <c r="A1754" t="s">
        <v>3050</v>
      </c>
      <c r="B1754" t="s">
        <v>12</v>
      </c>
      <c r="C1754">
        <v>6.5</v>
      </c>
    </row>
    <row r="1755" spans="1:3">
      <c r="A1755" t="s">
        <v>3052</v>
      </c>
      <c r="B1755" t="s">
        <v>12</v>
      </c>
      <c r="C1755">
        <v>7.2</v>
      </c>
    </row>
    <row r="1756" spans="1:3">
      <c r="A1756" t="s">
        <v>3054</v>
      </c>
      <c r="B1756" t="s">
        <v>12</v>
      </c>
      <c r="C1756">
        <v>7.8</v>
      </c>
    </row>
    <row r="1757" spans="1:3">
      <c r="A1757" t="s">
        <v>3056</v>
      </c>
      <c r="B1757" t="s">
        <v>12</v>
      </c>
      <c r="C1757">
        <v>4.7</v>
      </c>
    </row>
    <row r="1758" spans="1:3">
      <c r="A1758" t="s">
        <v>3058</v>
      </c>
      <c r="B1758" t="s">
        <v>12</v>
      </c>
      <c r="C1758">
        <v>6.8</v>
      </c>
    </row>
    <row r="1759" spans="1:3">
      <c r="A1759" t="s">
        <v>3060</v>
      </c>
      <c r="B1759" t="s">
        <v>12</v>
      </c>
      <c r="C1759">
        <v>5.9</v>
      </c>
    </row>
    <row r="1760" spans="1:3">
      <c r="A1760" t="s">
        <v>3061</v>
      </c>
      <c r="B1760" t="s">
        <v>12</v>
      </c>
      <c r="C1760">
        <v>7.2</v>
      </c>
    </row>
    <row r="1761" spans="1:3">
      <c r="A1761" t="s">
        <v>3062</v>
      </c>
      <c r="B1761" t="s">
        <v>12</v>
      </c>
      <c r="C1761">
        <v>8.6999999999999993</v>
      </c>
    </row>
    <row r="1762" spans="1:3">
      <c r="A1762" t="s">
        <v>3064</v>
      </c>
      <c r="B1762" t="s">
        <v>12</v>
      </c>
      <c r="C1762">
        <v>5</v>
      </c>
    </row>
    <row r="1763" spans="1:3">
      <c r="A1763" t="s">
        <v>3065</v>
      </c>
      <c r="B1763" t="s">
        <v>12</v>
      </c>
      <c r="C1763">
        <v>6.6</v>
      </c>
    </row>
    <row r="1764" spans="1:3">
      <c r="A1764" t="s">
        <v>3066</v>
      </c>
      <c r="B1764" t="s">
        <v>12</v>
      </c>
      <c r="C1764">
        <v>8.3000000000000007</v>
      </c>
    </row>
    <row r="1765" spans="1:3">
      <c r="A1765" t="s">
        <v>3067</v>
      </c>
      <c r="B1765" t="s">
        <v>12</v>
      </c>
      <c r="C1765">
        <v>6.7</v>
      </c>
    </row>
    <row r="1766" spans="1:3">
      <c r="A1766" t="s">
        <v>3069</v>
      </c>
      <c r="B1766" t="s">
        <v>12</v>
      </c>
      <c r="C1766">
        <v>7.8</v>
      </c>
    </row>
    <row r="1767" spans="1:3">
      <c r="A1767" t="s">
        <v>3070</v>
      </c>
      <c r="B1767" t="s">
        <v>12</v>
      </c>
      <c r="C1767">
        <v>6.5</v>
      </c>
    </row>
    <row r="1768" spans="1:3">
      <c r="A1768" t="s">
        <v>3071</v>
      </c>
      <c r="B1768" t="s">
        <v>12</v>
      </c>
      <c r="C1768">
        <v>6.1</v>
      </c>
    </row>
    <row r="1769" spans="1:3">
      <c r="A1769" t="s">
        <v>3072</v>
      </c>
      <c r="B1769" t="s">
        <v>12</v>
      </c>
      <c r="C1769">
        <v>8.1</v>
      </c>
    </row>
    <row r="1770" spans="1:3">
      <c r="A1770" t="s">
        <v>3074</v>
      </c>
      <c r="B1770" t="s">
        <v>12</v>
      </c>
      <c r="C1770">
        <v>5.2</v>
      </c>
    </row>
    <row r="1771" spans="1:3">
      <c r="A1771" t="s">
        <v>3076</v>
      </c>
      <c r="B1771" t="s">
        <v>12</v>
      </c>
      <c r="C1771">
        <v>5.6</v>
      </c>
    </row>
    <row r="1772" spans="1:3">
      <c r="A1772" t="s">
        <v>3077</v>
      </c>
      <c r="B1772" t="s">
        <v>12</v>
      </c>
      <c r="C1772">
        <v>5.8</v>
      </c>
    </row>
    <row r="1773" spans="1:3">
      <c r="A1773" t="s">
        <v>3078</v>
      </c>
      <c r="B1773" t="s">
        <v>12</v>
      </c>
      <c r="C1773">
        <v>6.6</v>
      </c>
    </row>
    <row r="1774" spans="1:3">
      <c r="A1774" t="s">
        <v>3080</v>
      </c>
      <c r="B1774" t="s">
        <v>12</v>
      </c>
      <c r="C1774">
        <v>6.6</v>
      </c>
    </row>
    <row r="1775" spans="1:3">
      <c r="A1775" t="s">
        <v>3082</v>
      </c>
      <c r="B1775" t="s">
        <v>12</v>
      </c>
      <c r="C1775">
        <v>5.5</v>
      </c>
    </row>
    <row r="1776" spans="1:3">
      <c r="A1776" t="s">
        <v>3083</v>
      </c>
      <c r="B1776" t="s">
        <v>12</v>
      </c>
      <c r="C1776">
        <v>7</v>
      </c>
    </row>
    <row r="1777" spans="1:3">
      <c r="A1777" t="s">
        <v>3085</v>
      </c>
      <c r="B1777" t="s">
        <v>12</v>
      </c>
      <c r="C1777">
        <v>6.5</v>
      </c>
    </row>
    <row r="1778" spans="1:3">
      <c r="A1778" t="s">
        <v>3086</v>
      </c>
      <c r="B1778" t="s">
        <v>12</v>
      </c>
      <c r="C1778">
        <v>5.8</v>
      </c>
    </row>
    <row r="1779" spans="1:3">
      <c r="A1779" t="s">
        <v>3088</v>
      </c>
      <c r="B1779" t="s">
        <v>12</v>
      </c>
      <c r="C1779">
        <v>5.6</v>
      </c>
    </row>
    <row r="1780" spans="1:3">
      <c r="A1780" t="s">
        <v>3090</v>
      </c>
      <c r="B1780" t="s">
        <v>12</v>
      </c>
      <c r="C1780">
        <v>5.6</v>
      </c>
    </row>
    <row r="1781" spans="1:3">
      <c r="A1781" t="s">
        <v>3091</v>
      </c>
      <c r="B1781" t="s">
        <v>12</v>
      </c>
      <c r="C1781">
        <v>5.8</v>
      </c>
    </row>
    <row r="1782" spans="1:3">
      <c r="A1782" t="s">
        <v>3092</v>
      </c>
      <c r="B1782" t="s">
        <v>12</v>
      </c>
      <c r="C1782">
        <v>7.6</v>
      </c>
    </row>
    <row r="1783" spans="1:3">
      <c r="A1783" t="s">
        <v>3093</v>
      </c>
      <c r="B1783" t="s">
        <v>12</v>
      </c>
      <c r="C1783">
        <v>6.4</v>
      </c>
    </row>
    <row r="1784" spans="1:3">
      <c r="A1784" t="s">
        <v>3095</v>
      </c>
      <c r="B1784" t="s">
        <v>12</v>
      </c>
      <c r="C1784">
        <v>6.3</v>
      </c>
    </row>
    <row r="1785" spans="1:3">
      <c r="A1785" t="s">
        <v>3097</v>
      </c>
      <c r="B1785" t="s">
        <v>12</v>
      </c>
      <c r="C1785">
        <v>4.5999999999999996</v>
      </c>
    </row>
    <row r="1786" spans="1:3">
      <c r="A1786" t="s">
        <v>3099</v>
      </c>
      <c r="B1786" t="s">
        <v>12</v>
      </c>
      <c r="C1786">
        <v>6.5</v>
      </c>
    </row>
    <row r="1787" spans="1:3">
      <c r="A1787" t="s">
        <v>3101</v>
      </c>
      <c r="B1787" t="s">
        <v>12</v>
      </c>
      <c r="C1787">
        <v>7.5</v>
      </c>
    </row>
    <row r="1788" spans="1:3">
      <c r="A1788" t="s">
        <v>3102</v>
      </c>
      <c r="B1788" t="s">
        <v>12</v>
      </c>
      <c r="C1788">
        <v>7.5</v>
      </c>
    </row>
    <row r="1789" spans="1:3">
      <c r="A1789" t="s">
        <v>3104</v>
      </c>
      <c r="B1789" t="s">
        <v>12</v>
      </c>
      <c r="C1789">
        <v>5.3</v>
      </c>
    </row>
    <row r="1790" spans="1:3">
      <c r="A1790" t="s">
        <v>3106</v>
      </c>
      <c r="B1790" t="s">
        <v>12</v>
      </c>
      <c r="C1790">
        <v>7.5</v>
      </c>
    </row>
    <row r="1791" spans="1:3">
      <c r="A1791" t="s">
        <v>3109</v>
      </c>
      <c r="B1791" t="s">
        <v>12</v>
      </c>
      <c r="C1791">
        <v>3.3</v>
      </c>
    </row>
    <row r="1792" spans="1:3">
      <c r="A1792" t="s">
        <v>3112</v>
      </c>
      <c r="B1792" t="s">
        <v>12</v>
      </c>
      <c r="C1792">
        <v>3.5</v>
      </c>
    </row>
    <row r="1793" spans="1:3">
      <c r="A1793" t="s">
        <v>3113</v>
      </c>
      <c r="B1793" t="s">
        <v>12</v>
      </c>
      <c r="C1793">
        <v>9.3000000000000007</v>
      </c>
    </row>
    <row r="1794" spans="1:3">
      <c r="A1794" t="s">
        <v>3115</v>
      </c>
      <c r="B1794" t="s">
        <v>12</v>
      </c>
      <c r="C1794">
        <v>4.8</v>
      </c>
    </row>
    <row r="1795" spans="1:3">
      <c r="A1795" t="s">
        <v>3116</v>
      </c>
      <c r="B1795" t="s">
        <v>12</v>
      </c>
      <c r="C1795">
        <v>6.9</v>
      </c>
    </row>
    <row r="1796" spans="1:3">
      <c r="A1796" t="s">
        <v>3117</v>
      </c>
      <c r="B1796" t="s">
        <v>12</v>
      </c>
      <c r="C1796">
        <v>6</v>
      </c>
    </row>
    <row r="1797" spans="1:3">
      <c r="A1797" t="s">
        <v>3119</v>
      </c>
      <c r="B1797" t="s">
        <v>12</v>
      </c>
      <c r="C1797">
        <v>7.3</v>
      </c>
    </row>
    <row r="1798" spans="1:3">
      <c r="A1798" t="s">
        <v>3121</v>
      </c>
      <c r="B1798" t="s">
        <v>12</v>
      </c>
      <c r="C1798">
        <v>6.6</v>
      </c>
    </row>
    <row r="1799" spans="1:3">
      <c r="A1799" t="s">
        <v>3124</v>
      </c>
      <c r="B1799" t="s">
        <v>12</v>
      </c>
      <c r="C1799">
        <v>7.5</v>
      </c>
    </row>
    <row r="1800" spans="1:3">
      <c r="A1800" t="s">
        <v>3125</v>
      </c>
      <c r="B1800" t="s">
        <v>12</v>
      </c>
      <c r="C1800">
        <v>6.9</v>
      </c>
    </row>
    <row r="1801" spans="1:3">
      <c r="A1801" t="s">
        <v>3127</v>
      </c>
      <c r="B1801" t="s">
        <v>12</v>
      </c>
      <c r="C1801">
        <v>6.8</v>
      </c>
    </row>
    <row r="1802" spans="1:3">
      <c r="A1802" t="s">
        <v>3128</v>
      </c>
      <c r="B1802" t="s">
        <v>12</v>
      </c>
      <c r="C1802">
        <v>6.3</v>
      </c>
    </row>
    <row r="1803" spans="1:3">
      <c r="A1803" t="s">
        <v>3130</v>
      </c>
      <c r="B1803" t="s">
        <v>12</v>
      </c>
      <c r="C1803">
        <v>6.4</v>
      </c>
    </row>
    <row r="1804" spans="1:3">
      <c r="A1804" t="s">
        <v>3133</v>
      </c>
      <c r="B1804" t="s">
        <v>12</v>
      </c>
      <c r="C1804">
        <v>5.6</v>
      </c>
    </row>
    <row r="1805" spans="1:3">
      <c r="A1805" t="s">
        <v>3135</v>
      </c>
      <c r="B1805" t="s">
        <v>12</v>
      </c>
      <c r="C1805">
        <v>6.3</v>
      </c>
    </row>
    <row r="1806" spans="1:3">
      <c r="A1806" t="s">
        <v>3137</v>
      </c>
      <c r="B1806" t="s">
        <v>12</v>
      </c>
      <c r="C1806">
        <v>7.3</v>
      </c>
    </row>
    <row r="1807" spans="1:3">
      <c r="A1807" t="s">
        <v>3139</v>
      </c>
      <c r="B1807" t="s">
        <v>12</v>
      </c>
      <c r="C1807">
        <v>6.6</v>
      </c>
    </row>
    <row r="1808" spans="1:3">
      <c r="A1808" t="s">
        <v>3141</v>
      </c>
      <c r="B1808" t="s">
        <v>12</v>
      </c>
      <c r="C1808">
        <v>4.5999999999999996</v>
      </c>
    </row>
    <row r="1809" spans="1:3">
      <c r="A1809" t="s">
        <v>3143</v>
      </c>
      <c r="B1809" t="s">
        <v>12</v>
      </c>
      <c r="C1809">
        <v>5.0999999999999996</v>
      </c>
    </row>
    <row r="1810" spans="1:3">
      <c r="A1810" t="s">
        <v>3145</v>
      </c>
      <c r="B1810" t="s">
        <v>12</v>
      </c>
      <c r="C1810">
        <v>5.6</v>
      </c>
    </row>
    <row r="1811" spans="1:3">
      <c r="A1811" t="s">
        <v>3148</v>
      </c>
      <c r="B1811" t="s">
        <v>3149</v>
      </c>
      <c r="C1811">
        <v>5.3</v>
      </c>
    </row>
    <row r="1812" spans="1:3">
      <c r="A1812" t="s">
        <v>3151</v>
      </c>
      <c r="B1812" t="s">
        <v>12</v>
      </c>
      <c r="C1812">
        <v>5.6</v>
      </c>
    </row>
    <row r="1813" spans="1:3">
      <c r="A1813" t="s">
        <v>3153</v>
      </c>
      <c r="B1813" t="s">
        <v>12</v>
      </c>
      <c r="C1813">
        <v>5.9</v>
      </c>
    </row>
    <row r="1814" spans="1:3">
      <c r="A1814" t="s">
        <v>3155</v>
      </c>
      <c r="B1814" t="s">
        <v>12</v>
      </c>
      <c r="C1814">
        <v>4.7</v>
      </c>
    </row>
    <row r="1815" spans="1:3">
      <c r="A1815" t="s">
        <v>3156</v>
      </c>
      <c r="B1815" t="s">
        <v>12</v>
      </c>
      <c r="C1815">
        <v>4.8</v>
      </c>
    </row>
    <row r="1816" spans="1:3">
      <c r="A1816" t="s">
        <v>3157</v>
      </c>
      <c r="B1816" t="s">
        <v>12</v>
      </c>
      <c r="C1816">
        <v>6.8</v>
      </c>
    </row>
    <row r="1817" spans="1:3">
      <c r="A1817" t="s">
        <v>3159</v>
      </c>
      <c r="B1817" t="s">
        <v>12</v>
      </c>
      <c r="C1817">
        <v>5.4</v>
      </c>
    </row>
    <row r="1818" spans="1:3">
      <c r="A1818" t="s">
        <v>3161</v>
      </c>
      <c r="B1818" t="s">
        <v>12</v>
      </c>
      <c r="C1818">
        <v>5.0999999999999996</v>
      </c>
    </row>
    <row r="1819" spans="1:3">
      <c r="A1819" t="s">
        <v>3163</v>
      </c>
      <c r="B1819" t="s">
        <v>12</v>
      </c>
      <c r="C1819">
        <v>7</v>
      </c>
    </row>
    <row r="1820" spans="1:3">
      <c r="A1820" t="s">
        <v>3164</v>
      </c>
      <c r="B1820" t="s">
        <v>12</v>
      </c>
      <c r="C1820">
        <v>4</v>
      </c>
    </row>
    <row r="1821" spans="1:3">
      <c r="A1821" t="s">
        <v>3165</v>
      </c>
      <c r="B1821" t="s">
        <v>12</v>
      </c>
      <c r="C1821">
        <v>7.3</v>
      </c>
    </row>
    <row r="1822" spans="1:3">
      <c r="A1822" t="s">
        <v>3166</v>
      </c>
      <c r="B1822" t="s">
        <v>12</v>
      </c>
      <c r="C1822">
        <v>6.8</v>
      </c>
    </row>
    <row r="1823" spans="1:3">
      <c r="A1823" t="s">
        <v>3168</v>
      </c>
      <c r="B1823" t="s">
        <v>12</v>
      </c>
      <c r="C1823">
        <v>7</v>
      </c>
    </row>
    <row r="1824" spans="1:3">
      <c r="A1824" t="s">
        <v>3169</v>
      </c>
      <c r="B1824" t="s">
        <v>12</v>
      </c>
      <c r="C1824">
        <v>7.1</v>
      </c>
    </row>
    <row r="1825" spans="1:3">
      <c r="A1825" t="s">
        <v>3171</v>
      </c>
      <c r="B1825" t="s">
        <v>12</v>
      </c>
      <c r="C1825">
        <v>6.9</v>
      </c>
    </row>
    <row r="1826" spans="1:3">
      <c r="A1826" t="s">
        <v>3173</v>
      </c>
      <c r="B1826" t="s">
        <v>12</v>
      </c>
      <c r="C1826">
        <v>7.3</v>
      </c>
    </row>
    <row r="1827" spans="1:3">
      <c r="A1827" t="s">
        <v>3174</v>
      </c>
      <c r="B1827" t="s">
        <v>12</v>
      </c>
      <c r="C1827">
        <v>8.1999999999999993</v>
      </c>
    </row>
    <row r="1828" spans="1:3">
      <c r="A1828" t="s">
        <v>3176</v>
      </c>
      <c r="B1828" t="s">
        <v>12</v>
      </c>
      <c r="C1828">
        <v>7.1</v>
      </c>
    </row>
    <row r="1829" spans="1:3">
      <c r="A1829" t="s">
        <v>3177</v>
      </c>
      <c r="B1829" t="s">
        <v>12</v>
      </c>
      <c r="C1829">
        <v>7.7</v>
      </c>
    </row>
    <row r="1830" spans="1:3">
      <c r="A1830" t="s">
        <v>3178</v>
      </c>
      <c r="B1830" t="s">
        <v>12</v>
      </c>
      <c r="C1830">
        <v>6.5</v>
      </c>
    </row>
    <row r="1831" spans="1:3">
      <c r="A1831" t="s">
        <v>3180</v>
      </c>
      <c r="B1831" t="s">
        <v>12</v>
      </c>
      <c r="C1831">
        <v>4.9000000000000004</v>
      </c>
    </row>
    <row r="1832" spans="1:3">
      <c r="A1832" t="s">
        <v>3182</v>
      </c>
      <c r="B1832" t="s">
        <v>12</v>
      </c>
      <c r="C1832">
        <v>6.4</v>
      </c>
    </row>
    <row r="1833" spans="1:3">
      <c r="A1833" t="s">
        <v>3184</v>
      </c>
      <c r="B1833" t="s">
        <v>12</v>
      </c>
      <c r="C1833">
        <v>5.9</v>
      </c>
    </row>
    <row r="1834" spans="1:3">
      <c r="A1834" t="s">
        <v>3186</v>
      </c>
      <c r="B1834" t="s">
        <v>12</v>
      </c>
      <c r="C1834">
        <v>6.2</v>
      </c>
    </row>
    <row r="1835" spans="1:3">
      <c r="A1835" t="s">
        <v>3187</v>
      </c>
      <c r="B1835" t="s">
        <v>12</v>
      </c>
      <c r="C1835">
        <v>5.8</v>
      </c>
    </row>
    <row r="1836" spans="1:3">
      <c r="A1836" t="s">
        <v>3188</v>
      </c>
      <c r="B1836" t="s">
        <v>12</v>
      </c>
      <c r="C1836">
        <v>6.7</v>
      </c>
    </row>
    <row r="1837" spans="1:3">
      <c r="A1837" t="s">
        <v>3190</v>
      </c>
      <c r="B1837" t="s">
        <v>12</v>
      </c>
      <c r="C1837">
        <v>5.9</v>
      </c>
    </row>
    <row r="1838" spans="1:3">
      <c r="A1838" t="s">
        <v>3192</v>
      </c>
      <c r="B1838" t="s">
        <v>12</v>
      </c>
      <c r="C1838">
        <v>7.3</v>
      </c>
    </row>
    <row r="1839" spans="1:3">
      <c r="A1839" t="s">
        <v>3194</v>
      </c>
      <c r="B1839" t="s">
        <v>12</v>
      </c>
      <c r="C1839">
        <v>4.0999999999999996</v>
      </c>
    </row>
    <row r="1840" spans="1:3">
      <c r="A1840" t="s">
        <v>3195</v>
      </c>
      <c r="B1840" t="s">
        <v>12</v>
      </c>
      <c r="C1840">
        <v>4.9000000000000004</v>
      </c>
    </row>
    <row r="1841" spans="1:3">
      <c r="A1841" t="s">
        <v>3196</v>
      </c>
      <c r="B1841" t="s">
        <v>12</v>
      </c>
      <c r="C1841">
        <v>7.9</v>
      </c>
    </row>
    <row r="1842" spans="1:3">
      <c r="A1842" t="s">
        <v>3198</v>
      </c>
      <c r="B1842" t="s">
        <v>12</v>
      </c>
      <c r="C1842">
        <v>5.2</v>
      </c>
    </row>
    <row r="1843" spans="1:3">
      <c r="A1843" t="s">
        <v>3200</v>
      </c>
      <c r="B1843" t="s">
        <v>12</v>
      </c>
      <c r="C1843">
        <v>4.0999999999999996</v>
      </c>
    </row>
    <row r="1844" spans="1:3">
      <c r="A1844" t="s">
        <v>3201</v>
      </c>
      <c r="B1844" t="s">
        <v>12</v>
      </c>
      <c r="C1844">
        <v>6.6</v>
      </c>
    </row>
    <row r="1845" spans="1:3">
      <c r="A1845" t="s">
        <v>3203</v>
      </c>
      <c r="B1845" t="s">
        <v>12</v>
      </c>
      <c r="C1845">
        <v>2.9</v>
      </c>
    </row>
    <row r="1846" spans="1:3">
      <c r="A1846" t="s">
        <v>3205</v>
      </c>
      <c r="B1846" t="s">
        <v>12</v>
      </c>
      <c r="C1846">
        <v>6.5</v>
      </c>
    </row>
    <row r="1847" spans="1:3">
      <c r="A1847" t="s">
        <v>3207</v>
      </c>
      <c r="B1847" t="s">
        <v>12</v>
      </c>
      <c r="C1847">
        <v>7.2</v>
      </c>
    </row>
    <row r="1848" spans="1:3">
      <c r="A1848" t="s">
        <v>3208</v>
      </c>
      <c r="B1848" t="s">
        <v>12</v>
      </c>
      <c r="C1848">
        <v>6.8</v>
      </c>
    </row>
    <row r="1849" spans="1:3">
      <c r="A1849" t="s">
        <v>3211</v>
      </c>
      <c r="B1849" t="s">
        <v>12</v>
      </c>
      <c r="C1849">
        <v>7.8</v>
      </c>
    </row>
    <row r="1850" spans="1:3">
      <c r="A1850" t="s">
        <v>3213</v>
      </c>
      <c r="B1850" t="s">
        <v>12</v>
      </c>
      <c r="C1850">
        <v>6.7</v>
      </c>
    </row>
    <row r="1851" spans="1:3">
      <c r="A1851" t="s">
        <v>3214</v>
      </c>
      <c r="B1851" t="s">
        <v>966</v>
      </c>
      <c r="C1851">
        <v>7.1</v>
      </c>
    </row>
    <row r="1852" spans="1:3">
      <c r="A1852" t="s">
        <v>3215</v>
      </c>
      <c r="B1852" t="s">
        <v>12</v>
      </c>
      <c r="C1852">
        <v>5.7</v>
      </c>
    </row>
    <row r="1853" spans="1:3">
      <c r="A1853" t="s">
        <v>3216</v>
      </c>
      <c r="B1853" t="s">
        <v>12</v>
      </c>
      <c r="C1853">
        <v>5.3</v>
      </c>
    </row>
    <row r="1854" spans="1:3">
      <c r="A1854" t="s">
        <v>3218</v>
      </c>
      <c r="B1854" t="s">
        <v>2373</v>
      </c>
      <c r="C1854">
        <v>6.5</v>
      </c>
    </row>
    <row r="1855" spans="1:3">
      <c r="A1855" t="s">
        <v>3219</v>
      </c>
      <c r="B1855" t="s">
        <v>12</v>
      </c>
      <c r="C1855">
        <v>7.7</v>
      </c>
    </row>
    <row r="1856" spans="1:3">
      <c r="A1856" t="s">
        <v>3220</v>
      </c>
      <c r="B1856" t="s">
        <v>12</v>
      </c>
      <c r="C1856">
        <v>6.1</v>
      </c>
    </row>
    <row r="1857" spans="1:3">
      <c r="A1857" t="s">
        <v>3222</v>
      </c>
      <c r="B1857" t="s">
        <v>12</v>
      </c>
      <c r="C1857">
        <v>7.3</v>
      </c>
    </row>
    <row r="1858" spans="1:3">
      <c r="A1858" t="s">
        <v>3223</v>
      </c>
      <c r="B1858" t="s">
        <v>12</v>
      </c>
      <c r="C1858">
        <v>7.2</v>
      </c>
    </row>
    <row r="1859" spans="1:3">
      <c r="A1859" t="s">
        <v>3224</v>
      </c>
      <c r="B1859" t="s">
        <v>12</v>
      </c>
      <c r="C1859">
        <v>6.1</v>
      </c>
    </row>
    <row r="1860" spans="1:3">
      <c r="A1860" t="s">
        <v>3226</v>
      </c>
      <c r="B1860" t="s">
        <v>12</v>
      </c>
      <c r="C1860">
        <v>5.8</v>
      </c>
    </row>
    <row r="1861" spans="1:3">
      <c r="A1861" t="s">
        <v>3227</v>
      </c>
      <c r="B1861" t="s">
        <v>12</v>
      </c>
      <c r="C1861">
        <v>5.7</v>
      </c>
    </row>
    <row r="1862" spans="1:3">
      <c r="A1862" t="s">
        <v>3228</v>
      </c>
      <c r="B1862" t="s">
        <v>12</v>
      </c>
      <c r="C1862">
        <v>6.7</v>
      </c>
    </row>
    <row r="1863" spans="1:3">
      <c r="A1863" t="s">
        <v>3230</v>
      </c>
      <c r="B1863" t="s">
        <v>12</v>
      </c>
      <c r="C1863">
        <v>6.5</v>
      </c>
    </row>
    <row r="1864" spans="1:3">
      <c r="A1864" t="s">
        <v>3231</v>
      </c>
      <c r="B1864" t="s">
        <v>12</v>
      </c>
      <c r="C1864">
        <v>7.2</v>
      </c>
    </row>
    <row r="1865" spans="1:3">
      <c r="A1865" t="s">
        <v>3232</v>
      </c>
      <c r="B1865" t="s">
        <v>12</v>
      </c>
      <c r="C1865">
        <v>7.6</v>
      </c>
    </row>
    <row r="1866" spans="1:3">
      <c r="A1866" t="s">
        <v>3233</v>
      </c>
      <c r="B1866" t="s">
        <v>12</v>
      </c>
      <c r="C1866">
        <v>4.5999999999999996</v>
      </c>
    </row>
    <row r="1867" spans="1:3">
      <c r="A1867" t="s">
        <v>3235</v>
      </c>
      <c r="B1867" t="s">
        <v>12</v>
      </c>
      <c r="C1867">
        <v>6.9</v>
      </c>
    </row>
    <row r="1868" spans="1:3">
      <c r="A1868" t="s">
        <v>3236</v>
      </c>
      <c r="B1868" t="s">
        <v>12</v>
      </c>
      <c r="C1868">
        <v>6.6</v>
      </c>
    </row>
    <row r="1869" spans="1:3">
      <c r="A1869" t="s">
        <v>3238</v>
      </c>
      <c r="B1869" t="s">
        <v>12</v>
      </c>
      <c r="C1869">
        <v>6.3</v>
      </c>
    </row>
    <row r="1870" spans="1:3">
      <c r="A1870" t="s">
        <v>3241</v>
      </c>
      <c r="B1870" t="s">
        <v>12</v>
      </c>
      <c r="C1870">
        <v>6.2</v>
      </c>
    </row>
    <row r="1871" spans="1:3">
      <c r="A1871" t="s">
        <v>3243</v>
      </c>
      <c r="B1871" t="s">
        <v>12</v>
      </c>
      <c r="C1871">
        <v>5.3</v>
      </c>
    </row>
    <row r="1872" spans="1:3">
      <c r="A1872" t="s">
        <v>3244</v>
      </c>
      <c r="B1872" t="s">
        <v>12</v>
      </c>
      <c r="C1872">
        <v>7.3</v>
      </c>
    </row>
    <row r="1873" spans="1:3">
      <c r="A1873" t="s">
        <v>3245</v>
      </c>
      <c r="B1873" t="s">
        <v>12</v>
      </c>
      <c r="C1873">
        <v>5.6</v>
      </c>
    </row>
    <row r="1874" spans="1:3">
      <c r="A1874" t="s">
        <v>3247</v>
      </c>
      <c r="B1874" t="s">
        <v>12</v>
      </c>
      <c r="C1874">
        <v>6.2</v>
      </c>
    </row>
    <row r="1875" spans="1:3">
      <c r="A1875" t="s">
        <v>3250</v>
      </c>
      <c r="B1875" t="s">
        <v>12</v>
      </c>
      <c r="C1875">
        <v>5.2</v>
      </c>
    </row>
    <row r="1876" spans="1:3">
      <c r="A1876" t="s">
        <v>3251</v>
      </c>
      <c r="B1876" t="s">
        <v>12</v>
      </c>
      <c r="C1876">
        <v>5.3</v>
      </c>
    </row>
    <row r="1877" spans="1:3">
      <c r="A1877" t="s">
        <v>3252</v>
      </c>
      <c r="B1877" t="s">
        <v>12</v>
      </c>
      <c r="C1877">
        <v>5.4</v>
      </c>
    </row>
    <row r="1878" spans="1:3">
      <c r="A1878" t="s">
        <v>3254</v>
      </c>
      <c r="B1878" t="s">
        <v>12</v>
      </c>
      <c r="C1878">
        <v>4.9000000000000004</v>
      </c>
    </row>
    <row r="1879" spans="1:3">
      <c r="A1879" t="s">
        <v>3255</v>
      </c>
      <c r="B1879" t="s">
        <v>12</v>
      </c>
      <c r="C1879">
        <v>5.5</v>
      </c>
    </row>
    <row r="1880" spans="1:3">
      <c r="A1880" t="s">
        <v>3257</v>
      </c>
      <c r="B1880" t="s">
        <v>12</v>
      </c>
      <c r="C1880">
        <v>6.7</v>
      </c>
    </row>
    <row r="1881" spans="1:3">
      <c r="A1881" t="s">
        <v>3259</v>
      </c>
      <c r="B1881" t="s">
        <v>12</v>
      </c>
      <c r="C1881">
        <v>3.9</v>
      </c>
    </row>
    <row r="1882" spans="1:3">
      <c r="A1882" t="s">
        <v>3262</v>
      </c>
      <c r="B1882" t="s">
        <v>12</v>
      </c>
      <c r="C1882">
        <v>7.2</v>
      </c>
    </row>
    <row r="1883" spans="1:3">
      <c r="A1883" t="s">
        <v>3264</v>
      </c>
      <c r="B1883" t="s">
        <v>12</v>
      </c>
      <c r="C1883">
        <v>5.0999999999999996</v>
      </c>
    </row>
    <row r="1884" spans="1:3">
      <c r="A1884" t="s">
        <v>3265</v>
      </c>
      <c r="B1884" t="s">
        <v>12</v>
      </c>
      <c r="C1884">
        <v>6.5</v>
      </c>
    </row>
    <row r="1885" spans="1:3">
      <c r="A1885" t="s">
        <v>3266</v>
      </c>
      <c r="B1885" t="s">
        <v>2528</v>
      </c>
      <c r="C1885">
        <v>8.1999999999999993</v>
      </c>
    </row>
    <row r="1886" spans="1:3">
      <c r="A1886" t="s">
        <v>3268</v>
      </c>
      <c r="B1886" t="s">
        <v>12</v>
      </c>
      <c r="C1886">
        <v>7.7</v>
      </c>
    </row>
    <row r="1887" spans="1:3">
      <c r="A1887" t="s">
        <v>3269</v>
      </c>
      <c r="B1887" t="s">
        <v>12</v>
      </c>
      <c r="C1887">
        <v>6.1</v>
      </c>
    </row>
    <row r="1888" spans="1:3">
      <c r="A1888" t="s">
        <v>3270</v>
      </c>
      <c r="B1888" t="s">
        <v>12</v>
      </c>
      <c r="C1888">
        <v>8.8000000000000007</v>
      </c>
    </row>
    <row r="1889" spans="1:3">
      <c r="A1889" t="s">
        <v>3271</v>
      </c>
      <c r="B1889" t="s">
        <v>12</v>
      </c>
      <c r="C1889">
        <v>6.8</v>
      </c>
    </row>
    <row r="1890" spans="1:3">
      <c r="A1890" t="s">
        <v>3272</v>
      </c>
      <c r="B1890" t="s">
        <v>12</v>
      </c>
      <c r="C1890">
        <v>6.8</v>
      </c>
    </row>
    <row r="1891" spans="1:3">
      <c r="A1891" t="s">
        <v>3273</v>
      </c>
      <c r="B1891" t="s">
        <v>12</v>
      </c>
      <c r="C1891">
        <v>6.7</v>
      </c>
    </row>
    <row r="1892" spans="1:3">
      <c r="A1892" t="s">
        <v>3274</v>
      </c>
      <c r="B1892" t="s">
        <v>12</v>
      </c>
      <c r="C1892">
        <v>7.1</v>
      </c>
    </row>
    <row r="1893" spans="1:3">
      <c r="A1893" t="s">
        <v>3276</v>
      </c>
      <c r="B1893" t="s">
        <v>12</v>
      </c>
      <c r="C1893">
        <v>7.1</v>
      </c>
    </row>
    <row r="1894" spans="1:3">
      <c r="A1894" t="s">
        <v>3278</v>
      </c>
      <c r="B1894" t="s">
        <v>12</v>
      </c>
      <c r="C1894">
        <v>6.1</v>
      </c>
    </row>
    <row r="1895" spans="1:3">
      <c r="A1895" t="s">
        <v>3279</v>
      </c>
      <c r="B1895" t="s">
        <v>12</v>
      </c>
      <c r="C1895">
        <v>8</v>
      </c>
    </row>
    <row r="1896" spans="1:3">
      <c r="A1896" t="s">
        <v>3280</v>
      </c>
      <c r="B1896" t="s">
        <v>12</v>
      </c>
      <c r="C1896">
        <v>6.6</v>
      </c>
    </row>
    <row r="1897" spans="1:3">
      <c r="A1897" t="s">
        <v>3282</v>
      </c>
      <c r="B1897" t="s">
        <v>12</v>
      </c>
      <c r="C1897">
        <v>5.4</v>
      </c>
    </row>
    <row r="1898" spans="1:3">
      <c r="A1898" t="s">
        <v>3283</v>
      </c>
      <c r="B1898" t="s">
        <v>12</v>
      </c>
      <c r="C1898">
        <v>6.1</v>
      </c>
    </row>
    <row r="1899" spans="1:3">
      <c r="A1899" t="s">
        <v>3285</v>
      </c>
      <c r="B1899" t="s">
        <v>12</v>
      </c>
      <c r="C1899">
        <v>5.6</v>
      </c>
    </row>
    <row r="1900" spans="1:3">
      <c r="A1900" t="s">
        <v>3286</v>
      </c>
      <c r="B1900" t="s">
        <v>12</v>
      </c>
      <c r="C1900">
        <v>5.8</v>
      </c>
    </row>
    <row r="1901" spans="1:3">
      <c r="A1901" t="s">
        <v>3288</v>
      </c>
      <c r="B1901" t="s">
        <v>12</v>
      </c>
      <c r="C1901">
        <v>2.8</v>
      </c>
    </row>
    <row r="1902" spans="1:3">
      <c r="A1902" t="s">
        <v>3290</v>
      </c>
      <c r="B1902" t="s">
        <v>12</v>
      </c>
      <c r="C1902">
        <v>6.7</v>
      </c>
    </row>
    <row r="1903" spans="1:3">
      <c r="A1903" t="s">
        <v>3293</v>
      </c>
      <c r="B1903" t="s">
        <v>12</v>
      </c>
      <c r="C1903">
        <v>5.0999999999999996</v>
      </c>
    </row>
    <row r="1904" spans="1:3">
      <c r="A1904" t="s">
        <v>3294</v>
      </c>
      <c r="B1904" t="s">
        <v>12</v>
      </c>
      <c r="C1904">
        <v>7.2</v>
      </c>
    </row>
    <row r="1905" spans="1:3">
      <c r="A1905" t="s">
        <v>3296</v>
      </c>
      <c r="B1905" t="s">
        <v>12</v>
      </c>
      <c r="C1905">
        <v>6</v>
      </c>
    </row>
    <row r="1906" spans="1:3">
      <c r="A1906" t="s">
        <v>3298</v>
      </c>
      <c r="B1906" t="s">
        <v>966</v>
      </c>
      <c r="C1906">
        <v>6.7</v>
      </c>
    </row>
    <row r="1907" spans="1:3">
      <c r="A1907" t="s">
        <v>3299</v>
      </c>
      <c r="B1907" t="s">
        <v>12</v>
      </c>
      <c r="C1907">
        <v>6.2</v>
      </c>
    </row>
    <row r="1908" spans="1:3">
      <c r="A1908" t="s">
        <v>3301</v>
      </c>
      <c r="B1908" t="s">
        <v>12</v>
      </c>
      <c r="C1908">
        <v>6.2</v>
      </c>
    </row>
    <row r="1909" spans="1:3">
      <c r="A1909" t="s">
        <v>3302</v>
      </c>
      <c r="B1909" t="s">
        <v>12</v>
      </c>
      <c r="C1909">
        <v>6.8</v>
      </c>
    </row>
    <row r="1910" spans="1:3">
      <c r="A1910" t="s">
        <v>3304</v>
      </c>
      <c r="B1910" t="s">
        <v>12</v>
      </c>
      <c r="C1910">
        <v>7.1</v>
      </c>
    </row>
    <row r="1911" spans="1:3">
      <c r="A1911" t="s">
        <v>3306</v>
      </c>
      <c r="B1911" t="s">
        <v>12</v>
      </c>
      <c r="C1911">
        <v>7.1</v>
      </c>
    </row>
    <row r="1912" spans="1:3">
      <c r="A1912" t="s">
        <v>3308</v>
      </c>
      <c r="B1912" t="s">
        <v>12</v>
      </c>
      <c r="C1912">
        <v>7</v>
      </c>
    </row>
    <row r="1913" spans="1:3">
      <c r="A1913" t="s">
        <v>3309</v>
      </c>
      <c r="B1913" t="s">
        <v>12</v>
      </c>
      <c r="C1913">
        <v>7.1</v>
      </c>
    </row>
    <row r="1914" spans="1:3">
      <c r="A1914" t="s">
        <v>3310</v>
      </c>
      <c r="B1914" t="s">
        <v>12</v>
      </c>
      <c r="C1914">
        <v>6.4</v>
      </c>
    </row>
    <row r="1915" spans="1:3">
      <c r="A1915" t="s">
        <v>3311</v>
      </c>
      <c r="B1915" t="s">
        <v>12</v>
      </c>
      <c r="C1915">
        <v>7</v>
      </c>
    </row>
    <row r="1916" spans="1:3">
      <c r="A1916" t="s">
        <v>3312</v>
      </c>
      <c r="B1916" t="s">
        <v>12</v>
      </c>
      <c r="C1916">
        <v>6.2</v>
      </c>
    </row>
    <row r="1917" spans="1:3">
      <c r="A1917" t="s">
        <v>3313</v>
      </c>
      <c r="B1917" t="s">
        <v>12</v>
      </c>
      <c r="C1917">
        <v>7.5</v>
      </c>
    </row>
    <row r="1918" spans="1:3">
      <c r="A1918" t="s">
        <v>3314</v>
      </c>
      <c r="B1918" t="s">
        <v>12</v>
      </c>
      <c r="C1918">
        <v>4.8</v>
      </c>
    </row>
    <row r="1919" spans="1:3">
      <c r="A1919" t="s">
        <v>3315</v>
      </c>
      <c r="B1919" t="s">
        <v>12</v>
      </c>
      <c r="C1919">
        <v>7.3</v>
      </c>
    </row>
    <row r="1920" spans="1:3">
      <c r="A1920" t="s">
        <v>3316</v>
      </c>
      <c r="B1920" t="s">
        <v>12</v>
      </c>
      <c r="C1920">
        <v>5.8</v>
      </c>
    </row>
    <row r="1921" spans="1:3">
      <c r="A1921" t="s">
        <v>3318</v>
      </c>
      <c r="B1921" t="s">
        <v>12</v>
      </c>
      <c r="C1921">
        <v>7.6</v>
      </c>
    </row>
    <row r="1922" spans="1:3">
      <c r="A1922" t="s">
        <v>3320</v>
      </c>
      <c r="B1922" t="s">
        <v>12</v>
      </c>
      <c r="C1922">
        <v>5.6</v>
      </c>
    </row>
    <row r="1923" spans="1:3">
      <c r="A1923" t="s">
        <v>3321</v>
      </c>
      <c r="B1923" t="s">
        <v>12</v>
      </c>
      <c r="C1923">
        <v>7</v>
      </c>
    </row>
    <row r="1924" spans="1:3">
      <c r="A1924" t="s">
        <v>3322</v>
      </c>
      <c r="B1924" t="s">
        <v>12</v>
      </c>
      <c r="C1924">
        <v>6.6</v>
      </c>
    </row>
    <row r="1925" spans="1:3">
      <c r="A1925" t="s">
        <v>3323</v>
      </c>
      <c r="B1925" t="s">
        <v>12</v>
      </c>
      <c r="C1925">
        <v>6.5</v>
      </c>
    </row>
    <row r="1926" spans="1:3">
      <c r="A1926" t="s">
        <v>3324</v>
      </c>
      <c r="B1926" t="s">
        <v>12</v>
      </c>
      <c r="C1926">
        <v>7.4</v>
      </c>
    </row>
    <row r="1927" spans="1:3">
      <c r="A1927" t="s">
        <v>3326</v>
      </c>
      <c r="B1927" t="s">
        <v>12</v>
      </c>
      <c r="C1927">
        <v>4.5999999999999996</v>
      </c>
    </row>
    <row r="1928" spans="1:3">
      <c r="A1928" t="s">
        <v>3327</v>
      </c>
      <c r="B1928" t="s">
        <v>12</v>
      </c>
      <c r="C1928">
        <v>6.4</v>
      </c>
    </row>
    <row r="1929" spans="1:3">
      <c r="A1929" t="s">
        <v>3328</v>
      </c>
      <c r="B1929" t="s">
        <v>12</v>
      </c>
      <c r="C1929">
        <v>5.9</v>
      </c>
    </row>
    <row r="1930" spans="1:3">
      <c r="A1930" t="s">
        <v>3329</v>
      </c>
      <c r="B1930" t="s">
        <v>12</v>
      </c>
      <c r="C1930">
        <v>6.4</v>
      </c>
    </row>
    <row r="1931" spans="1:3">
      <c r="A1931" t="s">
        <v>3330</v>
      </c>
      <c r="B1931" t="s">
        <v>12</v>
      </c>
      <c r="C1931">
        <v>6.6</v>
      </c>
    </row>
    <row r="1932" spans="1:3">
      <c r="A1932" t="s">
        <v>3331</v>
      </c>
      <c r="B1932" t="s">
        <v>12</v>
      </c>
      <c r="C1932">
        <v>6.9</v>
      </c>
    </row>
    <row r="1933" spans="1:3">
      <c r="A1933" t="s">
        <v>3333</v>
      </c>
      <c r="B1933" t="s">
        <v>12</v>
      </c>
      <c r="C1933">
        <v>5.8</v>
      </c>
    </row>
    <row r="1934" spans="1:3">
      <c r="A1934" t="s">
        <v>3335</v>
      </c>
      <c r="B1934" t="s">
        <v>12</v>
      </c>
      <c r="C1934">
        <v>6.4</v>
      </c>
    </row>
    <row r="1935" spans="1:3">
      <c r="A1935" t="s">
        <v>3337</v>
      </c>
      <c r="B1935" t="s">
        <v>12</v>
      </c>
      <c r="C1935">
        <v>5.3</v>
      </c>
    </row>
    <row r="1936" spans="1:3">
      <c r="A1936" t="s">
        <v>3338</v>
      </c>
      <c r="B1936" t="s">
        <v>12</v>
      </c>
      <c r="C1936">
        <v>6.5</v>
      </c>
    </row>
    <row r="1937" spans="1:3">
      <c r="A1937" t="s">
        <v>3340</v>
      </c>
      <c r="B1937" t="s">
        <v>12</v>
      </c>
      <c r="C1937">
        <v>5.7</v>
      </c>
    </row>
    <row r="1938" spans="1:3">
      <c r="A1938" t="s">
        <v>3341</v>
      </c>
      <c r="B1938" t="s">
        <v>12</v>
      </c>
      <c r="C1938">
        <v>6.7</v>
      </c>
    </row>
    <row r="1939" spans="1:3">
      <c r="A1939" t="s">
        <v>3343</v>
      </c>
      <c r="B1939" t="s">
        <v>12</v>
      </c>
      <c r="C1939">
        <v>3.9</v>
      </c>
    </row>
    <row r="1940" spans="1:3">
      <c r="A1940" t="s">
        <v>3345</v>
      </c>
      <c r="B1940" t="s">
        <v>12</v>
      </c>
      <c r="C1940">
        <v>4.0999999999999996</v>
      </c>
    </row>
    <row r="1941" spans="1:3">
      <c r="A1941" t="s">
        <v>3348</v>
      </c>
      <c r="B1941" t="s">
        <v>12</v>
      </c>
      <c r="C1941">
        <v>6.2</v>
      </c>
    </row>
    <row r="1942" spans="1:3">
      <c r="A1942" t="s">
        <v>3349</v>
      </c>
      <c r="B1942" t="s">
        <v>12</v>
      </c>
      <c r="C1942">
        <v>3.8</v>
      </c>
    </row>
    <row r="1943" spans="1:3">
      <c r="A1943" t="s">
        <v>3350</v>
      </c>
      <c r="B1943" t="s">
        <v>12</v>
      </c>
      <c r="C1943">
        <v>5.0999999999999996</v>
      </c>
    </row>
    <row r="1944" spans="1:3">
      <c r="A1944" t="s">
        <v>3351</v>
      </c>
      <c r="B1944" t="s">
        <v>3352</v>
      </c>
      <c r="C1944">
        <v>7.8</v>
      </c>
    </row>
    <row r="1945" spans="1:3">
      <c r="A1945" t="s">
        <v>3356</v>
      </c>
      <c r="B1945" t="s">
        <v>966</v>
      </c>
      <c r="C1945">
        <v>7.8</v>
      </c>
    </row>
    <row r="1946" spans="1:3">
      <c r="A1946" t="s">
        <v>3358</v>
      </c>
      <c r="B1946" t="s">
        <v>12</v>
      </c>
      <c r="C1946">
        <v>6.1</v>
      </c>
    </row>
    <row r="1947" spans="1:3">
      <c r="A1947" t="s">
        <v>3359</v>
      </c>
      <c r="B1947" t="s">
        <v>12</v>
      </c>
      <c r="C1947">
        <v>5.8</v>
      </c>
    </row>
    <row r="1948" spans="1:3">
      <c r="A1948" t="s">
        <v>3361</v>
      </c>
      <c r="B1948" t="s">
        <v>12</v>
      </c>
      <c r="C1948">
        <v>6.3</v>
      </c>
    </row>
    <row r="1949" spans="1:3">
      <c r="A1949" t="s">
        <v>3363</v>
      </c>
      <c r="B1949" t="s">
        <v>12</v>
      </c>
      <c r="C1949">
        <v>5.4</v>
      </c>
    </row>
    <row r="1950" spans="1:3">
      <c r="A1950" t="s">
        <v>3366</v>
      </c>
      <c r="B1950" t="s">
        <v>966</v>
      </c>
      <c r="C1950">
        <v>7.3</v>
      </c>
    </row>
    <row r="1951" spans="1:3">
      <c r="A1951" t="s">
        <v>3367</v>
      </c>
      <c r="B1951" t="s">
        <v>12</v>
      </c>
      <c r="C1951">
        <v>6.8</v>
      </c>
    </row>
    <row r="1952" spans="1:3">
      <c r="A1952" t="s">
        <v>3368</v>
      </c>
      <c r="B1952" t="s">
        <v>12</v>
      </c>
      <c r="C1952">
        <v>7.3</v>
      </c>
    </row>
    <row r="1953" spans="1:3">
      <c r="A1953" t="s">
        <v>3369</v>
      </c>
      <c r="B1953" t="s">
        <v>12</v>
      </c>
      <c r="C1953">
        <v>6.5</v>
      </c>
    </row>
    <row r="1954" spans="1:3">
      <c r="A1954" t="s">
        <v>3370</v>
      </c>
      <c r="B1954" t="s">
        <v>12</v>
      </c>
      <c r="C1954">
        <v>7.2</v>
      </c>
    </row>
    <row r="1955" spans="1:3">
      <c r="A1955" t="s">
        <v>3371</v>
      </c>
      <c r="B1955" t="s">
        <v>12</v>
      </c>
      <c r="C1955">
        <v>6.3</v>
      </c>
    </row>
    <row r="1956" spans="1:3">
      <c r="A1956" t="s">
        <v>3372</v>
      </c>
      <c r="B1956" t="s">
        <v>12</v>
      </c>
      <c r="C1956">
        <v>5.9</v>
      </c>
    </row>
    <row r="1957" spans="1:3">
      <c r="A1957" t="s">
        <v>3375</v>
      </c>
      <c r="B1957" t="s">
        <v>12</v>
      </c>
      <c r="C1957">
        <v>7.8</v>
      </c>
    </row>
    <row r="1958" spans="1:3">
      <c r="A1958" t="s">
        <v>3376</v>
      </c>
      <c r="B1958" t="s">
        <v>12</v>
      </c>
      <c r="C1958">
        <v>7.4</v>
      </c>
    </row>
    <row r="1959" spans="1:3">
      <c r="A1959" t="s">
        <v>3378</v>
      </c>
      <c r="B1959" t="s">
        <v>12</v>
      </c>
      <c r="C1959">
        <v>4.8</v>
      </c>
    </row>
    <row r="1960" spans="1:3">
      <c r="A1960" t="s">
        <v>3379</v>
      </c>
      <c r="B1960" t="s">
        <v>12</v>
      </c>
      <c r="C1960">
        <v>6.3</v>
      </c>
    </row>
    <row r="1961" spans="1:3">
      <c r="A1961" t="s">
        <v>3380</v>
      </c>
      <c r="B1961" t="s">
        <v>12</v>
      </c>
      <c r="C1961">
        <v>7.8</v>
      </c>
    </row>
    <row r="1962" spans="1:3">
      <c r="A1962" t="s">
        <v>3381</v>
      </c>
      <c r="B1962" t="s">
        <v>12</v>
      </c>
      <c r="C1962">
        <v>7.5</v>
      </c>
    </row>
    <row r="1963" spans="1:3">
      <c r="A1963" t="s">
        <v>3382</v>
      </c>
      <c r="B1963" t="s">
        <v>12</v>
      </c>
      <c r="C1963">
        <v>6.8</v>
      </c>
    </row>
    <row r="1964" spans="1:3">
      <c r="A1964" t="s">
        <v>3383</v>
      </c>
      <c r="B1964" t="s">
        <v>12</v>
      </c>
      <c r="C1964">
        <v>6.6</v>
      </c>
    </row>
    <row r="1965" spans="1:3">
      <c r="A1965" t="s">
        <v>3385</v>
      </c>
      <c r="B1965" t="s">
        <v>12</v>
      </c>
      <c r="C1965">
        <v>4.5999999999999996</v>
      </c>
    </row>
    <row r="1966" spans="1:3">
      <c r="A1966" t="s">
        <v>3386</v>
      </c>
      <c r="B1966" t="s">
        <v>12</v>
      </c>
      <c r="C1966">
        <v>7.1</v>
      </c>
    </row>
    <row r="1967" spans="1:3">
      <c r="A1967" t="s">
        <v>3388</v>
      </c>
      <c r="B1967" t="s">
        <v>12</v>
      </c>
      <c r="C1967">
        <v>6.1</v>
      </c>
    </row>
    <row r="1968" spans="1:3">
      <c r="A1968" t="s">
        <v>3389</v>
      </c>
      <c r="B1968" t="s">
        <v>12</v>
      </c>
      <c r="C1968">
        <v>6.7</v>
      </c>
    </row>
    <row r="1969" spans="1:3">
      <c r="A1969" t="s">
        <v>3391</v>
      </c>
      <c r="B1969" t="s">
        <v>12</v>
      </c>
      <c r="C1969">
        <v>7.1</v>
      </c>
    </row>
    <row r="1970" spans="1:3">
      <c r="A1970" t="s">
        <v>3393</v>
      </c>
      <c r="B1970" t="s">
        <v>12</v>
      </c>
      <c r="C1970">
        <v>5.8</v>
      </c>
    </row>
    <row r="1971" spans="1:3">
      <c r="A1971" t="s">
        <v>3394</v>
      </c>
      <c r="B1971" t="s">
        <v>12</v>
      </c>
      <c r="C1971">
        <v>6.7</v>
      </c>
    </row>
    <row r="1972" spans="1:3">
      <c r="A1972" t="s">
        <v>3396</v>
      </c>
      <c r="B1972" t="s">
        <v>12</v>
      </c>
      <c r="C1972">
        <v>5.8</v>
      </c>
    </row>
    <row r="1973" spans="1:3">
      <c r="A1973" t="s">
        <v>3397</v>
      </c>
      <c r="B1973" t="s">
        <v>12</v>
      </c>
      <c r="C1973">
        <v>6.8</v>
      </c>
    </row>
    <row r="1974" spans="1:3">
      <c r="A1974" t="s">
        <v>3398</v>
      </c>
      <c r="B1974" t="s">
        <v>12</v>
      </c>
      <c r="C1974">
        <v>8.5</v>
      </c>
    </row>
    <row r="1975" spans="1:3">
      <c r="A1975" t="s">
        <v>3399</v>
      </c>
      <c r="B1975" t="s">
        <v>12</v>
      </c>
      <c r="C1975">
        <v>6.6</v>
      </c>
    </row>
    <row r="1976" spans="1:3">
      <c r="A1976" t="s">
        <v>3400</v>
      </c>
      <c r="B1976" t="s">
        <v>12</v>
      </c>
      <c r="C1976">
        <v>7.7</v>
      </c>
    </row>
    <row r="1977" spans="1:3">
      <c r="A1977" t="s">
        <v>3402</v>
      </c>
      <c r="B1977" t="s">
        <v>12</v>
      </c>
      <c r="C1977">
        <v>4.7</v>
      </c>
    </row>
    <row r="1978" spans="1:3">
      <c r="A1978" t="s">
        <v>3403</v>
      </c>
      <c r="B1978" t="s">
        <v>12</v>
      </c>
      <c r="C1978">
        <v>6.4</v>
      </c>
    </row>
    <row r="1979" spans="1:3">
      <c r="A1979" t="s">
        <v>3404</v>
      </c>
      <c r="B1979" t="s">
        <v>12</v>
      </c>
      <c r="C1979">
        <v>5.5</v>
      </c>
    </row>
    <row r="1980" spans="1:3">
      <c r="A1980" t="s">
        <v>3405</v>
      </c>
      <c r="B1980" t="s">
        <v>12</v>
      </c>
      <c r="C1980">
        <v>8.6</v>
      </c>
    </row>
    <row r="1981" spans="1:3">
      <c r="A1981" t="s">
        <v>3407</v>
      </c>
      <c r="B1981" t="s">
        <v>12</v>
      </c>
      <c r="C1981">
        <v>7</v>
      </c>
    </row>
    <row r="1982" spans="1:3">
      <c r="A1982" t="s">
        <v>3410</v>
      </c>
      <c r="B1982" t="s">
        <v>12</v>
      </c>
      <c r="C1982">
        <v>7.1</v>
      </c>
    </row>
    <row r="1983" spans="1:3">
      <c r="A1983" t="s">
        <v>3412</v>
      </c>
      <c r="B1983" t="s">
        <v>12</v>
      </c>
      <c r="C1983">
        <v>5.7</v>
      </c>
    </row>
    <row r="1984" spans="1:3">
      <c r="A1984" t="s">
        <v>3414</v>
      </c>
      <c r="B1984" t="s">
        <v>12</v>
      </c>
      <c r="C1984">
        <v>3.7</v>
      </c>
    </row>
    <row r="1985" spans="1:3">
      <c r="A1985" t="s">
        <v>3415</v>
      </c>
      <c r="B1985" t="s">
        <v>12</v>
      </c>
      <c r="C1985">
        <v>7.5</v>
      </c>
    </row>
    <row r="1986" spans="1:3">
      <c r="A1986" t="s">
        <v>3416</v>
      </c>
      <c r="B1986" t="s">
        <v>12</v>
      </c>
      <c r="C1986">
        <v>4.5999999999999996</v>
      </c>
    </row>
    <row r="1987" spans="1:3">
      <c r="A1987" t="s">
        <v>3417</v>
      </c>
      <c r="B1987" t="s">
        <v>12</v>
      </c>
      <c r="C1987">
        <v>4.9000000000000004</v>
      </c>
    </row>
    <row r="1988" spans="1:3">
      <c r="A1988" t="s">
        <v>3418</v>
      </c>
      <c r="B1988" t="s">
        <v>12</v>
      </c>
      <c r="C1988">
        <v>7.1</v>
      </c>
    </row>
    <row r="1989" spans="1:3">
      <c r="A1989" t="s">
        <v>3419</v>
      </c>
      <c r="B1989" t="s">
        <v>12</v>
      </c>
      <c r="C1989">
        <v>5.8</v>
      </c>
    </row>
    <row r="1990" spans="1:3">
      <c r="A1990" t="s">
        <v>3420</v>
      </c>
      <c r="B1990" t="s">
        <v>12</v>
      </c>
      <c r="C1990">
        <v>5.4</v>
      </c>
    </row>
    <row r="1991" spans="1:3">
      <c r="A1991" t="s">
        <v>3421</v>
      </c>
      <c r="B1991" t="s">
        <v>12</v>
      </c>
      <c r="C1991">
        <v>7.3</v>
      </c>
    </row>
    <row r="1992" spans="1:3">
      <c r="A1992" t="s">
        <v>3423</v>
      </c>
      <c r="B1992" t="s">
        <v>12</v>
      </c>
      <c r="C1992">
        <v>7.1</v>
      </c>
    </row>
    <row r="1993" spans="1:3">
      <c r="A1993" t="s">
        <v>3425</v>
      </c>
      <c r="B1993" t="s">
        <v>12</v>
      </c>
      <c r="C1993">
        <v>5.8</v>
      </c>
    </row>
    <row r="1994" spans="1:3">
      <c r="A1994" t="s">
        <v>3427</v>
      </c>
      <c r="B1994" t="s">
        <v>12</v>
      </c>
      <c r="C1994">
        <v>8.1</v>
      </c>
    </row>
    <row r="1995" spans="1:3">
      <c r="A1995" t="s">
        <v>3428</v>
      </c>
      <c r="B1995" t="s">
        <v>12</v>
      </c>
      <c r="C1995">
        <v>5.7</v>
      </c>
    </row>
    <row r="1996" spans="1:3">
      <c r="A1996" t="s">
        <v>3429</v>
      </c>
      <c r="B1996" t="s">
        <v>12</v>
      </c>
      <c r="C1996">
        <v>4.4000000000000004</v>
      </c>
    </row>
    <row r="1997" spans="1:3">
      <c r="A1997" t="s">
        <v>3431</v>
      </c>
      <c r="B1997" t="s">
        <v>12</v>
      </c>
      <c r="C1997">
        <v>7.9</v>
      </c>
    </row>
    <row r="1998" spans="1:3">
      <c r="A1998" t="s">
        <v>3433</v>
      </c>
      <c r="B1998" t="s">
        <v>12</v>
      </c>
      <c r="C1998">
        <v>7.6</v>
      </c>
    </row>
    <row r="1999" spans="1:3">
      <c r="A1999" t="s">
        <v>3434</v>
      </c>
      <c r="B1999" t="s">
        <v>12</v>
      </c>
      <c r="C1999">
        <v>4.8</v>
      </c>
    </row>
    <row r="2000" spans="1:3">
      <c r="A2000" t="s">
        <v>3436</v>
      </c>
      <c r="B2000" t="s">
        <v>12</v>
      </c>
      <c r="C2000">
        <v>6.7</v>
      </c>
    </row>
    <row r="2001" spans="1:3">
      <c r="A2001" t="s">
        <v>3438</v>
      </c>
      <c r="B2001" t="s">
        <v>12</v>
      </c>
      <c r="C2001">
        <v>2.7</v>
      </c>
    </row>
    <row r="2002" spans="1:3">
      <c r="A2002" t="s">
        <v>3440</v>
      </c>
      <c r="B2002" t="s">
        <v>12</v>
      </c>
      <c r="C2002">
        <v>5.8</v>
      </c>
    </row>
    <row r="2003" spans="1:3">
      <c r="A2003" t="s">
        <v>3442</v>
      </c>
      <c r="B2003" t="s">
        <v>12</v>
      </c>
      <c r="C2003">
        <v>7.5</v>
      </c>
    </row>
    <row r="2004" spans="1:3">
      <c r="A2004" t="s">
        <v>3445</v>
      </c>
      <c r="B2004" t="s">
        <v>12</v>
      </c>
      <c r="C2004">
        <v>5.4</v>
      </c>
    </row>
    <row r="2005" spans="1:3">
      <c r="A2005" t="s">
        <v>3446</v>
      </c>
      <c r="B2005" t="s">
        <v>12</v>
      </c>
      <c r="C2005">
        <v>4.0999999999999996</v>
      </c>
    </row>
    <row r="2006" spans="1:3">
      <c r="A2006" t="s">
        <v>3448</v>
      </c>
      <c r="B2006" t="s">
        <v>12</v>
      </c>
      <c r="C2006">
        <v>5.9</v>
      </c>
    </row>
    <row r="2007" spans="1:3">
      <c r="A2007" t="s">
        <v>3451</v>
      </c>
      <c r="B2007" t="s">
        <v>12</v>
      </c>
      <c r="C2007">
        <v>6.3</v>
      </c>
    </row>
    <row r="2008" spans="1:3">
      <c r="A2008" t="s">
        <v>3452</v>
      </c>
      <c r="B2008" t="s">
        <v>12</v>
      </c>
      <c r="C2008">
        <v>6.8</v>
      </c>
    </row>
    <row r="2009" spans="1:3">
      <c r="A2009" t="s">
        <v>3453</v>
      </c>
      <c r="B2009" t="s">
        <v>12</v>
      </c>
      <c r="C2009">
        <v>2.2999999999999998</v>
      </c>
    </row>
    <row r="2010" spans="1:3">
      <c r="A2010" t="s">
        <v>3456</v>
      </c>
      <c r="B2010" t="s">
        <v>12</v>
      </c>
      <c r="C2010">
        <v>8.1</v>
      </c>
    </row>
    <row r="2011" spans="1:3">
      <c r="A2011" t="s">
        <v>3457</v>
      </c>
      <c r="B2011" t="s">
        <v>12</v>
      </c>
      <c r="C2011">
        <v>6.1</v>
      </c>
    </row>
    <row r="2012" spans="1:3">
      <c r="A2012" t="s">
        <v>3459</v>
      </c>
      <c r="B2012" t="s">
        <v>12</v>
      </c>
      <c r="C2012">
        <v>5</v>
      </c>
    </row>
    <row r="2013" spans="1:3">
      <c r="A2013" t="s">
        <v>3460</v>
      </c>
      <c r="B2013" t="s">
        <v>12</v>
      </c>
      <c r="C2013">
        <v>5.5</v>
      </c>
    </row>
    <row r="2014" spans="1:3">
      <c r="A2014" t="s">
        <v>3462</v>
      </c>
      <c r="B2014" t="s">
        <v>12</v>
      </c>
      <c r="C2014">
        <v>6.2</v>
      </c>
    </row>
    <row r="2015" spans="1:3">
      <c r="A2015" t="s">
        <v>3463</v>
      </c>
      <c r="B2015" t="s">
        <v>12</v>
      </c>
      <c r="C2015">
        <v>6.2</v>
      </c>
    </row>
    <row r="2016" spans="1:3">
      <c r="A2016" t="s">
        <v>3465</v>
      </c>
      <c r="B2016" t="s">
        <v>12</v>
      </c>
      <c r="C2016">
        <v>6.3</v>
      </c>
    </row>
    <row r="2017" spans="1:3">
      <c r="A2017" t="s">
        <v>3467</v>
      </c>
      <c r="B2017" t="s">
        <v>12</v>
      </c>
      <c r="C2017">
        <v>6.7</v>
      </c>
    </row>
    <row r="2018" spans="1:3">
      <c r="A2018" t="s">
        <v>3468</v>
      </c>
      <c r="B2018" t="s">
        <v>12</v>
      </c>
      <c r="C2018">
        <v>3.5</v>
      </c>
    </row>
    <row r="2019" spans="1:3">
      <c r="A2019" t="s">
        <v>3469</v>
      </c>
      <c r="B2019" t="s">
        <v>12</v>
      </c>
      <c r="C2019">
        <v>7.5</v>
      </c>
    </row>
    <row r="2020" spans="1:3">
      <c r="A2020" t="s">
        <v>3470</v>
      </c>
      <c r="B2020" t="s">
        <v>12</v>
      </c>
      <c r="C2020">
        <v>6.6</v>
      </c>
    </row>
    <row r="2021" spans="1:3">
      <c r="A2021" t="s">
        <v>3472</v>
      </c>
      <c r="B2021" t="s">
        <v>12</v>
      </c>
      <c r="C2021">
        <v>7.5</v>
      </c>
    </row>
    <row r="2022" spans="1:3">
      <c r="A2022" t="s">
        <v>3473</v>
      </c>
      <c r="B2022" t="s">
        <v>12</v>
      </c>
      <c r="C2022">
        <v>7.2</v>
      </c>
    </row>
    <row r="2023" spans="1:3">
      <c r="A2023" t="s">
        <v>3474</v>
      </c>
      <c r="B2023" t="s">
        <v>12</v>
      </c>
      <c r="C2023">
        <v>4.8</v>
      </c>
    </row>
    <row r="2024" spans="1:3">
      <c r="A2024" t="s">
        <v>3475</v>
      </c>
      <c r="B2024" t="s">
        <v>12</v>
      </c>
      <c r="C2024">
        <v>6.6</v>
      </c>
    </row>
    <row r="2025" spans="1:3">
      <c r="A2025" t="s">
        <v>3476</v>
      </c>
      <c r="B2025" t="s">
        <v>12</v>
      </c>
      <c r="C2025">
        <v>3.5</v>
      </c>
    </row>
    <row r="2026" spans="1:3">
      <c r="A2026" t="s">
        <v>3477</v>
      </c>
      <c r="B2026" t="s">
        <v>12</v>
      </c>
      <c r="C2026">
        <v>7.6</v>
      </c>
    </row>
    <row r="2027" spans="1:3">
      <c r="A2027" t="s">
        <v>3479</v>
      </c>
      <c r="B2027" t="s">
        <v>12</v>
      </c>
      <c r="C2027">
        <v>6.3</v>
      </c>
    </row>
    <row r="2028" spans="1:3">
      <c r="A2028" t="s">
        <v>3481</v>
      </c>
      <c r="B2028" t="s">
        <v>12</v>
      </c>
      <c r="C2028">
        <v>5.5</v>
      </c>
    </row>
    <row r="2029" spans="1:3">
      <c r="A2029" t="s">
        <v>3483</v>
      </c>
      <c r="B2029" t="s">
        <v>12</v>
      </c>
      <c r="C2029">
        <v>6.3</v>
      </c>
    </row>
    <row r="2030" spans="1:3">
      <c r="A2030" t="s">
        <v>3485</v>
      </c>
      <c r="B2030" t="s">
        <v>12</v>
      </c>
      <c r="C2030">
        <v>6.5</v>
      </c>
    </row>
    <row r="2031" spans="1:3">
      <c r="A2031" t="s">
        <v>3486</v>
      </c>
      <c r="B2031" t="s">
        <v>12</v>
      </c>
      <c r="C2031">
        <v>6.9</v>
      </c>
    </row>
    <row r="2032" spans="1:3">
      <c r="A2032" t="s">
        <v>3487</v>
      </c>
      <c r="B2032" t="s">
        <v>12</v>
      </c>
      <c r="C2032">
        <v>7.6</v>
      </c>
    </row>
    <row r="2033" spans="1:3">
      <c r="A2033" t="s">
        <v>3489</v>
      </c>
      <c r="B2033" t="s">
        <v>12</v>
      </c>
      <c r="C2033">
        <v>3.9</v>
      </c>
    </row>
    <row r="2034" spans="1:3">
      <c r="A2034" t="s">
        <v>3490</v>
      </c>
      <c r="B2034" t="s">
        <v>12</v>
      </c>
      <c r="C2034">
        <v>6.1</v>
      </c>
    </row>
    <row r="2035" spans="1:3">
      <c r="A2035" t="s">
        <v>3491</v>
      </c>
      <c r="B2035" t="s">
        <v>12</v>
      </c>
      <c r="C2035">
        <v>7.3</v>
      </c>
    </row>
    <row r="2036" spans="1:3">
      <c r="A2036" t="s">
        <v>3492</v>
      </c>
      <c r="B2036" t="s">
        <v>12</v>
      </c>
      <c r="C2036">
        <v>8.3000000000000007</v>
      </c>
    </row>
    <row r="2037" spans="1:3">
      <c r="A2037" t="s">
        <v>3493</v>
      </c>
      <c r="B2037" t="s">
        <v>12</v>
      </c>
      <c r="C2037">
        <v>5.8</v>
      </c>
    </row>
    <row r="2038" spans="1:3">
      <c r="A2038" t="s">
        <v>3494</v>
      </c>
      <c r="B2038" t="s">
        <v>12</v>
      </c>
      <c r="C2038">
        <v>6.8</v>
      </c>
    </row>
    <row r="2039" spans="1:3">
      <c r="A2039" t="s">
        <v>3495</v>
      </c>
      <c r="B2039" t="s">
        <v>12</v>
      </c>
      <c r="C2039">
        <v>7</v>
      </c>
    </row>
    <row r="2040" spans="1:3">
      <c r="A2040" t="s">
        <v>3498</v>
      </c>
      <c r="B2040" t="s">
        <v>12</v>
      </c>
      <c r="C2040">
        <v>5.9</v>
      </c>
    </row>
    <row r="2041" spans="1:3">
      <c r="A2041" t="s">
        <v>3500</v>
      </c>
      <c r="B2041" t="s">
        <v>12</v>
      </c>
      <c r="C2041">
        <v>6.5</v>
      </c>
    </row>
    <row r="2042" spans="1:3">
      <c r="A2042" t="s">
        <v>3502</v>
      </c>
      <c r="B2042" t="s">
        <v>12</v>
      </c>
      <c r="C2042">
        <v>6.4</v>
      </c>
    </row>
    <row r="2043" spans="1:3">
      <c r="A2043" t="s">
        <v>3504</v>
      </c>
      <c r="B2043" t="s">
        <v>12</v>
      </c>
      <c r="C2043">
        <v>5.8</v>
      </c>
    </row>
    <row r="2044" spans="1:3">
      <c r="A2044" t="s">
        <v>3507</v>
      </c>
      <c r="B2044" t="s">
        <v>12</v>
      </c>
      <c r="C2044">
        <v>5.0999999999999996</v>
      </c>
    </row>
    <row r="2045" spans="1:3">
      <c r="A2045" t="s">
        <v>3509</v>
      </c>
      <c r="B2045" t="s">
        <v>12</v>
      </c>
      <c r="C2045">
        <v>6.8</v>
      </c>
    </row>
    <row r="2046" spans="1:3">
      <c r="A2046" t="s">
        <v>3511</v>
      </c>
      <c r="B2046" t="s">
        <v>12</v>
      </c>
      <c r="C2046">
        <v>5.3</v>
      </c>
    </row>
    <row r="2047" spans="1:3">
      <c r="A2047" t="s">
        <v>3512</v>
      </c>
      <c r="B2047" t="s">
        <v>12</v>
      </c>
      <c r="C2047">
        <v>5.3</v>
      </c>
    </row>
    <row r="2048" spans="1:3">
      <c r="A2048" t="s">
        <v>3513</v>
      </c>
      <c r="B2048" t="s">
        <v>12</v>
      </c>
      <c r="C2048">
        <v>4.9000000000000004</v>
      </c>
    </row>
    <row r="2049" spans="1:3">
      <c r="A2049" t="s">
        <v>3514</v>
      </c>
      <c r="B2049" t="s">
        <v>12</v>
      </c>
      <c r="C2049">
        <v>6.8</v>
      </c>
    </row>
    <row r="2050" spans="1:3">
      <c r="A2050" t="s">
        <v>3517</v>
      </c>
      <c r="B2050" t="s">
        <v>12</v>
      </c>
      <c r="C2050">
        <v>7.1</v>
      </c>
    </row>
    <row r="2051" spans="1:3">
      <c r="A2051" t="s">
        <v>3518</v>
      </c>
      <c r="B2051" t="s">
        <v>12</v>
      </c>
      <c r="C2051">
        <v>6.1</v>
      </c>
    </row>
    <row r="2052" spans="1:3">
      <c r="A2052" t="s">
        <v>3520</v>
      </c>
      <c r="B2052" t="s">
        <v>12</v>
      </c>
      <c r="C2052">
        <v>8.5</v>
      </c>
    </row>
    <row r="2053" spans="1:3">
      <c r="A2053" t="s">
        <v>3521</v>
      </c>
      <c r="B2053" t="s">
        <v>12</v>
      </c>
      <c r="C2053">
        <v>5.9</v>
      </c>
    </row>
    <row r="2054" spans="1:3">
      <c r="A2054" t="s">
        <v>3523</v>
      </c>
      <c r="B2054" t="s">
        <v>12</v>
      </c>
      <c r="C2054">
        <v>6.3</v>
      </c>
    </row>
    <row r="2055" spans="1:3">
      <c r="A2055" t="s">
        <v>3524</v>
      </c>
      <c r="B2055" t="s">
        <v>12</v>
      </c>
      <c r="C2055">
        <v>5.9</v>
      </c>
    </row>
    <row r="2056" spans="1:3">
      <c r="A2056" t="s">
        <v>3526</v>
      </c>
      <c r="B2056" t="s">
        <v>12</v>
      </c>
      <c r="C2056">
        <v>5.4</v>
      </c>
    </row>
    <row r="2057" spans="1:3">
      <c r="A2057" t="s">
        <v>3527</v>
      </c>
      <c r="B2057" t="s">
        <v>12</v>
      </c>
      <c r="C2057">
        <v>6.9</v>
      </c>
    </row>
    <row r="2058" spans="1:3">
      <c r="A2058" t="s">
        <v>3529</v>
      </c>
      <c r="B2058" t="s">
        <v>12</v>
      </c>
      <c r="C2058">
        <v>7.5</v>
      </c>
    </row>
    <row r="2059" spans="1:3">
      <c r="A2059" t="s">
        <v>3531</v>
      </c>
      <c r="B2059" t="s">
        <v>12</v>
      </c>
      <c r="C2059">
        <v>8.1999999999999993</v>
      </c>
    </row>
    <row r="2060" spans="1:3">
      <c r="A2060" t="s">
        <v>3532</v>
      </c>
      <c r="B2060" t="s">
        <v>12</v>
      </c>
      <c r="C2060">
        <v>5.9</v>
      </c>
    </row>
    <row r="2061" spans="1:3">
      <c r="A2061" t="s">
        <v>3535</v>
      </c>
      <c r="B2061" t="s">
        <v>12</v>
      </c>
      <c r="C2061">
        <v>5</v>
      </c>
    </row>
    <row r="2062" spans="1:3">
      <c r="A2062" t="s">
        <v>3537</v>
      </c>
      <c r="B2062" t="s">
        <v>12</v>
      </c>
      <c r="C2062">
        <v>7.3</v>
      </c>
    </row>
    <row r="2063" spans="1:3">
      <c r="A2063" t="s">
        <v>3540</v>
      </c>
      <c r="B2063" t="s">
        <v>12</v>
      </c>
      <c r="C2063">
        <v>6.4</v>
      </c>
    </row>
    <row r="2064" spans="1:3">
      <c r="A2064" t="s">
        <v>3541</v>
      </c>
      <c r="B2064" t="s">
        <v>12</v>
      </c>
      <c r="C2064">
        <v>6.6</v>
      </c>
    </row>
    <row r="2065" spans="1:3">
      <c r="A2065" t="s">
        <v>3544</v>
      </c>
      <c r="B2065" t="s">
        <v>2373</v>
      </c>
      <c r="C2065">
        <v>7.8</v>
      </c>
    </row>
    <row r="2066" spans="1:3">
      <c r="A2066" t="s">
        <v>3547</v>
      </c>
      <c r="B2066" t="s">
        <v>12</v>
      </c>
      <c r="C2066">
        <v>4</v>
      </c>
    </row>
    <row r="2067" spans="1:3">
      <c r="A2067" t="s">
        <v>3548</v>
      </c>
      <c r="B2067" t="s">
        <v>3549</v>
      </c>
      <c r="C2067">
        <v>7.6</v>
      </c>
    </row>
    <row r="2068" spans="1:3">
      <c r="A2068" t="s">
        <v>3550</v>
      </c>
      <c r="B2068" t="s">
        <v>12</v>
      </c>
      <c r="C2068">
        <v>7.7</v>
      </c>
    </row>
    <row r="2069" spans="1:3">
      <c r="A2069" t="s">
        <v>3552</v>
      </c>
      <c r="B2069" t="s">
        <v>12</v>
      </c>
      <c r="C2069">
        <v>5.8</v>
      </c>
    </row>
    <row r="2070" spans="1:3">
      <c r="A2070" t="s">
        <v>3554</v>
      </c>
      <c r="B2070" t="s">
        <v>12</v>
      </c>
      <c r="C2070">
        <v>5.6</v>
      </c>
    </row>
    <row r="2071" spans="1:3">
      <c r="A2071" t="s">
        <v>3556</v>
      </c>
      <c r="B2071" t="s">
        <v>12</v>
      </c>
      <c r="C2071">
        <v>5.3</v>
      </c>
    </row>
    <row r="2072" spans="1:3">
      <c r="A2072" t="s">
        <v>3558</v>
      </c>
      <c r="B2072" t="s">
        <v>12</v>
      </c>
      <c r="C2072">
        <v>6.6</v>
      </c>
    </row>
    <row r="2073" spans="1:3">
      <c r="A2073" t="s">
        <v>3559</v>
      </c>
      <c r="B2073" t="s">
        <v>12</v>
      </c>
      <c r="C2073">
        <v>1.9</v>
      </c>
    </row>
    <row r="2074" spans="1:3">
      <c r="A2074" t="s">
        <v>3560</v>
      </c>
      <c r="B2074" t="s">
        <v>12</v>
      </c>
      <c r="C2074">
        <v>5.7</v>
      </c>
    </row>
    <row r="2075" spans="1:3">
      <c r="A2075" t="s">
        <v>3561</v>
      </c>
      <c r="B2075" t="s">
        <v>12</v>
      </c>
      <c r="C2075">
        <v>6.6</v>
      </c>
    </row>
    <row r="2076" spans="1:3">
      <c r="A2076" t="s">
        <v>3563</v>
      </c>
      <c r="B2076" t="s">
        <v>12</v>
      </c>
      <c r="C2076">
        <v>6</v>
      </c>
    </row>
    <row r="2077" spans="1:3">
      <c r="A2077" t="s">
        <v>3565</v>
      </c>
      <c r="B2077" t="s">
        <v>12</v>
      </c>
      <c r="C2077">
        <v>6.1</v>
      </c>
    </row>
    <row r="2078" spans="1:3">
      <c r="A2078" t="s">
        <v>3566</v>
      </c>
      <c r="B2078" t="s">
        <v>12</v>
      </c>
      <c r="C2078">
        <v>4.8</v>
      </c>
    </row>
    <row r="2079" spans="1:3">
      <c r="A2079" t="s">
        <v>3567</v>
      </c>
      <c r="B2079" t="s">
        <v>12</v>
      </c>
      <c r="C2079">
        <v>6.2</v>
      </c>
    </row>
    <row r="2080" spans="1:3">
      <c r="A2080" t="s">
        <v>3568</v>
      </c>
      <c r="B2080" t="s">
        <v>12</v>
      </c>
      <c r="C2080">
        <v>7.5</v>
      </c>
    </row>
    <row r="2081" spans="1:3">
      <c r="A2081" t="s">
        <v>3570</v>
      </c>
      <c r="B2081" t="s">
        <v>12</v>
      </c>
      <c r="C2081">
        <v>6.3</v>
      </c>
    </row>
    <row r="2082" spans="1:3">
      <c r="A2082" t="s">
        <v>3572</v>
      </c>
      <c r="B2082" t="s">
        <v>12</v>
      </c>
      <c r="C2082">
        <v>7.1</v>
      </c>
    </row>
    <row r="2083" spans="1:3">
      <c r="A2083" t="s">
        <v>3573</v>
      </c>
      <c r="B2083" t="s">
        <v>12</v>
      </c>
      <c r="C2083">
        <v>6.6</v>
      </c>
    </row>
    <row r="2084" spans="1:3">
      <c r="A2084" t="s">
        <v>3575</v>
      </c>
      <c r="B2084" t="s">
        <v>12</v>
      </c>
      <c r="C2084">
        <v>6.1</v>
      </c>
    </row>
    <row r="2085" spans="1:3">
      <c r="A2085" t="s">
        <v>3576</v>
      </c>
      <c r="B2085" t="s">
        <v>12</v>
      </c>
      <c r="C2085">
        <v>6.7</v>
      </c>
    </row>
    <row r="2086" spans="1:3">
      <c r="A2086" t="s">
        <v>3577</v>
      </c>
      <c r="B2086" t="s">
        <v>12</v>
      </c>
      <c r="C2086">
        <v>5.6</v>
      </c>
    </row>
    <row r="2087" spans="1:3">
      <c r="A2087" t="s">
        <v>3579</v>
      </c>
      <c r="B2087" t="s">
        <v>12</v>
      </c>
      <c r="C2087">
        <v>7.2</v>
      </c>
    </row>
    <row r="2088" spans="1:3">
      <c r="A2088" t="s">
        <v>3581</v>
      </c>
      <c r="B2088" t="s">
        <v>12</v>
      </c>
      <c r="C2088">
        <v>4.3</v>
      </c>
    </row>
    <row r="2089" spans="1:3">
      <c r="A2089" t="s">
        <v>3582</v>
      </c>
      <c r="B2089" t="s">
        <v>12</v>
      </c>
      <c r="C2089">
        <v>6.4</v>
      </c>
    </row>
    <row r="2090" spans="1:3">
      <c r="A2090" t="s">
        <v>3584</v>
      </c>
      <c r="B2090" t="s">
        <v>12</v>
      </c>
      <c r="C2090">
        <v>7.1</v>
      </c>
    </row>
    <row r="2091" spans="1:3">
      <c r="A2091" t="s">
        <v>3585</v>
      </c>
      <c r="B2091" t="s">
        <v>12</v>
      </c>
      <c r="C2091">
        <v>6.3</v>
      </c>
    </row>
    <row r="2092" spans="1:3">
      <c r="A2092" t="s">
        <v>3586</v>
      </c>
      <c r="B2092" t="s">
        <v>12</v>
      </c>
      <c r="C2092">
        <v>7.4</v>
      </c>
    </row>
    <row r="2093" spans="1:3">
      <c r="A2093" t="s">
        <v>3588</v>
      </c>
      <c r="B2093" t="s">
        <v>12</v>
      </c>
      <c r="C2093">
        <v>6.1</v>
      </c>
    </row>
    <row r="2094" spans="1:3">
      <c r="A2094" t="s">
        <v>3589</v>
      </c>
      <c r="B2094" t="s">
        <v>12</v>
      </c>
      <c r="C2094">
        <v>6.6</v>
      </c>
    </row>
    <row r="2095" spans="1:3">
      <c r="A2095" t="s">
        <v>3590</v>
      </c>
      <c r="B2095" t="s">
        <v>12</v>
      </c>
      <c r="C2095">
        <v>6</v>
      </c>
    </row>
    <row r="2096" spans="1:3">
      <c r="A2096" t="s">
        <v>3592</v>
      </c>
      <c r="B2096" t="s">
        <v>12</v>
      </c>
      <c r="C2096">
        <v>6.8</v>
      </c>
    </row>
    <row r="2097" spans="1:3">
      <c r="A2097" t="s">
        <v>3593</v>
      </c>
      <c r="B2097" t="s">
        <v>12</v>
      </c>
      <c r="C2097">
        <v>6.8</v>
      </c>
    </row>
    <row r="2098" spans="1:3">
      <c r="A2098" t="s">
        <v>3594</v>
      </c>
      <c r="B2098" t="s">
        <v>12</v>
      </c>
      <c r="C2098">
        <v>7.2</v>
      </c>
    </row>
    <row r="2099" spans="1:3">
      <c r="A2099" t="s">
        <v>3596</v>
      </c>
      <c r="B2099" t="s">
        <v>12</v>
      </c>
      <c r="C2099">
        <v>1.9</v>
      </c>
    </row>
    <row r="2100" spans="1:3">
      <c r="A2100" t="s">
        <v>3597</v>
      </c>
      <c r="B2100" t="s">
        <v>12</v>
      </c>
      <c r="C2100">
        <v>5.5</v>
      </c>
    </row>
    <row r="2101" spans="1:3">
      <c r="A2101" t="s">
        <v>3598</v>
      </c>
      <c r="B2101" t="s">
        <v>12</v>
      </c>
      <c r="C2101">
        <v>4.5</v>
      </c>
    </row>
    <row r="2102" spans="1:3">
      <c r="A2102" t="s">
        <v>3599</v>
      </c>
      <c r="B2102" t="s">
        <v>12</v>
      </c>
      <c r="C2102">
        <v>6.3</v>
      </c>
    </row>
    <row r="2103" spans="1:3">
      <c r="A2103" t="s">
        <v>3601</v>
      </c>
      <c r="B2103" t="s">
        <v>12</v>
      </c>
      <c r="C2103">
        <v>6.7</v>
      </c>
    </row>
    <row r="2104" spans="1:3">
      <c r="A2104" t="s">
        <v>3603</v>
      </c>
      <c r="B2104" t="s">
        <v>12</v>
      </c>
      <c r="C2104">
        <v>2.8</v>
      </c>
    </row>
    <row r="2105" spans="1:3">
      <c r="A2105" t="s">
        <v>3605</v>
      </c>
      <c r="B2105" t="s">
        <v>12</v>
      </c>
      <c r="C2105">
        <v>5</v>
      </c>
    </row>
    <row r="2106" spans="1:3">
      <c r="A2106" t="s">
        <v>3606</v>
      </c>
      <c r="B2106" t="s">
        <v>12</v>
      </c>
      <c r="C2106">
        <v>4.3</v>
      </c>
    </row>
    <row r="2107" spans="1:3">
      <c r="A2107" t="s">
        <v>3607</v>
      </c>
      <c r="B2107" t="s">
        <v>12</v>
      </c>
      <c r="C2107">
        <v>5.6</v>
      </c>
    </row>
    <row r="2108" spans="1:3">
      <c r="A2108" t="s">
        <v>3610</v>
      </c>
      <c r="B2108" t="s">
        <v>12</v>
      </c>
      <c r="C2108">
        <v>6.2</v>
      </c>
    </row>
    <row r="2109" spans="1:3">
      <c r="A2109" t="s">
        <v>3611</v>
      </c>
      <c r="B2109" t="s">
        <v>12</v>
      </c>
      <c r="C2109">
        <v>5.3</v>
      </c>
    </row>
    <row r="2110" spans="1:3">
      <c r="A2110" t="s">
        <v>3614</v>
      </c>
      <c r="B2110" t="s">
        <v>12</v>
      </c>
      <c r="C2110">
        <v>7.4</v>
      </c>
    </row>
    <row r="2111" spans="1:3">
      <c r="A2111" t="s">
        <v>3616</v>
      </c>
      <c r="B2111" t="s">
        <v>12</v>
      </c>
      <c r="C2111">
        <v>7.4</v>
      </c>
    </row>
    <row r="2112" spans="1:3">
      <c r="A2112" t="s">
        <v>3618</v>
      </c>
      <c r="B2112" t="s">
        <v>12</v>
      </c>
      <c r="C2112">
        <v>6.5</v>
      </c>
    </row>
    <row r="2113" spans="1:3">
      <c r="A2113" t="s">
        <v>3620</v>
      </c>
      <c r="B2113" t="s">
        <v>12</v>
      </c>
      <c r="C2113">
        <v>7.1</v>
      </c>
    </row>
    <row r="2114" spans="1:3">
      <c r="A2114" t="s">
        <v>3621</v>
      </c>
      <c r="B2114" t="s">
        <v>12</v>
      </c>
      <c r="C2114">
        <v>7.2</v>
      </c>
    </row>
    <row r="2115" spans="1:3">
      <c r="A2115" t="s">
        <v>3622</v>
      </c>
      <c r="B2115" t="s">
        <v>12</v>
      </c>
      <c r="C2115">
        <v>2.2999999999999998</v>
      </c>
    </row>
    <row r="2116" spans="1:3">
      <c r="A2116" t="s">
        <v>3623</v>
      </c>
      <c r="B2116" t="s">
        <v>12</v>
      </c>
      <c r="C2116">
        <v>6.4</v>
      </c>
    </row>
    <row r="2117" spans="1:3">
      <c r="A2117" t="s">
        <v>3625</v>
      </c>
      <c r="B2117" t="s">
        <v>12</v>
      </c>
      <c r="C2117">
        <v>6.1</v>
      </c>
    </row>
    <row r="2118" spans="1:3">
      <c r="A2118" t="s">
        <v>3627</v>
      </c>
      <c r="B2118" t="s">
        <v>12</v>
      </c>
      <c r="C2118">
        <v>7</v>
      </c>
    </row>
    <row r="2119" spans="1:3">
      <c r="A2119" t="s">
        <v>3629</v>
      </c>
      <c r="B2119" t="s">
        <v>12</v>
      </c>
      <c r="C2119">
        <v>7</v>
      </c>
    </row>
    <row r="2120" spans="1:3">
      <c r="A2120" t="s">
        <v>3631</v>
      </c>
      <c r="B2120" t="s">
        <v>12</v>
      </c>
      <c r="C2120">
        <v>7</v>
      </c>
    </row>
    <row r="2121" spans="1:3">
      <c r="A2121" t="s">
        <v>3633</v>
      </c>
      <c r="B2121" t="s">
        <v>12</v>
      </c>
      <c r="C2121">
        <v>4.9000000000000004</v>
      </c>
    </row>
    <row r="2122" spans="1:3">
      <c r="A2122" t="s">
        <v>3635</v>
      </c>
      <c r="B2122" t="s">
        <v>12</v>
      </c>
      <c r="C2122">
        <v>6.9</v>
      </c>
    </row>
    <row r="2123" spans="1:3">
      <c r="A2123" t="s">
        <v>3637</v>
      </c>
      <c r="B2123" t="s">
        <v>12</v>
      </c>
      <c r="C2123">
        <v>7.5</v>
      </c>
    </row>
    <row r="2124" spans="1:3">
      <c r="A2124" t="s">
        <v>3639</v>
      </c>
      <c r="B2124" t="s">
        <v>2528</v>
      </c>
      <c r="C2124">
        <v>8.4</v>
      </c>
    </row>
    <row r="2125" spans="1:3">
      <c r="A2125" t="s">
        <v>3642</v>
      </c>
      <c r="B2125" t="s">
        <v>966</v>
      </c>
      <c r="C2125">
        <v>6.9</v>
      </c>
    </row>
    <row r="2126" spans="1:3">
      <c r="A2126" t="s">
        <v>3645</v>
      </c>
      <c r="B2126" t="s">
        <v>12</v>
      </c>
      <c r="C2126">
        <v>4.5</v>
      </c>
    </row>
    <row r="2127" spans="1:3">
      <c r="A2127" t="s">
        <v>3647</v>
      </c>
      <c r="B2127" t="s">
        <v>12</v>
      </c>
      <c r="C2127">
        <v>7.4</v>
      </c>
    </row>
    <row r="2128" spans="1:3">
      <c r="A2128" t="s">
        <v>3649</v>
      </c>
      <c r="B2128" t="s">
        <v>12</v>
      </c>
      <c r="C2128">
        <v>7</v>
      </c>
    </row>
    <row r="2129" spans="1:3">
      <c r="A2129" t="s">
        <v>3650</v>
      </c>
      <c r="B2129" t="s">
        <v>12</v>
      </c>
      <c r="C2129">
        <v>2.8</v>
      </c>
    </row>
    <row r="2130" spans="1:3">
      <c r="A2130" t="s">
        <v>3651</v>
      </c>
      <c r="B2130" t="s">
        <v>12</v>
      </c>
      <c r="C2130">
        <v>7.5</v>
      </c>
    </row>
    <row r="2131" spans="1:3">
      <c r="A2131" t="s">
        <v>3652</v>
      </c>
      <c r="B2131" t="s">
        <v>12</v>
      </c>
      <c r="C2131">
        <v>7.1</v>
      </c>
    </row>
    <row r="2132" spans="1:3">
      <c r="A2132" t="s">
        <v>3653</v>
      </c>
      <c r="B2132" t="s">
        <v>12</v>
      </c>
      <c r="C2132">
        <v>6.4</v>
      </c>
    </row>
    <row r="2133" spans="1:3">
      <c r="A2133" t="s">
        <v>3655</v>
      </c>
      <c r="B2133" t="s">
        <v>12</v>
      </c>
      <c r="C2133">
        <v>6.7</v>
      </c>
    </row>
    <row r="2134" spans="1:3">
      <c r="A2134" t="s">
        <v>3656</v>
      </c>
      <c r="B2134" t="s">
        <v>12</v>
      </c>
      <c r="C2134">
        <v>5.3</v>
      </c>
    </row>
    <row r="2135" spans="1:3">
      <c r="A2135" t="s">
        <v>3659</v>
      </c>
      <c r="B2135" t="s">
        <v>2528</v>
      </c>
      <c r="C2135">
        <v>6.9</v>
      </c>
    </row>
    <row r="2136" spans="1:3">
      <c r="A2136" t="s">
        <v>3661</v>
      </c>
      <c r="B2136" t="s">
        <v>12</v>
      </c>
      <c r="C2136">
        <v>6.2</v>
      </c>
    </row>
    <row r="2137" spans="1:3">
      <c r="A2137" t="s">
        <v>3662</v>
      </c>
      <c r="B2137" t="s">
        <v>12</v>
      </c>
      <c r="C2137">
        <v>6.4</v>
      </c>
    </row>
    <row r="2138" spans="1:3">
      <c r="A2138" t="s">
        <v>3664</v>
      </c>
      <c r="B2138" t="s">
        <v>966</v>
      </c>
      <c r="C2138">
        <v>6</v>
      </c>
    </row>
    <row r="2139" spans="1:3">
      <c r="A2139" t="s">
        <v>3666</v>
      </c>
      <c r="B2139" t="s">
        <v>12</v>
      </c>
      <c r="C2139">
        <v>5.0999999999999996</v>
      </c>
    </row>
    <row r="2140" spans="1:3">
      <c r="A2140" t="s">
        <v>3669</v>
      </c>
      <c r="B2140" t="s">
        <v>12</v>
      </c>
      <c r="C2140">
        <v>5.5</v>
      </c>
    </row>
    <row r="2141" spans="1:3">
      <c r="A2141" t="s">
        <v>3670</v>
      </c>
      <c r="B2141" t="s">
        <v>12</v>
      </c>
      <c r="C2141">
        <v>5.4</v>
      </c>
    </row>
    <row r="2142" spans="1:3">
      <c r="A2142" t="s">
        <v>3671</v>
      </c>
      <c r="B2142" t="s">
        <v>659</v>
      </c>
      <c r="C2142">
        <v>7.5</v>
      </c>
    </row>
    <row r="2143" spans="1:3">
      <c r="A2143" t="s">
        <v>3672</v>
      </c>
      <c r="B2143" t="s">
        <v>3673</v>
      </c>
      <c r="C2143">
        <v>7.4</v>
      </c>
    </row>
    <row r="2144" spans="1:3">
      <c r="A2144" t="s">
        <v>3674</v>
      </c>
      <c r="B2144" t="s">
        <v>12</v>
      </c>
      <c r="C2144">
        <v>8</v>
      </c>
    </row>
    <row r="2145" spans="1:3">
      <c r="A2145" t="s">
        <v>3675</v>
      </c>
      <c r="B2145" t="s">
        <v>12</v>
      </c>
      <c r="C2145">
        <v>5.7</v>
      </c>
    </row>
    <row r="2146" spans="1:3">
      <c r="A2146" t="s">
        <v>3676</v>
      </c>
      <c r="B2146" t="s">
        <v>12</v>
      </c>
      <c r="C2146">
        <v>6.8</v>
      </c>
    </row>
    <row r="2147" spans="1:3">
      <c r="A2147" t="s">
        <v>3678</v>
      </c>
      <c r="B2147" t="s">
        <v>12</v>
      </c>
      <c r="C2147">
        <v>5.9</v>
      </c>
    </row>
    <row r="2148" spans="1:3">
      <c r="A2148" t="s">
        <v>3679</v>
      </c>
      <c r="B2148" t="s">
        <v>12</v>
      </c>
      <c r="C2148">
        <v>7.2</v>
      </c>
    </row>
    <row r="2149" spans="1:3">
      <c r="A2149" t="s">
        <v>3680</v>
      </c>
      <c r="B2149" t="s">
        <v>12</v>
      </c>
      <c r="C2149">
        <v>5.5</v>
      </c>
    </row>
    <row r="2150" spans="1:3">
      <c r="A2150" t="s">
        <v>3681</v>
      </c>
      <c r="B2150" t="s">
        <v>12</v>
      </c>
      <c r="C2150">
        <v>8.5</v>
      </c>
    </row>
    <row r="2151" spans="1:3">
      <c r="A2151" t="s">
        <v>3682</v>
      </c>
      <c r="B2151" t="s">
        <v>12</v>
      </c>
      <c r="C2151">
        <v>5.6</v>
      </c>
    </row>
    <row r="2152" spans="1:3">
      <c r="A2152" t="s">
        <v>3683</v>
      </c>
      <c r="B2152" t="s">
        <v>12</v>
      </c>
      <c r="C2152">
        <v>4.0999999999999996</v>
      </c>
    </row>
    <row r="2153" spans="1:3">
      <c r="A2153" t="s">
        <v>3684</v>
      </c>
      <c r="B2153" t="s">
        <v>12</v>
      </c>
      <c r="C2153">
        <v>6.1</v>
      </c>
    </row>
    <row r="2154" spans="1:3">
      <c r="A2154" t="s">
        <v>3685</v>
      </c>
      <c r="B2154" t="s">
        <v>12</v>
      </c>
      <c r="C2154">
        <v>5.4</v>
      </c>
    </row>
    <row r="2155" spans="1:3">
      <c r="A2155" t="s">
        <v>3686</v>
      </c>
      <c r="B2155" t="s">
        <v>12</v>
      </c>
      <c r="C2155">
        <v>7.1</v>
      </c>
    </row>
    <row r="2156" spans="1:3">
      <c r="A2156" t="s">
        <v>3688</v>
      </c>
      <c r="B2156" t="s">
        <v>12</v>
      </c>
      <c r="C2156">
        <v>3.6</v>
      </c>
    </row>
    <row r="2157" spans="1:3">
      <c r="A2157" t="s">
        <v>3689</v>
      </c>
      <c r="B2157" t="s">
        <v>12</v>
      </c>
      <c r="C2157">
        <v>6.5</v>
      </c>
    </row>
    <row r="2158" spans="1:3">
      <c r="A2158" t="s">
        <v>3690</v>
      </c>
      <c r="B2158" t="s">
        <v>2528</v>
      </c>
      <c r="C2158">
        <v>8.6</v>
      </c>
    </row>
    <row r="2159" spans="1:3">
      <c r="A2159" t="s">
        <v>3691</v>
      </c>
      <c r="B2159" t="s">
        <v>12</v>
      </c>
      <c r="C2159">
        <v>7</v>
      </c>
    </row>
    <row r="2160" spans="1:3">
      <c r="A2160" t="s">
        <v>3693</v>
      </c>
      <c r="B2160" t="s">
        <v>12</v>
      </c>
      <c r="C2160">
        <v>7.6</v>
      </c>
    </row>
    <row r="2161" spans="1:3">
      <c r="A2161" t="s">
        <v>3695</v>
      </c>
      <c r="B2161" t="s">
        <v>12</v>
      </c>
      <c r="C2161">
        <v>6.5</v>
      </c>
    </row>
    <row r="2162" spans="1:3">
      <c r="A2162" t="s">
        <v>3697</v>
      </c>
      <c r="B2162" t="s">
        <v>12</v>
      </c>
      <c r="C2162">
        <v>6.4</v>
      </c>
    </row>
    <row r="2163" spans="1:3">
      <c r="A2163" t="s">
        <v>3699</v>
      </c>
      <c r="B2163" t="s">
        <v>12</v>
      </c>
      <c r="C2163">
        <v>6.3</v>
      </c>
    </row>
    <row r="2164" spans="1:3">
      <c r="A2164" t="s">
        <v>3702</v>
      </c>
      <c r="B2164" t="s">
        <v>12</v>
      </c>
      <c r="C2164">
        <v>5.7</v>
      </c>
    </row>
    <row r="2165" spans="1:3">
      <c r="A2165" t="s">
        <v>3705</v>
      </c>
      <c r="B2165" t="s">
        <v>12</v>
      </c>
      <c r="C2165">
        <v>6.3</v>
      </c>
    </row>
    <row r="2166" spans="1:3">
      <c r="A2166" t="s">
        <v>3707</v>
      </c>
      <c r="B2166" t="s">
        <v>12</v>
      </c>
      <c r="C2166">
        <v>6</v>
      </c>
    </row>
    <row r="2167" spans="1:3">
      <c r="A2167" t="s">
        <v>3708</v>
      </c>
      <c r="B2167" t="s">
        <v>12</v>
      </c>
      <c r="C2167">
        <v>7.7</v>
      </c>
    </row>
    <row r="2168" spans="1:3">
      <c r="A2168" t="s">
        <v>3710</v>
      </c>
      <c r="B2168" t="s">
        <v>12</v>
      </c>
      <c r="C2168">
        <v>6.2</v>
      </c>
    </row>
    <row r="2169" spans="1:3">
      <c r="A2169" t="s">
        <v>3711</v>
      </c>
      <c r="B2169" t="s">
        <v>12</v>
      </c>
      <c r="C2169">
        <v>7.7</v>
      </c>
    </row>
    <row r="2170" spans="1:3">
      <c r="A2170" t="s">
        <v>3713</v>
      </c>
      <c r="B2170" t="s">
        <v>12</v>
      </c>
      <c r="C2170">
        <v>6.4</v>
      </c>
    </row>
    <row r="2171" spans="1:3">
      <c r="A2171" t="s">
        <v>3714</v>
      </c>
      <c r="B2171" t="s">
        <v>12</v>
      </c>
      <c r="C2171">
        <v>6.4</v>
      </c>
    </row>
    <row r="2172" spans="1:3">
      <c r="A2172" t="s">
        <v>3715</v>
      </c>
      <c r="B2172" t="s">
        <v>12</v>
      </c>
      <c r="C2172">
        <v>6.9</v>
      </c>
    </row>
    <row r="2173" spans="1:3">
      <c r="A2173" t="s">
        <v>3716</v>
      </c>
      <c r="B2173" t="s">
        <v>12</v>
      </c>
      <c r="C2173">
        <v>7.3</v>
      </c>
    </row>
    <row r="2174" spans="1:3">
      <c r="A2174" t="s">
        <v>3717</v>
      </c>
      <c r="B2174" t="s">
        <v>12</v>
      </c>
      <c r="C2174">
        <v>7.3</v>
      </c>
    </row>
    <row r="2175" spans="1:3">
      <c r="A2175" t="s">
        <v>3718</v>
      </c>
      <c r="B2175" t="s">
        <v>12</v>
      </c>
      <c r="C2175">
        <v>6.2</v>
      </c>
    </row>
    <row r="2176" spans="1:3">
      <c r="A2176" t="s">
        <v>3719</v>
      </c>
      <c r="B2176" t="s">
        <v>12</v>
      </c>
      <c r="C2176">
        <v>6.6</v>
      </c>
    </row>
    <row r="2177" spans="1:3">
      <c r="A2177" t="s">
        <v>3720</v>
      </c>
      <c r="B2177" t="s">
        <v>12</v>
      </c>
      <c r="C2177">
        <v>6.7</v>
      </c>
    </row>
    <row r="2178" spans="1:3">
      <c r="A2178" t="s">
        <v>3721</v>
      </c>
      <c r="B2178" t="s">
        <v>12</v>
      </c>
      <c r="C2178">
        <v>5.7</v>
      </c>
    </row>
    <row r="2179" spans="1:3">
      <c r="A2179" t="s">
        <v>3724</v>
      </c>
      <c r="B2179" t="s">
        <v>12</v>
      </c>
      <c r="C2179">
        <v>3.1</v>
      </c>
    </row>
    <row r="2180" spans="1:3">
      <c r="A2180" t="s">
        <v>3725</v>
      </c>
      <c r="B2180" t="s">
        <v>12</v>
      </c>
      <c r="C2180">
        <v>6.3</v>
      </c>
    </row>
    <row r="2181" spans="1:3">
      <c r="A2181" t="s">
        <v>3726</v>
      </c>
      <c r="B2181" t="s">
        <v>12</v>
      </c>
      <c r="C2181">
        <v>5.7</v>
      </c>
    </row>
    <row r="2182" spans="1:3">
      <c r="A2182" t="s">
        <v>3728</v>
      </c>
      <c r="B2182" t="s">
        <v>12</v>
      </c>
      <c r="C2182">
        <v>7.1</v>
      </c>
    </row>
    <row r="2183" spans="1:3">
      <c r="A2183" t="s">
        <v>3729</v>
      </c>
      <c r="B2183" t="s">
        <v>12</v>
      </c>
      <c r="C2183">
        <v>7</v>
      </c>
    </row>
    <row r="2184" spans="1:3">
      <c r="A2184" t="s">
        <v>3730</v>
      </c>
      <c r="B2184" t="s">
        <v>12</v>
      </c>
      <c r="C2184">
        <v>6.1</v>
      </c>
    </row>
    <row r="2185" spans="1:3">
      <c r="A2185" t="s">
        <v>3731</v>
      </c>
      <c r="B2185" t="s">
        <v>12</v>
      </c>
      <c r="C2185">
        <v>6.6</v>
      </c>
    </row>
    <row r="2186" spans="1:3">
      <c r="A2186" t="s">
        <v>3732</v>
      </c>
      <c r="B2186" t="s">
        <v>12</v>
      </c>
      <c r="C2186">
        <v>7.8</v>
      </c>
    </row>
    <row r="2187" spans="1:3">
      <c r="A2187" t="s">
        <v>3734</v>
      </c>
      <c r="B2187" t="s">
        <v>12</v>
      </c>
      <c r="C2187">
        <v>8.3000000000000007</v>
      </c>
    </row>
    <row r="2188" spans="1:3">
      <c r="A2188" t="s">
        <v>3736</v>
      </c>
      <c r="B2188" t="s">
        <v>12</v>
      </c>
      <c r="C2188">
        <v>3.9</v>
      </c>
    </row>
    <row r="2189" spans="1:3">
      <c r="A2189" t="s">
        <v>3737</v>
      </c>
      <c r="B2189" t="s">
        <v>12</v>
      </c>
      <c r="C2189">
        <v>7</v>
      </c>
    </row>
    <row r="2190" spans="1:3">
      <c r="A2190" t="s">
        <v>3739</v>
      </c>
      <c r="B2190" t="s">
        <v>12</v>
      </c>
      <c r="C2190">
        <v>6.7</v>
      </c>
    </row>
    <row r="2191" spans="1:3">
      <c r="A2191" t="s">
        <v>3740</v>
      </c>
      <c r="B2191" t="s">
        <v>12</v>
      </c>
      <c r="C2191">
        <v>7.3</v>
      </c>
    </row>
    <row r="2192" spans="1:3">
      <c r="A2192" t="s">
        <v>3741</v>
      </c>
      <c r="B2192" t="s">
        <v>12</v>
      </c>
      <c r="C2192">
        <v>6.3</v>
      </c>
    </row>
    <row r="2193" spans="1:3">
      <c r="A2193" t="s">
        <v>3742</v>
      </c>
      <c r="B2193" t="s">
        <v>12</v>
      </c>
      <c r="C2193">
        <v>7.8</v>
      </c>
    </row>
    <row r="2194" spans="1:3">
      <c r="A2194" t="s">
        <v>3743</v>
      </c>
      <c r="B2194" t="s">
        <v>12</v>
      </c>
      <c r="C2194">
        <v>7.3</v>
      </c>
    </row>
    <row r="2195" spans="1:3">
      <c r="A2195" t="s">
        <v>3744</v>
      </c>
      <c r="B2195" t="s">
        <v>12</v>
      </c>
      <c r="C2195">
        <v>7.6</v>
      </c>
    </row>
    <row r="2196" spans="1:3">
      <c r="A2196" t="s">
        <v>3746</v>
      </c>
      <c r="B2196" t="s">
        <v>12</v>
      </c>
      <c r="C2196">
        <v>5.3</v>
      </c>
    </row>
    <row r="2197" spans="1:3">
      <c r="A2197" t="s">
        <v>3748</v>
      </c>
      <c r="B2197" t="s">
        <v>12</v>
      </c>
      <c r="C2197">
        <v>5.3</v>
      </c>
    </row>
    <row r="2198" spans="1:3">
      <c r="A2198" t="s">
        <v>3749</v>
      </c>
      <c r="B2198" t="s">
        <v>12</v>
      </c>
      <c r="C2198">
        <v>6.8</v>
      </c>
    </row>
    <row r="2199" spans="1:3">
      <c r="A2199" t="s">
        <v>3752</v>
      </c>
      <c r="B2199" t="s">
        <v>12</v>
      </c>
      <c r="C2199">
        <v>7.1</v>
      </c>
    </row>
    <row r="2200" spans="1:3">
      <c r="A2200" t="s">
        <v>3754</v>
      </c>
      <c r="B2200" t="s">
        <v>12</v>
      </c>
      <c r="C2200">
        <v>5.8</v>
      </c>
    </row>
    <row r="2201" spans="1:3">
      <c r="A2201" t="s">
        <v>3755</v>
      </c>
      <c r="B2201" t="s">
        <v>12</v>
      </c>
      <c r="C2201">
        <v>5.8</v>
      </c>
    </row>
    <row r="2202" spans="1:3">
      <c r="A2202" t="s">
        <v>3756</v>
      </c>
      <c r="B2202" t="s">
        <v>12</v>
      </c>
      <c r="C2202">
        <v>8.3000000000000007</v>
      </c>
    </row>
    <row r="2203" spans="1:3">
      <c r="A2203" t="s">
        <v>3758</v>
      </c>
      <c r="B2203" t="s">
        <v>12</v>
      </c>
      <c r="C2203">
        <v>5.6</v>
      </c>
    </row>
    <row r="2204" spans="1:3">
      <c r="A2204" t="s">
        <v>3760</v>
      </c>
      <c r="B2204" t="s">
        <v>12</v>
      </c>
      <c r="C2204">
        <v>6.8</v>
      </c>
    </row>
    <row r="2205" spans="1:3">
      <c r="A2205" t="s">
        <v>3762</v>
      </c>
      <c r="B2205" t="s">
        <v>12</v>
      </c>
      <c r="C2205">
        <v>5</v>
      </c>
    </row>
    <row r="2206" spans="1:3">
      <c r="A2206" t="s">
        <v>3763</v>
      </c>
      <c r="B2206" t="s">
        <v>12</v>
      </c>
      <c r="C2206">
        <v>7.6</v>
      </c>
    </row>
    <row r="2207" spans="1:3">
      <c r="A2207" t="s">
        <v>3764</v>
      </c>
      <c r="B2207" t="s">
        <v>12</v>
      </c>
      <c r="C2207">
        <v>6.7</v>
      </c>
    </row>
    <row r="2208" spans="1:3">
      <c r="A2208" t="s">
        <v>3766</v>
      </c>
      <c r="B2208" t="s">
        <v>12</v>
      </c>
      <c r="C2208">
        <v>6.7</v>
      </c>
    </row>
    <row r="2209" spans="1:3">
      <c r="A2209" t="s">
        <v>3767</v>
      </c>
      <c r="B2209" t="s">
        <v>12</v>
      </c>
      <c r="C2209">
        <v>5.7</v>
      </c>
    </row>
    <row r="2210" spans="1:3">
      <c r="A2210" t="s">
        <v>3769</v>
      </c>
      <c r="B2210" t="s">
        <v>12</v>
      </c>
      <c r="C2210">
        <v>5.2</v>
      </c>
    </row>
    <row r="2211" spans="1:3">
      <c r="A2211" t="s">
        <v>3770</v>
      </c>
      <c r="B2211" t="s">
        <v>12</v>
      </c>
      <c r="C2211">
        <v>7.5</v>
      </c>
    </row>
    <row r="2212" spans="1:3">
      <c r="A2212" t="s">
        <v>3771</v>
      </c>
      <c r="B2212" t="s">
        <v>12</v>
      </c>
      <c r="C2212">
        <v>7.2</v>
      </c>
    </row>
    <row r="2213" spans="1:3">
      <c r="A2213" t="s">
        <v>3772</v>
      </c>
      <c r="B2213" t="s">
        <v>12</v>
      </c>
      <c r="C2213">
        <v>5.3</v>
      </c>
    </row>
    <row r="2214" spans="1:3">
      <c r="A2214" t="s">
        <v>3773</v>
      </c>
      <c r="B2214" t="s">
        <v>12</v>
      </c>
      <c r="C2214">
        <v>6.5</v>
      </c>
    </row>
    <row r="2215" spans="1:3">
      <c r="A2215" t="s">
        <v>3775</v>
      </c>
      <c r="B2215" t="s">
        <v>12</v>
      </c>
      <c r="C2215">
        <v>5</v>
      </c>
    </row>
    <row r="2216" spans="1:3">
      <c r="A2216" t="s">
        <v>3777</v>
      </c>
      <c r="B2216" t="s">
        <v>12</v>
      </c>
      <c r="C2216">
        <v>6.1</v>
      </c>
    </row>
    <row r="2217" spans="1:3">
      <c r="A2217" t="s">
        <v>3779</v>
      </c>
      <c r="B2217" t="s">
        <v>12</v>
      </c>
      <c r="C2217">
        <v>4.4000000000000004</v>
      </c>
    </row>
    <row r="2218" spans="1:3">
      <c r="A2218" t="s">
        <v>3780</v>
      </c>
      <c r="B2218" t="s">
        <v>12</v>
      </c>
      <c r="C2218">
        <v>7.5</v>
      </c>
    </row>
    <row r="2219" spans="1:3">
      <c r="A2219" t="s">
        <v>3781</v>
      </c>
      <c r="B2219" t="s">
        <v>12</v>
      </c>
      <c r="C2219">
        <v>5.7</v>
      </c>
    </row>
    <row r="2220" spans="1:3">
      <c r="A2220" t="s">
        <v>3783</v>
      </c>
      <c r="B2220" t="s">
        <v>12</v>
      </c>
      <c r="C2220">
        <v>5.5</v>
      </c>
    </row>
    <row r="2221" spans="1:3">
      <c r="A2221" t="s">
        <v>3785</v>
      </c>
      <c r="B2221" t="s">
        <v>12</v>
      </c>
      <c r="C2221">
        <v>7.1</v>
      </c>
    </row>
    <row r="2222" spans="1:3">
      <c r="A2222" t="s">
        <v>3786</v>
      </c>
      <c r="B2222" t="s">
        <v>12</v>
      </c>
      <c r="C2222">
        <v>5.9</v>
      </c>
    </row>
    <row r="2223" spans="1:3">
      <c r="A2223" t="s">
        <v>3788</v>
      </c>
      <c r="B2223" t="s">
        <v>12</v>
      </c>
      <c r="C2223">
        <v>6.7</v>
      </c>
    </row>
    <row r="2224" spans="1:3">
      <c r="A2224" t="s">
        <v>3789</v>
      </c>
      <c r="B2224" t="s">
        <v>12</v>
      </c>
      <c r="C2224">
        <v>7</v>
      </c>
    </row>
    <row r="2225" spans="1:3">
      <c r="A2225" t="s">
        <v>3790</v>
      </c>
      <c r="B2225" t="s">
        <v>12</v>
      </c>
      <c r="C2225">
        <v>7.9</v>
      </c>
    </row>
    <row r="2226" spans="1:3">
      <c r="A2226" t="s">
        <v>3791</v>
      </c>
      <c r="B2226" t="s">
        <v>12</v>
      </c>
      <c r="C2226">
        <v>6.9</v>
      </c>
    </row>
    <row r="2227" spans="1:3">
      <c r="A2227" t="s">
        <v>3792</v>
      </c>
      <c r="B2227" t="s">
        <v>3793</v>
      </c>
      <c r="C2227">
        <v>7.3</v>
      </c>
    </row>
    <row r="2228" spans="1:3">
      <c r="A2228" t="s">
        <v>3794</v>
      </c>
      <c r="B2228" t="s">
        <v>12</v>
      </c>
      <c r="C2228">
        <v>7.3</v>
      </c>
    </row>
    <row r="2229" spans="1:3">
      <c r="A2229" t="s">
        <v>3796</v>
      </c>
      <c r="B2229" t="s">
        <v>12</v>
      </c>
      <c r="C2229">
        <v>3.5</v>
      </c>
    </row>
    <row r="2230" spans="1:3">
      <c r="A2230" t="s">
        <v>3797</v>
      </c>
      <c r="B2230" t="s">
        <v>12</v>
      </c>
      <c r="C2230">
        <v>7.8</v>
      </c>
    </row>
    <row r="2231" spans="1:3">
      <c r="A2231" t="s">
        <v>3799</v>
      </c>
      <c r="B2231" t="s">
        <v>12</v>
      </c>
      <c r="C2231">
        <v>6.7</v>
      </c>
    </row>
    <row r="2232" spans="1:3">
      <c r="A2232" t="s">
        <v>3801</v>
      </c>
      <c r="B2232" t="s">
        <v>12</v>
      </c>
      <c r="C2232">
        <v>6.4</v>
      </c>
    </row>
    <row r="2233" spans="1:3">
      <c r="A2233" t="s">
        <v>3804</v>
      </c>
      <c r="B2233" t="s">
        <v>12</v>
      </c>
      <c r="C2233">
        <v>7.1</v>
      </c>
    </row>
    <row r="2234" spans="1:3">
      <c r="A2234" t="s">
        <v>3806</v>
      </c>
      <c r="B2234" t="s">
        <v>3673</v>
      </c>
      <c r="C2234">
        <v>7.8</v>
      </c>
    </row>
    <row r="2235" spans="1:3">
      <c r="A2235" t="s">
        <v>3809</v>
      </c>
      <c r="B2235" t="s">
        <v>12</v>
      </c>
      <c r="C2235">
        <v>5.9</v>
      </c>
    </row>
    <row r="2236" spans="1:3">
      <c r="A2236" t="s">
        <v>3810</v>
      </c>
      <c r="B2236" t="s">
        <v>12</v>
      </c>
      <c r="C2236">
        <v>7.2</v>
      </c>
    </row>
    <row r="2237" spans="1:3">
      <c r="A2237" t="s">
        <v>3813</v>
      </c>
      <c r="B2237" t="s">
        <v>12</v>
      </c>
      <c r="C2237">
        <v>6.2</v>
      </c>
    </row>
    <row r="2238" spans="1:3">
      <c r="A2238" t="s">
        <v>3816</v>
      </c>
      <c r="B2238" t="s">
        <v>12</v>
      </c>
      <c r="C2238">
        <v>6.7</v>
      </c>
    </row>
    <row r="2239" spans="1:3">
      <c r="A2239" t="s">
        <v>3817</v>
      </c>
      <c r="B2239" t="s">
        <v>12</v>
      </c>
      <c r="C2239">
        <v>7.6</v>
      </c>
    </row>
    <row r="2240" spans="1:3">
      <c r="A2240" t="s">
        <v>3818</v>
      </c>
      <c r="B2240" t="s">
        <v>12</v>
      </c>
      <c r="C2240">
        <v>6.2</v>
      </c>
    </row>
    <row r="2241" spans="1:3">
      <c r="A2241" t="s">
        <v>3821</v>
      </c>
      <c r="B2241" t="s">
        <v>12</v>
      </c>
      <c r="C2241">
        <v>6.5</v>
      </c>
    </row>
    <row r="2242" spans="1:3">
      <c r="A2242" t="s">
        <v>3823</v>
      </c>
      <c r="B2242" t="s">
        <v>12</v>
      </c>
      <c r="C2242">
        <v>8.1</v>
      </c>
    </row>
    <row r="2243" spans="1:3">
      <c r="A2243" t="s">
        <v>3825</v>
      </c>
      <c r="B2243" t="s">
        <v>12</v>
      </c>
      <c r="C2243">
        <v>6.3</v>
      </c>
    </row>
    <row r="2244" spans="1:3">
      <c r="A2244" t="s">
        <v>3828</v>
      </c>
      <c r="B2244" t="s">
        <v>12</v>
      </c>
      <c r="C2244">
        <v>4.4000000000000004</v>
      </c>
    </row>
    <row r="2245" spans="1:3">
      <c r="A2245" t="s">
        <v>3830</v>
      </c>
      <c r="B2245" t="s">
        <v>12</v>
      </c>
      <c r="C2245">
        <v>6</v>
      </c>
    </row>
    <row r="2246" spans="1:3">
      <c r="A2246" t="s">
        <v>3831</v>
      </c>
      <c r="B2246" t="s">
        <v>12</v>
      </c>
      <c r="C2246">
        <v>7.6</v>
      </c>
    </row>
    <row r="2247" spans="1:3">
      <c r="A2247" t="s">
        <v>3832</v>
      </c>
      <c r="B2247" t="s">
        <v>12</v>
      </c>
      <c r="C2247">
        <v>8.4</v>
      </c>
    </row>
    <row r="2248" spans="1:3">
      <c r="A2248" t="s">
        <v>3835</v>
      </c>
      <c r="B2248" t="s">
        <v>12</v>
      </c>
      <c r="C2248">
        <v>7.9</v>
      </c>
    </row>
    <row r="2249" spans="1:3">
      <c r="A2249" t="s">
        <v>3837</v>
      </c>
      <c r="B2249" t="s">
        <v>12</v>
      </c>
      <c r="C2249">
        <v>5.6</v>
      </c>
    </row>
    <row r="2250" spans="1:3">
      <c r="A2250" t="s">
        <v>3838</v>
      </c>
      <c r="B2250" t="s">
        <v>12</v>
      </c>
      <c r="C2250">
        <v>6.5</v>
      </c>
    </row>
    <row r="2251" spans="1:3">
      <c r="A2251" t="s">
        <v>3839</v>
      </c>
      <c r="B2251" t="s">
        <v>12</v>
      </c>
      <c r="C2251">
        <v>7.5</v>
      </c>
    </row>
    <row r="2252" spans="1:3">
      <c r="A2252" t="s">
        <v>3840</v>
      </c>
      <c r="B2252" t="s">
        <v>12</v>
      </c>
      <c r="C2252">
        <v>6.3</v>
      </c>
    </row>
    <row r="2253" spans="1:3">
      <c r="A2253" t="s">
        <v>3841</v>
      </c>
      <c r="B2253" t="s">
        <v>12</v>
      </c>
      <c r="C2253">
        <v>7.9</v>
      </c>
    </row>
    <row r="2254" spans="1:3">
      <c r="A2254" t="s">
        <v>3844</v>
      </c>
      <c r="B2254" t="s">
        <v>12</v>
      </c>
      <c r="C2254">
        <v>5.0999999999999996</v>
      </c>
    </row>
    <row r="2255" spans="1:3">
      <c r="A2255" t="s">
        <v>3845</v>
      </c>
      <c r="B2255" t="s">
        <v>12</v>
      </c>
      <c r="C2255">
        <v>6.7</v>
      </c>
    </row>
    <row r="2256" spans="1:3">
      <c r="A2256" t="s">
        <v>3846</v>
      </c>
      <c r="B2256" t="s">
        <v>12</v>
      </c>
      <c r="C2256">
        <v>6.7</v>
      </c>
    </row>
    <row r="2257" spans="1:3">
      <c r="A2257" t="s">
        <v>3848</v>
      </c>
      <c r="B2257" t="s">
        <v>12</v>
      </c>
      <c r="C2257">
        <v>5.6</v>
      </c>
    </row>
    <row r="2258" spans="1:3">
      <c r="A2258" t="s">
        <v>3849</v>
      </c>
      <c r="B2258" t="s">
        <v>12</v>
      </c>
      <c r="C2258">
        <v>5.6</v>
      </c>
    </row>
    <row r="2259" spans="1:3">
      <c r="A2259" t="s">
        <v>3852</v>
      </c>
      <c r="B2259" t="s">
        <v>12</v>
      </c>
      <c r="C2259">
        <v>6.2</v>
      </c>
    </row>
    <row r="2260" spans="1:3">
      <c r="A2260" t="s">
        <v>3854</v>
      </c>
      <c r="B2260" t="s">
        <v>12</v>
      </c>
      <c r="C2260">
        <v>5.6</v>
      </c>
    </row>
    <row r="2261" spans="1:3">
      <c r="A2261" t="s">
        <v>3855</v>
      </c>
      <c r="B2261" t="s">
        <v>12</v>
      </c>
      <c r="C2261">
        <v>6.4</v>
      </c>
    </row>
    <row r="2262" spans="1:3">
      <c r="A2262" t="s">
        <v>3856</v>
      </c>
      <c r="B2262" t="s">
        <v>12</v>
      </c>
      <c r="C2262">
        <v>5.6</v>
      </c>
    </row>
    <row r="2263" spans="1:3">
      <c r="A2263" t="s">
        <v>3857</v>
      </c>
      <c r="B2263" t="s">
        <v>12</v>
      </c>
      <c r="C2263">
        <v>7.4</v>
      </c>
    </row>
    <row r="2264" spans="1:3">
      <c r="A2264" t="s">
        <v>3859</v>
      </c>
      <c r="B2264" t="s">
        <v>12</v>
      </c>
      <c r="C2264">
        <v>7.2</v>
      </c>
    </row>
    <row r="2265" spans="1:3">
      <c r="A2265" t="s">
        <v>3860</v>
      </c>
      <c r="B2265" t="s">
        <v>12</v>
      </c>
      <c r="C2265">
        <v>4.9000000000000004</v>
      </c>
    </row>
    <row r="2266" spans="1:3">
      <c r="A2266" t="s">
        <v>3861</v>
      </c>
      <c r="B2266" t="s">
        <v>12</v>
      </c>
      <c r="C2266">
        <v>7.5</v>
      </c>
    </row>
    <row r="2267" spans="1:3">
      <c r="A2267" t="s">
        <v>3863</v>
      </c>
      <c r="B2267" t="s">
        <v>12</v>
      </c>
      <c r="C2267">
        <v>4.8</v>
      </c>
    </row>
    <row r="2268" spans="1:3">
      <c r="A2268" t="s">
        <v>3865</v>
      </c>
      <c r="B2268" t="s">
        <v>12</v>
      </c>
      <c r="C2268">
        <v>3.1</v>
      </c>
    </row>
    <row r="2269" spans="1:3">
      <c r="A2269" t="s">
        <v>3868</v>
      </c>
      <c r="B2269" t="s">
        <v>12</v>
      </c>
      <c r="C2269">
        <v>5.8</v>
      </c>
    </row>
    <row r="2270" spans="1:3">
      <c r="A2270" t="s">
        <v>3869</v>
      </c>
      <c r="B2270" t="s">
        <v>12</v>
      </c>
      <c r="C2270">
        <v>6.7</v>
      </c>
    </row>
    <row r="2271" spans="1:3">
      <c r="A2271" t="s">
        <v>3871</v>
      </c>
      <c r="B2271" t="s">
        <v>12</v>
      </c>
      <c r="C2271">
        <v>6.5</v>
      </c>
    </row>
    <row r="2272" spans="1:3">
      <c r="A2272" t="s">
        <v>3872</v>
      </c>
      <c r="B2272" t="s">
        <v>12</v>
      </c>
      <c r="C2272">
        <v>5.9</v>
      </c>
    </row>
    <row r="2273" spans="1:3">
      <c r="A2273" t="s">
        <v>3873</v>
      </c>
      <c r="B2273" t="s">
        <v>12</v>
      </c>
      <c r="C2273">
        <v>5.5</v>
      </c>
    </row>
    <row r="2274" spans="1:3">
      <c r="A2274" t="s">
        <v>3875</v>
      </c>
      <c r="B2274" t="s">
        <v>12</v>
      </c>
      <c r="C2274">
        <v>3.6</v>
      </c>
    </row>
    <row r="2275" spans="1:3">
      <c r="A2275" t="s">
        <v>3877</v>
      </c>
      <c r="B2275" t="s">
        <v>12</v>
      </c>
      <c r="C2275">
        <v>7.4</v>
      </c>
    </row>
    <row r="2276" spans="1:3">
      <c r="A2276" t="s">
        <v>3880</v>
      </c>
      <c r="B2276" t="s">
        <v>12</v>
      </c>
      <c r="C2276">
        <v>3</v>
      </c>
    </row>
    <row r="2277" spans="1:3">
      <c r="A2277" t="s">
        <v>3881</v>
      </c>
      <c r="B2277" t="s">
        <v>12</v>
      </c>
      <c r="C2277">
        <v>7.6</v>
      </c>
    </row>
    <row r="2278" spans="1:3">
      <c r="A2278" t="s">
        <v>3883</v>
      </c>
      <c r="B2278" t="s">
        <v>12</v>
      </c>
      <c r="C2278">
        <v>6.4</v>
      </c>
    </row>
    <row r="2279" spans="1:3">
      <c r="A2279" t="s">
        <v>3884</v>
      </c>
      <c r="B2279" t="s">
        <v>12</v>
      </c>
      <c r="C2279">
        <v>6.9</v>
      </c>
    </row>
    <row r="2280" spans="1:3">
      <c r="A2280" t="s">
        <v>3886</v>
      </c>
      <c r="B2280" t="s">
        <v>12</v>
      </c>
      <c r="C2280">
        <v>6.6</v>
      </c>
    </row>
    <row r="2281" spans="1:3">
      <c r="A2281" t="s">
        <v>3888</v>
      </c>
      <c r="B2281" t="s">
        <v>12</v>
      </c>
      <c r="C2281">
        <v>5.5</v>
      </c>
    </row>
    <row r="2282" spans="1:3">
      <c r="A2282" t="s">
        <v>3890</v>
      </c>
      <c r="B2282" t="s">
        <v>12</v>
      </c>
      <c r="C2282">
        <v>4.0999999999999996</v>
      </c>
    </row>
    <row r="2283" spans="1:3">
      <c r="A2283" t="s">
        <v>3892</v>
      </c>
      <c r="B2283" t="s">
        <v>12</v>
      </c>
      <c r="C2283">
        <v>6.8</v>
      </c>
    </row>
    <row r="2284" spans="1:3">
      <c r="A2284" t="s">
        <v>3894</v>
      </c>
      <c r="B2284" t="s">
        <v>12</v>
      </c>
      <c r="C2284">
        <v>6.5</v>
      </c>
    </row>
    <row r="2285" spans="1:3">
      <c r="A2285" t="s">
        <v>3895</v>
      </c>
      <c r="B2285" t="s">
        <v>12</v>
      </c>
      <c r="C2285">
        <v>7.4</v>
      </c>
    </row>
    <row r="2286" spans="1:3">
      <c r="A2286" t="s">
        <v>3896</v>
      </c>
      <c r="B2286" t="s">
        <v>12</v>
      </c>
      <c r="C2286">
        <v>7.7</v>
      </c>
    </row>
    <row r="2287" spans="1:3">
      <c r="A2287" t="s">
        <v>3898</v>
      </c>
      <c r="B2287" t="s">
        <v>12</v>
      </c>
      <c r="C2287">
        <v>7.1</v>
      </c>
    </row>
    <row r="2288" spans="1:3">
      <c r="A2288" t="s">
        <v>3900</v>
      </c>
      <c r="B2288" t="s">
        <v>12</v>
      </c>
      <c r="C2288">
        <v>6.3</v>
      </c>
    </row>
    <row r="2289" spans="1:3">
      <c r="A2289" t="s">
        <v>3902</v>
      </c>
      <c r="B2289" t="s">
        <v>12</v>
      </c>
      <c r="C2289">
        <v>7.6</v>
      </c>
    </row>
    <row r="2290" spans="1:3">
      <c r="A2290" t="s">
        <v>3903</v>
      </c>
      <c r="B2290" t="s">
        <v>12</v>
      </c>
      <c r="C2290">
        <v>8</v>
      </c>
    </row>
    <row r="2291" spans="1:3">
      <c r="A2291" t="s">
        <v>3905</v>
      </c>
      <c r="B2291" t="s">
        <v>12</v>
      </c>
      <c r="C2291">
        <v>7.3</v>
      </c>
    </row>
    <row r="2292" spans="1:3">
      <c r="A2292" t="s">
        <v>3906</v>
      </c>
      <c r="B2292" t="s">
        <v>12</v>
      </c>
      <c r="C2292">
        <v>7.6</v>
      </c>
    </row>
    <row r="2293" spans="1:3">
      <c r="A2293" t="s">
        <v>3907</v>
      </c>
      <c r="B2293" t="s">
        <v>12</v>
      </c>
      <c r="C2293">
        <v>7.8</v>
      </c>
    </row>
    <row r="2294" spans="1:3">
      <c r="A2294" t="s">
        <v>3908</v>
      </c>
      <c r="B2294" t="s">
        <v>12</v>
      </c>
      <c r="C2294">
        <v>6.5</v>
      </c>
    </row>
    <row r="2295" spans="1:3">
      <c r="A2295" t="s">
        <v>3909</v>
      </c>
      <c r="B2295" t="s">
        <v>12</v>
      </c>
      <c r="C2295">
        <v>6.4</v>
      </c>
    </row>
    <row r="2296" spans="1:3">
      <c r="A2296" t="s">
        <v>3911</v>
      </c>
      <c r="B2296" t="s">
        <v>12</v>
      </c>
      <c r="C2296">
        <v>8</v>
      </c>
    </row>
    <row r="2297" spans="1:3">
      <c r="A2297" t="s">
        <v>3912</v>
      </c>
      <c r="B2297" t="s">
        <v>12</v>
      </c>
      <c r="C2297">
        <v>4.8</v>
      </c>
    </row>
    <row r="2298" spans="1:3">
      <c r="A2298" t="s">
        <v>3913</v>
      </c>
      <c r="B2298" t="s">
        <v>12</v>
      </c>
      <c r="C2298">
        <v>7.8</v>
      </c>
    </row>
    <row r="2299" spans="1:3">
      <c r="A2299" t="s">
        <v>3914</v>
      </c>
      <c r="B2299" t="s">
        <v>12</v>
      </c>
      <c r="C2299">
        <v>5.9</v>
      </c>
    </row>
    <row r="2300" spans="1:3">
      <c r="A2300" t="s">
        <v>3916</v>
      </c>
      <c r="B2300" t="s">
        <v>12</v>
      </c>
      <c r="C2300">
        <v>5.4</v>
      </c>
    </row>
    <row r="2301" spans="1:3">
      <c r="A2301" t="s">
        <v>3918</v>
      </c>
      <c r="B2301" t="s">
        <v>12</v>
      </c>
      <c r="C2301">
        <v>3.3</v>
      </c>
    </row>
    <row r="2302" spans="1:3">
      <c r="A2302" t="s">
        <v>3920</v>
      </c>
      <c r="B2302" t="s">
        <v>931</v>
      </c>
      <c r="C2302">
        <v>8.1999999999999993</v>
      </c>
    </row>
    <row r="2303" spans="1:3">
      <c r="A2303" t="s">
        <v>3922</v>
      </c>
      <c r="B2303" t="s">
        <v>12</v>
      </c>
      <c r="C2303">
        <v>5.4</v>
      </c>
    </row>
    <row r="2304" spans="1:3">
      <c r="A2304" t="s">
        <v>3923</v>
      </c>
      <c r="B2304" t="s">
        <v>12</v>
      </c>
      <c r="C2304">
        <v>6.4</v>
      </c>
    </row>
    <row r="2305" spans="1:3">
      <c r="A2305" t="s">
        <v>3925</v>
      </c>
      <c r="B2305" t="s">
        <v>12</v>
      </c>
      <c r="C2305">
        <v>4.8</v>
      </c>
    </row>
    <row r="2306" spans="1:3">
      <c r="A2306" t="s">
        <v>3926</v>
      </c>
      <c r="B2306" t="s">
        <v>12</v>
      </c>
      <c r="C2306">
        <v>5.9</v>
      </c>
    </row>
    <row r="2307" spans="1:3">
      <c r="A2307" t="s">
        <v>3928</v>
      </c>
      <c r="B2307" t="s">
        <v>12</v>
      </c>
      <c r="C2307">
        <v>5.5</v>
      </c>
    </row>
    <row r="2308" spans="1:3">
      <c r="A2308" t="s">
        <v>3930</v>
      </c>
      <c r="B2308" t="s">
        <v>12</v>
      </c>
      <c r="C2308">
        <v>7.9</v>
      </c>
    </row>
    <row r="2309" spans="1:3">
      <c r="A2309" t="s">
        <v>3932</v>
      </c>
      <c r="B2309" t="s">
        <v>12</v>
      </c>
      <c r="C2309">
        <v>4.9000000000000004</v>
      </c>
    </row>
    <row r="2310" spans="1:3">
      <c r="A2310" t="s">
        <v>3933</v>
      </c>
      <c r="B2310" t="s">
        <v>12</v>
      </c>
      <c r="C2310">
        <v>7.2</v>
      </c>
    </row>
    <row r="2311" spans="1:3">
      <c r="A2311" t="s">
        <v>3935</v>
      </c>
      <c r="B2311" t="s">
        <v>12</v>
      </c>
      <c r="C2311">
        <v>5.3</v>
      </c>
    </row>
    <row r="2312" spans="1:3">
      <c r="A2312" t="s">
        <v>3937</v>
      </c>
      <c r="B2312" t="s">
        <v>12</v>
      </c>
      <c r="C2312">
        <v>7.2</v>
      </c>
    </row>
    <row r="2313" spans="1:3">
      <c r="A2313" t="s">
        <v>3938</v>
      </c>
      <c r="B2313" t="s">
        <v>12</v>
      </c>
      <c r="C2313">
        <v>5.0999999999999996</v>
      </c>
    </row>
    <row r="2314" spans="1:3">
      <c r="A2314" t="s">
        <v>3941</v>
      </c>
      <c r="B2314" t="s">
        <v>12</v>
      </c>
      <c r="C2314">
        <v>5.6</v>
      </c>
    </row>
    <row r="2315" spans="1:3">
      <c r="A2315" t="s">
        <v>3942</v>
      </c>
      <c r="B2315" t="s">
        <v>12</v>
      </c>
      <c r="C2315">
        <v>7.6</v>
      </c>
    </row>
    <row r="2316" spans="1:3">
      <c r="A2316" t="s">
        <v>3944</v>
      </c>
      <c r="B2316" t="s">
        <v>12</v>
      </c>
      <c r="C2316">
        <v>7.2</v>
      </c>
    </row>
    <row r="2317" spans="1:3">
      <c r="A2317" t="s">
        <v>3946</v>
      </c>
      <c r="B2317" t="s">
        <v>12</v>
      </c>
      <c r="C2317">
        <v>5.7</v>
      </c>
    </row>
    <row r="2318" spans="1:3">
      <c r="A2318" t="s">
        <v>3947</v>
      </c>
      <c r="B2318" t="s">
        <v>12</v>
      </c>
      <c r="C2318">
        <v>5.2</v>
      </c>
    </row>
    <row r="2319" spans="1:3">
      <c r="A2319" t="s">
        <v>3948</v>
      </c>
      <c r="B2319" t="s">
        <v>12</v>
      </c>
      <c r="C2319">
        <v>7.7</v>
      </c>
    </row>
    <row r="2320" spans="1:3">
      <c r="A2320" t="s">
        <v>3950</v>
      </c>
      <c r="B2320" t="s">
        <v>12</v>
      </c>
      <c r="C2320">
        <v>7</v>
      </c>
    </row>
    <row r="2321" spans="1:3">
      <c r="A2321" t="s">
        <v>3952</v>
      </c>
      <c r="B2321" t="s">
        <v>12</v>
      </c>
      <c r="C2321">
        <v>6</v>
      </c>
    </row>
    <row r="2322" spans="1:3">
      <c r="A2322" t="s">
        <v>3953</v>
      </c>
      <c r="B2322" t="s">
        <v>12</v>
      </c>
      <c r="C2322">
        <v>6.6</v>
      </c>
    </row>
    <row r="2323" spans="1:3">
      <c r="A2323" t="s">
        <v>3955</v>
      </c>
      <c r="B2323" t="s">
        <v>12</v>
      </c>
      <c r="C2323">
        <v>6.8</v>
      </c>
    </row>
    <row r="2324" spans="1:3">
      <c r="A2324" t="s">
        <v>3956</v>
      </c>
      <c r="B2324" t="s">
        <v>12</v>
      </c>
      <c r="C2324">
        <v>7.2</v>
      </c>
    </row>
    <row r="2325" spans="1:3">
      <c r="A2325" t="s">
        <v>3958</v>
      </c>
      <c r="B2325" t="s">
        <v>12</v>
      </c>
      <c r="C2325">
        <v>7.2</v>
      </c>
    </row>
    <row r="2326" spans="1:3">
      <c r="A2326" t="s">
        <v>3961</v>
      </c>
      <c r="B2326" t="s">
        <v>12</v>
      </c>
      <c r="C2326">
        <v>2.8</v>
      </c>
    </row>
    <row r="2327" spans="1:3">
      <c r="A2327" t="s">
        <v>3962</v>
      </c>
      <c r="B2327" t="s">
        <v>12</v>
      </c>
      <c r="C2327">
        <v>6.6</v>
      </c>
    </row>
    <row r="2328" spans="1:3">
      <c r="A2328" t="s">
        <v>3964</v>
      </c>
      <c r="B2328" t="s">
        <v>12</v>
      </c>
      <c r="C2328">
        <v>6.7</v>
      </c>
    </row>
    <row r="2329" spans="1:3">
      <c r="A2329" t="s">
        <v>3965</v>
      </c>
      <c r="B2329" t="s">
        <v>12</v>
      </c>
      <c r="C2329">
        <v>7</v>
      </c>
    </row>
    <row r="2330" spans="1:3">
      <c r="A2330" t="s">
        <v>3967</v>
      </c>
      <c r="B2330" t="s">
        <v>12</v>
      </c>
      <c r="C2330">
        <v>4.4000000000000004</v>
      </c>
    </row>
    <row r="2331" spans="1:3">
      <c r="A2331" t="s">
        <v>3969</v>
      </c>
      <c r="B2331" t="s">
        <v>12</v>
      </c>
      <c r="C2331">
        <v>6.2</v>
      </c>
    </row>
    <row r="2332" spans="1:3">
      <c r="A2332" t="s">
        <v>3971</v>
      </c>
      <c r="B2332" t="s">
        <v>12</v>
      </c>
      <c r="C2332">
        <v>7.3</v>
      </c>
    </row>
    <row r="2333" spans="1:3">
      <c r="A2333" t="s">
        <v>3972</v>
      </c>
      <c r="B2333" t="s">
        <v>12</v>
      </c>
      <c r="C2333">
        <v>5.0999999999999996</v>
      </c>
    </row>
    <row r="2334" spans="1:3">
      <c r="A2334" t="s">
        <v>3974</v>
      </c>
      <c r="B2334" t="s">
        <v>12</v>
      </c>
      <c r="C2334">
        <v>6.6</v>
      </c>
    </row>
    <row r="2335" spans="1:3">
      <c r="A2335" t="s">
        <v>3976</v>
      </c>
      <c r="B2335" t="s">
        <v>12</v>
      </c>
      <c r="C2335">
        <v>4.5</v>
      </c>
    </row>
    <row r="2336" spans="1:3">
      <c r="A2336" t="s">
        <v>3978</v>
      </c>
      <c r="B2336" t="s">
        <v>12</v>
      </c>
      <c r="C2336">
        <v>5.9</v>
      </c>
    </row>
    <row r="2337" spans="1:3">
      <c r="A2337" t="s">
        <v>3980</v>
      </c>
      <c r="B2337" t="s">
        <v>966</v>
      </c>
      <c r="C2337">
        <v>6.6</v>
      </c>
    </row>
    <row r="2338" spans="1:3">
      <c r="A2338" t="s">
        <v>3982</v>
      </c>
      <c r="B2338" t="s">
        <v>12</v>
      </c>
      <c r="C2338">
        <v>6.5</v>
      </c>
    </row>
    <row r="2339" spans="1:3">
      <c r="A2339" t="s">
        <v>3983</v>
      </c>
      <c r="B2339" t="s">
        <v>12</v>
      </c>
      <c r="C2339">
        <v>7.3</v>
      </c>
    </row>
    <row r="2340" spans="1:3">
      <c r="A2340" t="s">
        <v>3984</v>
      </c>
      <c r="B2340" t="s">
        <v>12</v>
      </c>
      <c r="C2340">
        <v>7.5</v>
      </c>
    </row>
    <row r="2341" spans="1:3">
      <c r="A2341" t="s">
        <v>3985</v>
      </c>
      <c r="B2341" t="s">
        <v>12</v>
      </c>
      <c r="C2341">
        <v>5.9</v>
      </c>
    </row>
    <row r="2342" spans="1:3">
      <c r="A2342" t="s">
        <v>3986</v>
      </c>
      <c r="B2342" t="s">
        <v>12</v>
      </c>
      <c r="C2342">
        <v>7.4</v>
      </c>
    </row>
    <row r="2343" spans="1:3">
      <c r="A2343" t="s">
        <v>3987</v>
      </c>
      <c r="B2343" t="s">
        <v>12</v>
      </c>
      <c r="C2343">
        <v>6.9</v>
      </c>
    </row>
    <row r="2344" spans="1:3">
      <c r="A2344" t="s">
        <v>3988</v>
      </c>
      <c r="B2344" t="s">
        <v>659</v>
      </c>
      <c r="C2344">
        <v>7.9</v>
      </c>
    </row>
    <row r="2345" spans="1:3">
      <c r="A2345" t="s">
        <v>3990</v>
      </c>
      <c r="B2345" t="s">
        <v>12</v>
      </c>
      <c r="C2345">
        <v>8.4</v>
      </c>
    </row>
    <row r="2346" spans="1:3">
      <c r="A2346" t="s">
        <v>3991</v>
      </c>
      <c r="B2346" t="s">
        <v>12</v>
      </c>
      <c r="C2346">
        <v>8</v>
      </c>
    </row>
    <row r="2347" spans="1:3">
      <c r="A2347" t="s">
        <v>3992</v>
      </c>
      <c r="B2347" t="s">
        <v>12</v>
      </c>
      <c r="C2347">
        <v>6</v>
      </c>
    </row>
    <row r="2348" spans="1:3">
      <c r="A2348" t="s">
        <v>3994</v>
      </c>
      <c r="B2348" t="s">
        <v>12</v>
      </c>
      <c r="C2348">
        <v>6.8</v>
      </c>
    </row>
    <row r="2349" spans="1:3">
      <c r="A2349" t="s">
        <v>3995</v>
      </c>
      <c r="B2349" t="s">
        <v>12</v>
      </c>
      <c r="C2349">
        <v>7.8</v>
      </c>
    </row>
    <row r="2350" spans="1:3">
      <c r="A2350" t="s">
        <v>3997</v>
      </c>
      <c r="B2350" t="s">
        <v>12</v>
      </c>
      <c r="C2350">
        <v>8.1</v>
      </c>
    </row>
    <row r="2351" spans="1:3">
      <c r="A2351" t="s">
        <v>3998</v>
      </c>
      <c r="B2351" t="s">
        <v>12</v>
      </c>
      <c r="C2351">
        <v>6.1</v>
      </c>
    </row>
    <row r="2352" spans="1:3">
      <c r="A2352" t="s">
        <v>3999</v>
      </c>
      <c r="B2352" t="s">
        <v>12</v>
      </c>
      <c r="C2352">
        <v>6.2</v>
      </c>
    </row>
    <row r="2353" spans="1:3">
      <c r="A2353" t="s">
        <v>4001</v>
      </c>
      <c r="B2353" t="s">
        <v>12</v>
      </c>
      <c r="C2353">
        <v>6.2</v>
      </c>
    </row>
    <row r="2354" spans="1:3">
      <c r="A2354" t="s">
        <v>4002</v>
      </c>
      <c r="B2354" t="s">
        <v>12</v>
      </c>
      <c r="C2354">
        <v>7.4</v>
      </c>
    </row>
    <row r="2355" spans="1:3">
      <c r="A2355" t="s">
        <v>4003</v>
      </c>
      <c r="B2355" t="s">
        <v>12</v>
      </c>
      <c r="C2355">
        <v>6.6</v>
      </c>
    </row>
    <row r="2356" spans="1:3">
      <c r="A2356" t="s">
        <v>4004</v>
      </c>
      <c r="B2356" t="s">
        <v>12</v>
      </c>
      <c r="C2356">
        <v>7.3</v>
      </c>
    </row>
    <row r="2357" spans="1:3">
      <c r="A2357" t="s">
        <v>4005</v>
      </c>
      <c r="B2357" t="s">
        <v>12</v>
      </c>
      <c r="C2357">
        <v>7.5</v>
      </c>
    </row>
    <row r="2358" spans="1:3">
      <c r="A2358" t="s">
        <v>4006</v>
      </c>
      <c r="B2358" t="s">
        <v>12</v>
      </c>
      <c r="C2358">
        <v>5.6</v>
      </c>
    </row>
    <row r="2359" spans="1:3">
      <c r="A2359" t="s">
        <v>4009</v>
      </c>
      <c r="B2359" t="s">
        <v>12</v>
      </c>
      <c r="C2359">
        <v>7.3</v>
      </c>
    </row>
    <row r="2360" spans="1:3">
      <c r="A2360" t="s">
        <v>4011</v>
      </c>
      <c r="B2360" t="s">
        <v>12</v>
      </c>
      <c r="C2360">
        <v>6.4</v>
      </c>
    </row>
    <row r="2361" spans="1:3">
      <c r="A2361" t="s">
        <v>4012</v>
      </c>
      <c r="B2361" t="s">
        <v>12</v>
      </c>
      <c r="C2361">
        <v>5</v>
      </c>
    </row>
    <row r="2362" spans="1:3">
      <c r="A2362" t="s">
        <v>4013</v>
      </c>
      <c r="B2362" t="s">
        <v>12</v>
      </c>
      <c r="C2362">
        <v>5.4</v>
      </c>
    </row>
    <row r="2363" spans="1:3">
      <c r="A2363" t="s">
        <v>4014</v>
      </c>
      <c r="B2363" t="s">
        <v>12</v>
      </c>
      <c r="C2363">
        <v>7.1</v>
      </c>
    </row>
    <row r="2364" spans="1:3">
      <c r="A2364" t="s">
        <v>4017</v>
      </c>
      <c r="B2364" t="s">
        <v>12</v>
      </c>
      <c r="C2364">
        <v>5.3</v>
      </c>
    </row>
    <row r="2365" spans="1:3">
      <c r="A2365" t="s">
        <v>4019</v>
      </c>
      <c r="B2365" t="s">
        <v>12</v>
      </c>
      <c r="C2365">
        <v>6.5</v>
      </c>
    </row>
    <row r="2366" spans="1:3">
      <c r="A2366" t="s">
        <v>4021</v>
      </c>
      <c r="B2366" t="s">
        <v>12</v>
      </c>
      <c r="C2366">
        <v>6.2</v>
      </c>
    </row>
    <row r="2367" spans="1:3">
      <c r="A2367" t="s">
        <v>4022</v>
      </c>
      <c r="B2367" t="s">
        <v>12</v>
      </c>
      <c r="C2367">
        <v>6.4</v>
      </c>
    </row>
    <row r="2368" spans="1:3">
      <c r="A2368" t="s">
        <v>4023</v>
      </c>
      <c r="B2368" t="s">
        <v>12</v>
      </c>
      <c r="C2368">
        <v>6.9</v>
      </c>
    </row>
    <row r="2369" spans="1:3">
      <c r="A2369" t="s">
        <v>4025</v>
      </c>
      <c r="B2369" t="s">
        <v>12</v>
      </c>
      <c r="C2369">
        <v>5.7</v>
      </c>
    </row>
    <row r="2370" spans="1:3">
      <c r="A2370" t="s">
        <v>4026</v>
      </c>
      <c r="B2370" t="s">
        <v>12</v>
      </c>
      <c r="C2370">
        <v>7.7</v>
      </c>
    </row>
    <row r="2371" spans="1:3">
      <c r="A2371" t="s">
        <v>4027</v>
      </c>
      <c r="B2371" t="s">
        <v>12</v>
      </c>
      <c r="C2371">
        <v>5.6</v>
      </c>
    </row>
    <row r="2372" spans="1:3">
      <c r="A2372" t="s">
        <v>4029</v>
      </c>
      <c r="B2372" t="s">
        <v>12</v>
      </c>
      <c r="C2372">
        <v>7.7</v>
      </c>
    </row>
    <row r="2373" spans="1:3">
      <c r="A2373" t="s">
        <v>4030</v>
      </c>
      <c r="B2373" t="s">
        <v>12</v>
      </c>
      <c r="C2373">
        <v>5.0999999999999996</v>
      </c>
    </row>
    <row r="2374" spans="1:3">
      <c r="A2374" t="s">
        <v>4032</v>
      </c>
      <c r="B2374" t="s">
        <v>12</v>
      </c>
      <c r="C2374">
        <v>6.8</v>
      </c>
    </row>
    <row r="2375" spans="1:3">
      <c r="A2375" t="s">
        <v>4033</v>
      </c>
      <c r="B2375" t="s">
        <v>12</v>
      </c>
      <c r="C2375">
        <v>8.4</v>
      </c>
    </row>
    <row r="2376" spans="1:3">
      <c r="A2376" t="s">
        <v>4035</v>
      </c>
      <c r="B2376" t="s">
        <v>12</v>
      </c>
      <c r="C2376">
        <v>4.9000000000000004</v>
      </c>
    </row>
    <row r="2377" spans="1:3">
      <c r="A2377" t="s">
        <v>4036</v>
      </c>
      <c r="B2377" t="s">
        <v>12</v>
      </c>
      <c r="C2377">
        <v>7.1</v>
      </c>
    </row>
    <row r="2378" spans="1:3">
      <c r="A2378" t="s">
        <v>4038</v>
      </c>
      <c r="B2378" t="s">
        <v>12</v>
      </c>
      <c r="C2378">
        <v>6.6</v>
      </c>
    </row>
    <row r="2379" spans="1:3">
      <c r="A2379" t="s">
        <v>4039</v>
      </c>
      <c r="B2379" t="s">
        <v>12</v>
      </c>
      <c r="C2379">
        <v>6.1</v>
      </c>
    </row>
    <row r="2380" spans="1:3">
      <c r="A2380" t="s">
        <v>4042</v>
      </c>
      <c r="B2380" t="s">
        <v>12</v>
      </c>
      <c r="C2380">
        <v>4.0999999999999996</v>
      </c>
    </row>
    <row r="2381" spans="1:3">
      <c r="A2381" t="s">
        <v>4043</v>
      </c>
      <c r="B2381" t="s">
        <v>12</v>
      </c>
      <c r="C2381">
        <v>8.1</v>
      </c>
    </row>
    <row r="2382" spans="1:3">
      <c r="A2382" t="s">
        <v>4045</v>
      </c>
      <c r="B2382" t="s">
        <v>12</v>
      </c>
      <c r="C2382">
        <v>7.6</v>
      </c>
    </row>
    <row r="2383" spans="1:3">
      <c r="A2383" t="s">
        <v>4047</v>
      </c>
      <c r="B2383" t="s">
        <v>12</v>
      </c>
      <c r="C2383">
        <v>7.8</v>
      </c>
    </row>
    <row r="2384" spans="1:3">
      <c r="A2384" t="s">
        <v>4050</v>
      </c>
      <c r="B2384" t="s">
        <v>12</v>
      </c>
      <c r="C2384">
        <v>4.5999999999999996</v>
      </c>
    </row>
    <row r="2385" spans="1:3">
      <c r="A2385" t="s">
        <v>4051</v>
      </c>
      <c r="B2385" t="s">
        <v>12</v>
      </c>
      <c r="C2385">
        <v>6</v>
      </c>
    </row>
    <row r="2386" spans="1:3">
      <c r="A2386" t="s">
        <v>4053</v>
      </c>
      <c r="B2386" t="s">
        <v>12</v>
      </c>
      <c r="C2386">
        <v>7</v>
      </c>
    </row>
    <row r="2387" spans="1:3">
      <c r="A2387" t="s">
        <v>4054</v>
      </c>
      <c r="B2387" t="s">
        <v>12</v>
      </c>
      <c r="C2387">
        <v>6.7</v>
      </c>
    </row>
    <row r="2388" spans="1:3">
      <c r="A2388" t="s">
        <v>4055</v>
      </c>
      <c r="B2388" t="s">
        <v>12</v>
      </c>
      <c r="C2388">
        <v>6.4</v>
      </c>
    </row>
    <row r="2389" spans="1:3">
      <c r="A2389" t="s">
        <v>4057</v>
      </c>
      <c r="B2389" t="s">
        <v>12</v>
      </c>
      <c r="C2389">
        <v>7.2</v>
      </c>
    </row>
    <row r="2390" spans="1:3">
      <c r="A2390" t="s">
        <v>4058</v>
      </c>
      <c r="B2390" t="s">
        <v>12</v>
      </c>
      <c r="C2390">
        <v>7.4</v>
      </c>
    </row>
    <row r="2391" spans="1:3">
      <c r="A2391" t="s">
        <v>4060</v>
      </c>
      <c r="B2391" t="s">
        <v>12</v>
      </c>
      <c r="C2391">
        <v>4.8</v>
      </c>
    </row>
    <row r="2392" spans="1:3">
      <c r="A2392" t="s">
        <v>4063</v>
      </c>
      <c r="B2392" t="s">
        <v>12</v>
      </c>
      <c r="C2392">
        <v>4</v>
      </c>
    </row>
    <row r="2393" spans="1:3">
      <c r="A2393" t="s">
        <v>4064</v>
      </c>
      <c r="B2393" t="s">
        <v>12</v>
      </c>
      <c r="C2393">
        <v>6.2</v>
      </c>
    </row>
    <row r="2394" spans="1:3">
      <c r="A2394" t="s">
        <v>4065</v>
      </c>
      <c r="B2394" t="s">
        <v>12</v>
      </c>
      <c r="C2394">
        <v>7.7</v>
      </c>
    </row>
    <row r="2395" spans="1:3">
      <c r="A2395" t="s">
        <v>4067</v>
      </c>
      <c r="B2395" t="s">
        <v>12</v>
      </c>
      <c r="C2395">
        <v>6.7</v>
      </c>
    </row>
    <row r="2396" spans="1:3">
      <c r="A2396" t="s">
        <v>4068</v>
      </c>
      <c r="B2396" t="s">
        <v>12</v>
      </c>
      <c r="C2396">
        <v>7.9</v>
      </c>
    </row>
    <row r="2397" spans="1:3">
      <c r="A2397" t="s">
        <v>4069</v>
      </c>
      <c r="B2397" t="s">
        <v>12</v>
      </c>
      <c r="C2397">
        <v>7.9</v>
      </c>
    </row>
    <row r="2398" spans="1:3">
      <c r="A2398" t="s">
        <v>4070</v>
      </c>
      <c r="B2398" t="s">
        <v>12</v>
      </c>
      <c r="C2398">
        <v>5.5</v>
      </c>
    </row>
    <row r="2399" spans="1:3">
      <c r="A2399" t="s">
        <v>4072</v>
      </c>
      <c r="B2399" t="s">
        <v>12</v>
      </c>
      <c r="C2399">
        <v>6.2</v>
      </c>
    </row>
    <row r="2400" spans="1:3">
      <c r="A2400" t="s">
        <v>4074</v>
      </c>
      <c r="B2400" t="s">
        <v>12</v>
      </c>
      <c r="C2400">
        <v>5.0999999999999996</v>
      </c>
    </row>
    <row r="2401" spans="1:3">
      <c r="A2401" t="s">
        <v>4076</v>
      </c>
      <c r="B2401" t="s">
        <v>12</v>
      </c>
      <c r="C2401">
        <v>4.0999999999999996</v>
      </c>
    </row>
    <row r="2402" spans="1:3">
      <c r="A2402" t="s">
        <v>4077</v>
      </c>
      <c r="B2402" t="s">
        <v>12</v>
      </c>
      <c r="C2402">
        <v>6.7</v>
      </c>
    </row>
    <row r="2403" spans="1:3">
      <c r="A2403" t="s">
        <v>4079</v>
      </c>
      <c r="B2403" t="s">
        <v>12</v>
      </c>
      <c r="C2403">
        <v>4.7</v>
      </c>
    </row>
    <row r="2404" spans="1:3">
      <c r="A2404" t="s">
        <v>4081</v>
      </c>
      <c r="B2404" t="s">
        <v>12</v>
      </c>
      <c r="C2404">
        <v>6.4</v>
      </c>
    </row>
    <row r="2405" spans="1:3">
      <c r="A2405" t="s">
        <v>4082</v>
      </c>
      <c r="B2405" t="s">
        <v>12</v>
      </c>
      <c r="C2405">
        <v>6.3</v>
      </c>
    </row>
    <row r="2406" spans="1:3">
      <c r="A2406" t="s">
        <v>4085</v>
      </c>
      <c r="B2406" t="s">
        <v>12</v>
      </c>
      <c r="C2406">
        <v>5.5</v>
      </c>
    </row>
    <row r="2407" spans="1:3">
      <c r="A2407" t="s">
        <v>4087</v>
      </c>
      <c r="B2407" t="s">
        <v>12</v>
      </c>
      <c r="C2407">
        <v>7.3</v>
      </c>
    </row>
    <row r="2408" spans="1:3">
      <c r="A2408" t="s">
        <v>4088</v>
      </c>
      <c r="B2408" t="s">
        <v>12</v>
      </c>
      <c r="C2408">
        <v>6.3</v>
      </c>
    </row>
    <row r="2409" spans="1:3">
      <c r="A2409" t="s">
        <v>4090</v>
      </c>
      <c r="B2409" t="s">
        <v>12</v>
      </c>
      <c r="C2409">
        <v>4.9000000000000004</v>
      </c>
    </row>
    <row r="2410" spans="1:3">
      <c r="A2410" t="s">
        <v>4091</v>
      </c>
      <c r="B2410" t="s">
        <v>12</v>
      </c>
      <c r="C2410">
        <v>7.6</v>
      </c>
    </row>
    <row r="2411" spans="1:3">
      <c r="A2411" t="s">
        <v>4093</v>
      </c>
      <c r="B2411" t="s">
        <v>12</v>
      </c>
      <c r="C2411">
        <v>6</v>
      </c>
    </row>
    <row r="2412" spans="1:3">
      <c r="A2412" t="s">
        <v>4094</v>
      </c>
      <c r="B2412" t="s">
        <v>12</v>
      </c>
      <c r="C2412">
        <v>6.2</v>
      </c>
    </row>
    <row r="2413" spans="1:3">
      <c r="A2413" t="s">
        <v>4095</v>
      </c>
      <c r="B2413" t="s">
        <v>12</v>
      </c>
      <c r="C2413">
        <v>6.8</v>
      </c>
    </row>
    <row r="2414" spans="1:3">
      <c r="A2414" t="s">
        <v>4097</v>
      </c>
      <c r="B2414" t="s">
        <v>12</v>
      </c>
      <c r="C2414">
        <v>4.5</v>
      </c>
    </row>
    <row r="2415" spans="1:3">
      <c r="A2415" t="s">
        <v>4099</v>
      </c>
      <c r="B2415" t="s">
        <v>12</v>
      </c>
      <c r="C2415">
        <v>5.7</v>
      </c>
    </row>
    <row r="2416" spans="1:3">
      <c r="A2416" t="s">
        <v>4101</v>
      </c>
      <c r="B2416" t="s">
        <v>12</v>
      </c>
      <c r="C2416">
        <v>4.5999999999999996</v>
      </c>
    </row>
    <row r="2417" spans="1:3">
      <c r="A2417" t="s">
        <v>4104</v>
      </c>
      <c r="B2417" t="s">
        <v>12</v>
      </c>
      <c r="C2417">
        <v>6.2</v>
      </c>
    </row>
    <row r="2418" spans="1:3">
      <c r="A2418" t="s">
        <v>4106</v>
      </c>
      <c r="B2418" t="s">
        <v>12</v>
      </c>
      <c r="C2418">
        <v>7</v>
      </c>
    </row>
    <row r="2419" spans="1:3">
      <c r="A2419" t="s">
        <v>4108</v>
      </c>
      <c r="B2419" t="s">
        <v>12</v>
      </c>
      <c r="C2419">
        <v>6.9</v>
      </c>
    </row>
    <row r="2420" spans="1:3">
      <c r="A2420" t="s">
        <v>4110</v>
      </c>
      <c r="B2420" t="s">
        <v>12</v>
      </c>
      <c r="C2420">
        <v>6.7</v>
      </c>
    </row>
    <row r="2421" spans="1:3">
      <c r="A2421" t="s">
        <v>4112</v>
      </c>
      <c r="B2421" t="s">
        <v>12</v>
      </c>
      <c r="C2421">
        <v>5.6</v>
      </c>
    </row>
    <row r="2422" spans="1:3">
      <c r="A2422" t="s">
        <v>4113</v>
      </c>
      <c r="B2422" t="s">
        <v>12</v>
      </c>
      <c r="C2422">
        <v>6.6</v>
      </c>
    </row>
    <row r="2423" spans="1:3">
      <c r="A2423" t="s">
        <v>4114</v>
      </c>
      <c r="B2423" t="s">
        <v>12</v>
      </c>
      <c r="C2423">
        <v>6.4</v>
      </c>
    </row>
    <row r="2424" spans="1:3">
      <c r="A2424" t="s">
        <v>4116</v>
      </c>
      <c r="B2424" t="s">
        <v>12</v>
      </c>
      <c r="C2424">
        <v>2.8</v>
      </c>
    </row>
    <row r="2425" spans="1:3">
      <c r="A2425" t="s">
        <v>4118</v>
      </c>
      <c r="B2425" t="s">
        <v>12</v>
      </c>
      <c r="C2425">
        <v>5.4</v>
      </c>
    </row>
    <row r="2426" spans="1:3">
      <c r="A2426" t="s">
        <v>4119</v>
      </c>
      <c r="B2426" t="s">
        <v>12</v>
      </c>
      <c r="C2426">
        <v>5</v>
      </c>
    </row>
    <row r="2427" spans="1:3">
      <c r="A2427" t="s">
        <v>4121</v>
      </c>
      <c r="B2427" t="s">
        <v>12</v>
      </c>
      <c r="C2427">
        <v>5.0999999999999996</v>
      </c>
    </row>
    <row r="2428" spans="1:3">
      <c r="A2428" t="s">
        <v>4122</v>
      </c>
      <c r="B2428" t="s">
        <v>12</v>
      </c>
      <c r="C2428">
        <v>8</v>
      </c>
    </row>
    <row r="2429" spans="1:3">
      <c r="A2429" t="s">
        <v>4124</v>
      </c>
      <c r="B2429" t="s">
        <v>12</v>
      </c>
      <c r="C2429">
        <v>5.9</v>
      </c>
    </row>
    <row r="2430" spans="1:3">
      <c r="A2430" t="s">
        <v>4125</v>
      </c>
      <c r="B2430" t="s">
        <v>12</v>
      </c>
      <c r="C2430">
        <v>8.1999999999999993</v>
      </c>
    </row>
    <row r="2431" spans="1:3">
      <c r="A2431" t="s">
        <v>4127</v>
      </c>
      <c r="B2431" t="s">
        <v>12</v>
      </c>
      <c r="C2431">
        <v>7</v>
      </c>
    </row>
    <row r="2432" spans="1:3">
      <c r="A2432" t="s">
        <v>4128</v>
      </c>
      <c r="B2432" t="s">
        <v>12</v>
      </c>
      <c r="C2432">
        <v>6.6</v>
      </c>
    </row>
    <row r="2433" spans="1:3">
      <c r="A2433" t="s">
        <v>4131</v>
      </c>
      <c r="B2433" t="s">
        <v>12</v>
      </c>
      <c r="C2433">
        <v>6.7</v>
      </c>
    </row>
    <row r="2434" spans="1:3">
      <c r="A2434" t="s">
        <v>4133</v>
      </c>
      <c r="B2434" t="s">
        <v>12</v>
      </c>
      <c r="C2434">
        <v>5.5</v>
      </c>
    </row>
    <row r="2435" spans="1:3">
      <c r="A2435" t="s">
        <v>4135</v>
      </c>
      <c r="B2435" t="s">
        <v>12</v>
      </c>
      <c r="C2435">
        <v>4.9000000000000004</v>
      </c>
    </row>
    <row r="2436" spans="1:3">
      <c r="A2436" t="s">
        <v>4136</v>
      </c>
      <c r="B2436" t="s">
        <v>12</v>
      </c>
      <c r="C2436">
        <v>6.9</v>
      </c>
    </row>
    <row r="2437" spans="1:3">
      <c r="A2437" t="s">
        <v>4138</v>
      </c>
      <c r="B2437" t="s">
        <v>12</v>
      </c>
      <c r="C2437">
        <v>5.6</v>
      </c>
    </row>
    <row r="2438" spans="1:3">
      <c r="A2438" t="s">
        <v>4140</v>
      </c>
      <c r="B2438" t="s">
        <v>12</v>
      </c>
      <c r="C2438">
        <v>8</v>
      </c>
    </row>
    <row r="2439" spans="1:3">
      <c r="A2439" t="s">
        <v>4142</v>
      </c>
      <c r="B2439" t="s">
        <v>12</v>
      </c>
      <c r="C2439">
        <v>5.3</v>
      </c>
    </row>
    <row r="2440" spans="1:3">
      <c r="A2440" t="s">
        <v>4144</v>
      </c>
      <c r="B2440" t="s">
        <v>12</v>
      </c>
      <c r="C2440">
        <v>6.2</v>
      </c>
    </row>
    <row r="2441" spans="1:3">
      <c r="A2441" t="s">
        <v>4146</v>
      </c>
      <c r="B2441" t="s">
        <v>12</v>
      </c>
      <c r="C2441">
        <v>5.3</v>
      </c>
    </row>
    <row r="2442" spans="1:3">
      <c r="A2442" t="s">
        <v>4147</v>
      </c>
      <c r="B2442" t="s">
        <v>12</v>
      </c>
      <c r="C2442">
        <v>6.6</v>
      </c>
    </row>
    <row r="2443" spans="1:3">
      <c r="A2443" t="s">
        <v>4148</v>
      </c>
      <c r="B2443" t="s">
        <v>12</v>
      </c>
      <c r="C2443">
        <v>7.2</v>
      </c>
    </row>
    <row r="2444" spans="1:3">
      <c r="A2444" t="s">
        <v>4150</v>
      </c>
      <c r="B2444" t="s">
        <v>12</v>
      </c>
      <c r="C2444">
        <v>4.5999999999999996</v>
      </c>
    </row>
    <row r="2445" spans="1:3">
      <c r="A2445" t="s">
        <v>4152</v>
      </c>
      <c r="B2445" t="s">
        <v>12</v>
      </c>
      <c r="C2445">
        <v>7.5</v>
      </c>
    </row>
    <row r="2446" spans="1:3">
      <c r="A2446" t="s">
        <v>4154</v>
      </c>
      <c r="B2446" t="s">
        <v>12</v>
      </c>
      <c r="C2446">
        <v>6.5</v>
      </c>
    </row>
    <row r="2447" spans="1:3">
      <c r="A2447" t="s">
        <v>4155</v>
      </c>
      <c r="B2447" t="s">
        <v>12</v>
      </c>
      <c r="C2447">
        <v>7.6</v>
      </c>
    </row>
    <row r="2448" spans="1:3">
      <c r="A2448" t="s">
        <v>4157</v>
      </c>
      <c r="B2448" t="s">
        <v>12</v>
      </c>
      <c r="C2448">
        <v>6.2</v>
      </c>
    </row>
    <row r="2449" spans="1:3">
      <c r="A2449" t="s">
        <v>4158</v>
      </c>
      <c r="B2449" t="s">
        <v>12</v>
      </c>
      <c r="C2449">
        <v>8</v>
      </c>
    </row>
    <row r="2450" spans="1:3">
      <c r="A2450" t="s">
        <v>4159</v>
      </c>
      <c r="B2450" t="s">
        <v>12</v>
      </c>
      <c r="C2450">
        <v>6.3</v>
      </c>
    </row>
    <row r="2451" spans="1:3">
      <c r="A2451" t="s">
        <v>4161</v>
      </c>
      <c r="B2451" t="s">
        <v>12</v>
      </c>
      <c r="C2451">
        <v>7.2</v>
      </c>
    </row>
    <row r="2452" spans="1:3">
      <c r="A2452" t="s">
        <v>4163</v>
      </c>
      <c r="B2452" t="s">
        <v>12</v>
      </c>
      <c r="C2452">
        <v>6.7</v>
      </c>
    </row>
    <row r="2453" spans="1:3">
      <c r="A2453" t="s">
        <v>4165</v>
      </c>
      <c r="B2453" t="s">
        <v>12</v>
      </c>
      <c r="C2453">
        <v>5.3</v>
      </c>
    </row>
    <row r="2454" spans="1:3">
      <c r="A2454" t="s">
        <v>4167</v>
      </c>
      <c r="B2454" t="s">
        <v>12</v>
      </c>
      <c r="C2454">
        <v>6.3</v>
      </c>
    </row>
    <row r="2455" spans="1:3">
      <c r="A2455" t="s">
        <v>4168</v>
      </c>
      <c r="B2455" t="s">
        <v>12</v>
      </c>
      <c r="C2455">
        <v>6.5</v>
      </c>
    </row>
    <row r="2456" spans="1:3">
      <c r="A2456" t="s">
        <v>4170</v>
      </c>
      <c r="B2456" t="s">
        <v>3673</v>
      </c>
      <c r="C2456">
        <v>8.3000000000000007</v>
      </c>
    </row>
    <row r="2457" spans="1:3">
      <c r="A2457" t="s">
        <v>4171</v>
      </c>
      <c r="B2457" t="s">
        <v>966</v>
      </c>
      <c r="C2457">
        <v>7.2</v>
      </c>
    </row>
    <row r="2458" spans="1:3">
      <c r="A2458" t="s">
        <v>4172</v>
      </c>
      <c r="B2458" t="s">
        <v>12</v>
      </c>
      <c r="C2458">
        <v>6.8</v>
      </c>
    </row>
    <row r="2459" spans="1:3">
      <c r="A2459" t="s">
        <v>4174</v>
      </c>
      <c r="B2459" t="s">
        <v>659</v>
      </c>
      <c r="C2459">
        <v>6.4</v>
      </c>
    </row>
    <row r="2460" spans="1:3">
      <c r="A2460" t="s">
        <v>4177</v>
      </c>
      <c r="B2460" t="s">
        <v>12</v>
      </c>
      <c r="C2460">
        <v>6.9</v>
      </c>
    </row>
    <row r="2461" spans="1:3">
      <c r="A2461" t="s">
        <v>4179</v>
      </c>
      <c r="B2461" t="s">
        <v>4180</v>
      </c>
      <c r="C2461">
        <v>6.2</v>
      </c>
    </row>
    <row r="2462" spans="1:3">
      <c r="A2462" t="s">
        <v>4184</v>
      </c>
      <c r="B2462" t="s">
        <v>12</v>
      </c>
      <c r="C2462">
        <v>6.1</v>
      </c>
    </row>
    <row r="2463" spans="1:3">
      <c r="A2463" t="s">
        <v>4186</v>
      </c>
      <c r="B2463" t="s">
        <v>12</v>
      </c>
      <c r="C2463">
        <v>5.0999999999999996</v>
      </c>
    </row>
    <row r="2464" spans="1:3">
      <c r="A2464" t="s">
        <v>4189</v>
      </c>
      <c r="B2464" t="s">
        <v>12</v>
      </c>
      <c r="C2464">
        <v>4.5</v>
      </c>
    </row>
    <row r="2465" spans="1:3">
      <c r="A2465" t="s">
        <v>4192</v>
      </c>
      <c r="B2465" t="s">
        <v>12</v>
      </c>
      <c r="C2465">
        <v>5.9</v>
      </c>
    </row>
    <row r="2466" spans="1:3">
      <c r="A2466" t="s">
        <v>4193</v>
      </c>
      <c r="B2466" t="s">
        <v>12</v>
      </c>
      <c r="C2466">
        <v>8.1</v>
      </c>
    </row>
    <row r="2467" spans="1:3">
      <c r="A2467" t="s">
        <v>4195</v>
      </c>
      <c r="B2467" t="s">
        <v>12</v>
      </c>
      <c r="C2467">
        <v>5.7</v>
      </c>
    </row>
    <row r="2468" spans="1:3">
      <c r="A2468" t="s">
        <v>4196</v>
      </c>
      <c r="B2468" t="s">
        <v>12</v>
      </c>
      <c r="C2468">
        <v>6.8</v>
      </c>
    </row>
    <row r="2469" spans="1:3">
      <c r="A2469" t="s">
        <v>4198</v>
      </c>
      <c r="B2469" t="s">
        <v>966</v>
      </c>
      <c r="C2469">
        <v>7.5</v>
      </c>
    </row>
    <row r="2470" spans="1:3">
      <c r="A2470" t="s">
        <v>4199</v>
      </c>
      <c r="B2470" t="s">
        <v>12</v>
      </c>
      <c r="C2470">
        <v>8.3000000000000007</v>
      </c>
    </row>
    <row r="2471" spans="1:3">
      <c r="A2471" t="s">
        <v>4201</v>
      </c>
      <c r="B2471" t="s">
        <v>12</v>
      </c>
      <c r="C2471">
        <v>7.4</v>
      </c>
    </row>
    <row r="2472" spans="1:3">
      <c r="A2472" t="s">
        <v>4202</v>
      </c>
      <c r="B2472" t="s">
        <v>12</v>
      </c>
      <c r="C2472">
        <v>8</v>
      </c>
    </row>
    <row r="2473" spans="1:3">
      <c r="A2473" t="s">
        <v>4203</v>
      </c>
      <c r="B2473" t="s">
        <v>12</v>
      </c>
      <c r="C2473">
        <v>6.9</v>
      </c>
    </row>
    <row r="2474" spans="1:3">
      <c r="A2474" t="s">
        <v>4204</v>
      </c>
      <c r="B2474" t="s">
        <v>12</v>
      </c>
      <c r="C2474">
        <v>6.9</v>
      </c>
    </row>
    <row r="2475" spans="1:3">
      <c r="A2475" t="s">
        <v>4206</v>
      </c>
      <c r="B2475" t="s">
        <v>12</v>
      </c>
      <c r="C2475">
        <v>5.5</v>
      </c>
    </row>
    <row r="2476" spans="1:3">
      <c r="A2476" t="s">
        <v>4207</v>
      </c>
      <c r="B2476" t="s">
        <v>12</v>
      </c>
      <c r="C2476">
        <v>7.2</v>
      </c>
    </row>
    <row r="2477" spans="1:3">
      <c r="A2477" t="s">
        <v>4208</v>
      </c>
      <c r="B2477" t="s">
        <v>12</v>
      </c>
      <c r="C2477">
        <v>6.9</v>
      </c>
    </row>
    <row r="2478" spans="1:3">
      <c r="A2478" t="s">
        <v>4209</v>
      </c>
      <c r="B2478" t="s">
        <v>12</v>
      </c>
      <c r="C2478">
        <v>5.5</v>
      </c>
    </row>
    <row r="2479" spans="1:3">
      <c r="A2479" t="s">
        <v>4210</v>
      </c>
      <c r="B2479" t="s">
        <v>12</v>
      </c>
      <c r="C2479">
        <v>5.2</v>
      </c>
    </row>
    <row r="2480" spans="1:3">
      <c r="A2480" t="s">
        <v>4211</v>
      </c>
      <c r="B2480" t="s">
        <v>12</v>
      </c>
      <c r="C2480">
        <v>7.1</v>
      </c>
    </row>
    <row r="2481" spans="1:3">
      <c r="A2481" t="s">
        <v>4213</v>
      </c>
      <c r="B2481" t="s">
        <v>12</v>
      </c>
      <c r="C2481">
        <v>5.5</v>
      </c>
    </row>
    <row r="2482" spans="1:3">
      <c r="A2482" t="s">
        <v>4215</v>
      </c>
      <c r="B2482" t="s">
        <v>12</v>
      </c>
      <c r="C2482">
        <v>6.7</v>
      </c>
    </row>
    <row r="2483" spans="1:3">
      <c r="A2483" t="s">
        <v>4216</v>
      </c>
      <c r="B2483" t="s">
        <v>12</v>
      </c>
      <c r="C2483">
        <v>5</v>
      </c>
    </row>
    <row r="2484" spans="1:3">
      <c r="A2484" t="s">
        <v>4217</v>
      </c>
      <c r="B2484" t="s">
        <v>12</v>
      </c>
      <c r="C2484">
        <v>6.4</v>
      </c>
    </row>
    <row r="2485" spans="1:3">
      <c r="A2485" t="s">
        <v>4218</v>
      </c>
      <c r="B2485" t="s">
        <v>12</v>
      </c>
      <c r="C2485">
        <v>6.6</v>
      </c>
    </row>
    <row r="2486" spans="1:3">
      <c r="A2486" t="s">
        <v>4219</v>
      </c>
      <c r="B2486" t="s">
        <v>12</v>
      </c>
      <c r="C2486">
        <v>5.9</v>
      </c>
    </row>
    <row r="2487" spans="1:3">
      <c r="A2487" t="s">
        <v>4220</v>
      </c>
      <c r="B2487" t="s">
        <v>12</v>
      </c>
      <c r="C2487">
        <v>5.7</v>
      </c>
    </row>
    <row r="2488" spans="1:3">
      <c r="A2488" t="s">
        <v>4221</v>
      </c>
      <c r="B2488" t="s">
        <v>12</v>
      </c>
      <c r="C2488">
        <v>4.5</v>
      </c>
    </row>
    <row r="2489" spans="1:3">
      <c r="A2489" t="s">
        <v>4222</v>
      </c>
      <c r="B2489" t="s">
        <v>12</v>
      </c>
      <c r="C2489">
        <v>5</v>
      </c>
    </row>
    <row r="2490" spans="1:3">
      <c r="A2490" t="s">
        <v>4223</v>
      </c>
      <c r="B2490" t="s">
        <v>12</v>
      </c>
      <c r="C2490">
        <v>4.5999999999999996</v>
      </c>
    </row>
    <row r="2491" spans="1:3">
      <c r="A2491" t="s">
        <v>4225</v>
      </c>
      <c r="B2491" t="s">
        <v>12</v>
      </c>
      <c r="C2491">
        <v>6.5</v>
      </c>
    </row>
    <row r="2492" spans="1:3">
      <c r="A2492" t="s">
        <v>4227</v>
      </c>
      <c r="B2492" t="s">
        <v>12</v>
      </c>
      <c r="C2492">
        <v>4.9000000000000004</v>
      </c>
    </row>
    <row r="2493" spans="1:3">
      <c r="A2493" t="s">
        <v>4229</v>
      </c>
      <c r="B2493" t="s">
        <v>12</v>
      </c>
      <c r="C2493">
        <v>6</v>
      </c>
    </row>
    <row r="2494" spans="1:3">
      <c r="A2494" t="s">
        <v>4232</v>
      </c>
      <c r="B2494" t="s">
        <v>12</v>
      </c>
      <c r="C2494">
        <v>6.9</v>
      </c>
    </row>
    <row r="2495" spans="1:3">
      <c r="A2495" t="s">
        <v>4234</v>
      </c>
      <c r="B2495" t="s">
        <v>12</v>
      </c>
      <c r="C2495">
        <v>5.7</v>
      </c>
    </row>
    <row r="2496" spans="1:3">
      <c r="A2496" t="s">
        <v>4235</v>
      </c>
      <c r="B2496" t="s">
        <v>12</v>
      </c>
      <c r="C2496">
        <v>6.9</v>
      </c>
    </row>
    <row r="2497" spans="1:3">
      <c r="A2497" t="s">
        <v>4237</v>
      </c>
      <c r="B2497" t="s">
        <v>12</v>
      </c>
      <c r="C2497">
        <v>4.4000000000000004</v>
      </c>
    </row>
    <row r="2498" spans="1:3">
      <c r="A2498" t="s">
        <v>4239</v>
      </c>
      <c r="B2498" t="s">
        <v>12</v>
      </c>
      <c r="C2498">
        <v>7</v>
      </c>
    </row>
    <row r="2499" spans="1:3">
      <c r="A2499" t="s">
        <v>4241</v>
      </c>
      <c r="B2499" t="s">
        <v>12</v>
      </c>
      <c r="C2499">
        <v>5.4</v>
      </c>
    </row>
    <row r="2500" spans="1:3">
      <c r="A2500" t="s">
        <v>4243</v>
      </c>
      <c r="B2500" t="s">
        <v>12</v>
      </c>
      <c r="C2500">
        <v>5.4</v>
      </c>
    </row>
    <row r="2501" spans="1:3">
      <c r="A2501" t="s">
        <v>4245</v>
      </c>
      <c r="B2501" t="s">
        <v>12</v>
      </c>
      <c r="C2501">
        <v>7.6</v>
      </c>
    </row>
    <row r="2502" spans="1:3">
      <c r="A2502" t="s">
        <v>4247</v>
      </c>
      <c r="B2502" t="s">
        <v>12</v>
      </c>
      <c r="C2502">
        <v>5.9</v>
      </c>
    </row>
    <row r="2503" spans="1:3">
      <c r="A2503" t="s">
        <v>4248</v>
      </c>
      <c r="B2503" t="s">
        <v>12</v>
      </c>
      <c r="C2503">
        <v>6.6</v>
      </c>
    </row>
    <row r="2504" spans="1:3">
      <c r="A2504" t="s">
        <v>4249</v>
      </c>
      <c r="B2504" t="s">
        <v>12</v>
      </c>
      <c r="C2504">
        <v>6.7</v>
      </c>
    </row>
    <row r="2505" spans="1:3">
      <c r="A2505" t="s">
        <v>4251</v>
      </c>
      <c r="B2505" t="s">
        <v>12</v>
      </c>
      <c r="C2505">
        <v>3.9</v>
      </c>
    </row>
    <row r="2506" spans="1:3">
      <c r="A2506" t="s">
        <v>4252</v>
      </c>
      <c r="B2506" t="s">
        <v>12</v>
      </c>
      <c r="C2506">
        <v>5.7</v>
      </c>
    </row>
    <row r="2507" spans="1:3">
      <c r="A2507" t="s">
        <v>4254</v>
      </c>
      <c r="B2507" t="s">
        <v>12</v>
      </c>
      <c r="C2507">
        <v>6.5</v>
      </c>
    </row>
    <row r="2508" spans="1:3">
      <c r="A2508" t="s">
        <v>4256</v>
      </c>
      <c r="B2508" t="s">
        <v>12</v>
      </c>
      <c r="C2508">
        <v>6.8</v>
      </c>
    </row>
    <row r="2509" spans="1:3">
      <c r="A2509" t="s">
        <v>4258</v>
      </c>
      <c r="B2509" t="s">
        <v>12</v>
      </c>
      <c r="C2509">
        <v>7.3</v>
      </c>
    </row>
    <row r="2510" spans="1:3">
      <c r="A2510" t="s">
        <v>4259</v>
      </c>
      <c r="B2510" t="s">
        <v>12</v>
      </c>
      <c r="C2510">
        <v>7</v>
      </c>
    </row>
    <row r="2511" spans="1:3">
      <c r="A2511" t="s">
        <v>4261</v>
      </c>
      <c r="B2511" t="s">
        <v>12</v>
      </c>
      <c r="C2511">
        <v>6.5</v>
      </c>
    </row>
    <row r="2512" spans="1:3">
      <c r="A2512" t="s">
        <v>4262</v>
      </c>
      <c r="B2512" t="s">
        <v>12</v>
      </c>
      <c r="C2512">
        <v>7.7</v>
      </c>
    </row>
    <row r="2513" spans="1:3">
      <c r="A2513" t="s">
        <v>4263</v>
      </c>
      <c r="B2513" t="s">
        <v>12</v>
      </c>
      <c r="C2513">
        <v>7.7</v>
      </c>
    </row>
    <row r="2514" spans="1:3">
      <c r="A2514" t="s">
        <v>4264</v>
      </c>
      <c r="B2514" t="s">
        <v>12</v>
      </c>
      <c r="C2514">
        <v>6.8</v>
      </c>
    </row>
    <row r="2515" spans="1:3">
      <c r="A2515" t="s">
        <v>4265</v>
      </c>
      <c r="B2515" t="s">
        <v>12</v>
      </c>
      <c r="C2515">
        <v>7.4</v>
      </c>
    </row>
    <row r="2516" spans="1:3">
      <c r="A2516" t="s">
        <v>4266</v>
      </c>
      <c r="B2516" t="s">
        <v>12</v>
      </c>
      <c r="C2516">
        <v>5.0999999999999996</v>
      </c>
    </row>
    <row r="2517" spans="1:3">
      <c r="A2517" t="s">
        <v>4267</v>
      </c>
      <c r="B2517" t="s">
        <v>12</v>
      </c>
      <c r="C2517">
        <v>7.4</v>
      </c>
    </row>
    <row r="2518" spans="1:3">
      <c r="A2518" t="s">
        <v>4268</v>
      </c>
      <c r="B2518" t="s">
        <v>12</v>
      </c>
      <c r="C2518">
        <v>7.2</v>
      </c>
    </row>
    <row r="2519" spans="1:3">
      <c r="A2519" t="s">
        <v>4269</v>
      </c>
      <c r="B2519" t="s">
        <v>3673</v>
      </c>
      <c r="C2519">
        <v>8.3000000000000007</v>
      </c>
    </row>
    <row r="2520" spans="1:3">
      <c r="A2520" t="s">
        <v>4270</v>
      </c>
      <c r="B2520" t="s">
        <v>931</v>
      </c>
      <c r="C2520">
        <v>8.1</v>
      </c>
    </row>
    <row r="2521" spans="1:3">
      <c r="A2521" t="s">
        <v>4272</v>
      </c>
      <c r="B2521" t="s">
        <v>12</v>
      </c>
      <c r="C2521">
        <v>7.3</v>
      </c>
    </row>
    <row r="2522" spans="1:3">
      <c r="A2522" t="s">
        <v>4273</v>
      </c>
      <c r="B2522" t="s">
        <v>12</v>
      </c>
      <c r="C2522">
        <v>3.6</v>
      </c>
    </row>
    <row r="2523" spans="1:3">
      <c r="A2523" t="s">
        <v>4274</v>
      </c>
      <c r="B2523" t="s">
        <v>12</v>
      </c>
      <c r="C2523">
        <v>1.6</v>
      </c>
    </row>
    <row r="2524" spans="1:3">
      <c r="A2524" t="s">
        <v>4275</v>
      </c>
      <c r="B2524" t="s">
        <v>12</v>
      </c>
      <c r="C2524">
        <v>8</v>
      </c>
    </row>
    <row r="2525" spans="1:3">
      <c r="A2525" t="s">
        <v>4276</v>
      </c>
      <c r="B2525" t="s">
        <v>12</v>
      </c>
      <c r="C2525">
        <v>9</v>
      </c>
    </row>
    <row r="2526" spans="1:3">
      <c r="A2526" t="s">
        <v>4277</v>
      </c>
      <c r="B2526" t="s">
        <v>12</v>
      </c>
      <c r="C2526">
        <v>6.1</v>
      </c>
    </row>
    <row r="2527" spans="1:3">
      <c r="A2527" t="s">
        <v>4278</v>
      </c>
      <c r="B2527" t="s">
        <v>12</v>
      </c>
      <c r="C2527">
        <v>5.7</v>
      </c>
    </row>
    <row r="2528" spans="1:3">
      <c r="A2528" t="s">
        <v>4279</v>
      </c>
      <c r="B2528" t="s">
        <v>12</v>
      </c>
      <c r="C2528">
        <v>6.8</v>
      </c>
    </row>
    <row r="2529" spans="1:3">
      <c r="A2529" t="s">
        <v>4281</v>
      </c>
      <c r="B2529" t="s">
        <v>12</v>
      </c>
      <c r="C2529">
        <v>5.5</v>
      </c>
    </row>
    <row r="2530" spans="1:3">
      <c r="A2530" t="s">
        <v>4283</v>
      </c>
      <c r="B2530" t="s">
        <v>12</v>
      </c>
      <c r="C2530">
        <v>6.8</v>
      </c>
    </row>
    <row r="2531" spans="1:3">
      <c r="A2531" t="s">
        <v>4285</v>
      </c>
      <c r="B2531" t="s">
        <v>12</v>
      </c>
      <c r="C2531">
        <v>7.3</v>
      </c>
    </row>
    <row r="2532" spans="1:3">
      <c r="A2532" t="s">
        <v>4286</v>
      </c>
      <c r="B2532" t="s">
        <v>12</v>
      </c>
      <c r="C2532">
        <v>6.1</v>
      </c>
    </row>
    <row r="2533" spans="1:3">
      <c r="A2533" t="s">
        <v>4287</v>
      </c>
      <c r="B2533" t="s">
        <v>12</v>
      </c>
      <c r="C2533">
        <v>7.2</v>
      </c>
    </row>
    <row r="2534" spans="1:3">
      <c r="A2534" t="s">
        <v>4289</v>
      </c>
      <c r="B2534" t="s">
        <v>12</v>
      </c>
      <c r="C2534">
        <v>5.9</v>
      </c>
    </row>
    <row r="2535" spans="1:3">
      <c r="A2535" t="s">
        <v>4291</v>
      </c>
      <c r="B2535" t="s">
        <v>12</v>
      </c>
      <c r="C2535">
        <v>6.1</v>
      </c>
    </row>
    <row r="2536" spans="1:3">
      <c r="A2536" t="s">
        <v>4292</v>
      </c>
      <c r="B2536" t="s">
        <v>12</v>
      </c>
      <c r="C2536">
        <v>6.8</v>
      </c>
    </row>
    <row r="2537" spans="1:3">
      <c r="A2537" t="s">
        <v>4294</v>
      </c>
      <c r="B2537" t="s">
        <v>12</v>
      </c>
      <c r="C2537">
        <v>7.7</v>
      </c>
    </row>
    <row r="2538" spans="1:3">
      <c r="A2538" t="s">
        <v>4295</v>
      </c>
      <c r="B2538" t="s">
        <v>12</v>
      </c>
      <c r="C2538">
        <v>4.9000000000000004</v>
      </c>
    </row>
    <row r="2539" spans="1:3">
      <c r="A2539" t="s">
        <v>4297</v>
      </c>
      <c r="B2539" t="s">
        <v>12</v>
      </c>
      <c r="C2539">
        <v>6.1</v>
      </c>
    </row>
    <row r="2540" spans="1:3">
      <c r="A2540" t="s">
        <v>4299</v>
      </c>
      <c r="B2540" t="s">
        <v>12</v>
      </c>
      <c r="C2540">
        <v>2.5</v>
      </c>
    </row>
    <row r="2541" spans="1:3">
      <c r="A2541" t="s">
        <v>4301</v>
      </c>
      <c r="B2541" t="s">
        <v>12</v>
      </c>
      <c r="C2541">
        <v>6.1</v>
      </c>
    </row>
    <row r="2542" spans="1:3">
      <c r="A2542" t="s">
        <v>4303</v>
      </c>
      <c r="B2542" t="s">
        <v>12</v>
      </c>
      <c r="C2542">
        <v>5.9</v>
      </c>
    </row>
    <row r="2543" spans="1:3">
      <c r="A2543" t="s">
        <v>4305</v>
      </c>
      <c r="B2543" t="s">
        <v>12</v>
      </c>
      <c r="C2543">
        <v>5.7</v>
      </c>
    </row>
    <row r="2544" spans="1:3">
      <c r="A2544" t="s">
        <v>4307</v>
      </c>
      <c r="B2544" t="s">
        <v>12</v>
      </c>
      <c r="C2544">
        <v>5.6</v>
      </c>
    </row>
    <row r="2545" spans="1:3">
      <c r="A2545" t="s">
        <v>4308</v>
      </c>
      <c r="B2545" t="s">
        <v>12</v>
      </c>
      <c r="C2545">
        <v>7.2</v>
      </c>
    </row>
    <row r="2546" spans="1:3">
      <c r="A2546" t="s">
        <v>4310</v>
      </c>
      <c r="B2546" t="s">
        <v>12</v>
      </c>
      <c r="C2546">
        <v>7.7</v>
      </c>
    </row>
    <row r="2547" spans="1:3">
      <c r="A2547" t="s">
        <v>4311</v>
      </c>
      <c r="B2547" t="s">
        <v>12</v>
      </c>
      <c r="C2547">
        <v>7.8</v>
      </c>
    </row>
    <row r="2548" spans="1:3">
      <c r="A2548" t="s">
        <v>4313</v>
      </c>
      <c r="B2548" t="s">
        <v>12</v>
      </c>
      <c r="C2548">
        <v>6.1</v>
      </c>
    </row>
    <row r="2549" spans="1:3">
      <c r="A2549" t="s">
        <v>4315</v>
      </c>
      <c r="B2549" t="s">
        <v>12</v>
      </c>
      <c r="C2549">
        <v>5.8</v>
      </c>
    </row>
    <row r="2550" spans="1:3">
      <c r="A2550" t="s">
        <v>4316</v>
      </c>
      <c r="B2550" t="s">
        <v>12</v>
      </c>
      <c r="C2550">
        <v>6.5</v>
      </c>
    </row>
    <row r="2551" spans="1:3">
      <c r="A2551" t="s">
        <v>4317</v>
      </c>
      <c r="B2551" t="s">
        <v>2528</v>
      </c>
      <c r="C2551">
        <v>7.9</v>
      </c>
    </row>
    <row r="2552" spans="1:3">
      <c r="A2552" t="s">
        <v>4319</v>
      </c>
      <c r="B2552" t="s">
        <v>12</v>
      </c>
      <c r="C2552">
        <v>6.3</v>
      </c>
    </row>
    <row r="2553" spans="1:3">
      <c r="A2553" t="s">
        <v>4321</v>
      </c>
      <c r="B2553" t="s">
        <v>12</v>
      </c>
      <c r="C2553">
        <v>3.8</v>
      </c>
    </row>
    <row r="2554" spans="1:3">
      <c r="A2554" t="s">
        <v>4323</v>
      </c>
      <c r="B2554" t="s">
        <v>12</v>
      </c>
      <c r="C2554">
        <v>8.3000000000000007</v>
      </c>
    </row>
    <row r="2555" spans="1:3">
      <c r="A2555" t="s">
        <v>4325</v>
      </c>
      <c r="B2555" t="s">
        <v>12</v>
      </c>
      <c r="C2555">
        <v>6.4</v>
      </c>
    </row>
    <row r="2556" spans="1:3">
      <c r="A2556" t="s">
        <v>4327</v>
      </c>
      <c r="B2556" t="s">
        <v>12</v>
      </c>
      <c r="C2556">
        <v>6.7</v>
      </c>
    </row>
    <row r="2557" spans="1:3">
      <c r="A2557" t="s">
        <v>4328</v>
      </c>
      <c r="B2557" t="s">
        <v>12</v>
      </c>
      <c r="C2557">
        <v>6.1</v>
      </c>
    </row>
    <row r="2558" spans="1:3">
      <c r="A2558" t="s">
        <v>4330</v>
      </c>
      <c r="B2558" t="s">
        <v>12</v>
      </c>
      <c r="C2558">
        <v>6</v>
      </c>
    </row>
    <row r="2559" spans="1:3">
      <c r="A2559" t="s">
        <v>4332</v>
      </c>
      <c r="B2559" t="s">
        <v>12</v>
      </c>
      <c r="C2559">
        <v>5.8</v>
      </c>
    </row>
    <row r="2560" spans="1:3">
      <c r="A2560" t="s">
        <v>4335</v>
      </c>
      <c r="B2560" t="s">
        <v>12</v>
      </c>
      <c r="C2560">
        <v>5.6</v>
      </c>
    </row>
    <row r="2561" spans="1:3">
      <c r="A2561" t="s">
        <v>4337</v>
      </c>
      <c r="B2561" t="s">
        <v>12</v>
      </c>
      <c r="C2561">
        <v>6.1</v>
      </c>
    </row>
    <row r="2562" spans="1:3">
      <c r="A2562" t="s">
        <v>4338</v>
      </c>
      <c r="B2562" t="s">
        <v>12</v>
      </c>
      <c r="C2562">
        <v>5.9</v>
      </c>
    </row>
    <row r="2563" spans="1:3">
      <c r="A2563" t="s">
        <v>4340</v>
      </c>
      <c r="B2563" t="s">
        <v>966</v>
      </c>
      <c r="C2563">
        <v>7.3</v>
      </c>
    </row>
    <row r="2564" spans="1:3">
      <c r="A2564" t="s">
        <v>4341</v>
      </c>
      <c r="B2564" t="s">
        <v>12</v>
      </c>
      <c r="C2564">
        <v>6.8</v>
      </c>
    </row>
    <row r="2565" spans="1:3">
      <c r="A2565" t="s">
        <v>4342</v>
      </c>
      <c r="B2565" t="s">
        <v>12</v>
      </c>
      <c r="C2565">
        <v>5.7</v>
      </c>
    </row>
    <row r="2566" spans="1:3">
      <c r="A2566" t="s">
        <v>4344</v>
      </c>
      <c r="B2566" t="s">
        <v>966</v>
      </c>
      <c r="C2566">
        <v>7.3</v>
      </c>
    </row>
    <row r="2567" spans="1:3">
      <c r="A2567" t="s">
        <v>4345</v>
      </c>
      <c r="B2567" t="s">
        <v>12</v>
      </c>
      <c r="C2567">
        <v>6.3</v>
      </c>
    </row>
    <row r="2568" spans="1:3">
      <c r="A2568" t="s">
        <v>4347</v>
      </c>
      <c r="B2568" t="s">
        <v>12</v>
      </c>
      <c r="C2568">
        <v>5.9</v>
      </c>
    </row>
    <row r="2569" spans="1:3">
      <c r="A2569" t="s">
        <v>4348</v>
      </c>
      <c r="B2569" t="s">
        <v>12</v>
      </c>
      <c r="C2569">
        <v>7.1</v>
      </c>
    </row>
    <row r="2570" spans="1:3">
      <c r="A2570" t="s">
        <v>4350</v>
      </c>
      <c r="B2570" t="s">
        <v>12</v>
      </c>
      <c r="C2570">
        <v>8</v>
      </c>
    </row>
    <row r="2571" spans="1:3">
      <c r="A2571" t="s">
        <v>4352</v>
      </c>
      <c r="B2571" t="s">
        <v>12</v>
      </c>
      <c r="C2571">
        <v>5.0999999999999996</v>
      </c>
    </row>
    <row r="2572" spans="1:3">
      <c r="A2572" t="s">
        <v>4353</v>
      </c>
      <c r="B2572" t="s">
        <v>12</v>
      </c>
      <c r="C2572">
        <v>7.1</v>
      </c>
    </row>
    <row r="2573" spans="1:3">
      <c r="A2573" t="s">
        <v>4354</v>
      </c>
      <c r="B2573" t="s">
        <v>12</v>
      </c>
      <c r="C2573">
        <v>6.5</v>
      </c>
    </row>
    <row r="2574" spans="1:3">
      <c r="A2574" t="s">
        <v>4355</v>
      </c>
      <c r="B2574" t="s">
        <v>12</v>
      </c>
      <c r="C2574">
        <v>4.5</v>
      </c>
    </row>
    <row r="2575" spans="1:3">
      <c r="A2575" t="s">
        <v>4357</v>
      </c>
      <c r="B2575" t="s">
        <v>12</v>
      </c>
      <c r="C2575">
        <v>6.6</v>
      </c>
    </row>
    <row r="2576" spans="1:3">
      <c r="A2576" t="s">
        <v>4358</v>
      </c>
      <c r="B2576" t="s">
        <v>4359</v>
      </c>
      <c r="C2576">
        <v>4.3</v>
      </c>
    </row>
    <row r="2577" spans="1:3">
      <c r="A2577" t="s">
        <v>4360</v>
      </c>
      <c r="B2577" t="s">
        <v>12</v>
      </c>
      <c r="C2577">
        <v>6.7</v>
      </c>
    </row>
    <row r="2578" spans="1:3">
      <c r="A2578" t="s">
        <v>4362</v>
      </c>
      <c r="B2578" t="s">
        <v>12</v>
      </c>
      <c r="C2578">
        <v>6.8</v>
      </c>
    </row>
    <row r="2579" spans="1:3">
      <c r="A2579" t="s">
        <v>4365</v>
      </c>
      <c r="B2579" t="s">
        <v>12</v>
      </c>
      <c r="C2579">
        <v>5.4</v>
      </c>
    </row>
    <row r="2580" spans="1:3">
      <c r="A2580" t="s">
        <v>4367</v>
      </c>
      <c r="B2580" t="s">
        <v>12</v>
      </c>
      <c r="C2580">
        <v>6.6</v>
      </c>
    </row>
    <row r="2581" spans="1:3">
      <c r="A2581" t="s">
        <v>4368</v>
      </c>
      <c r="B2581" t="s">
        <v>12</v>
      </c>
      <c r="C2581">
        <v>7.3</v>
      </c>
    </row>
    <row r="2582" spans="1:3">
      <c r="A2582" t="s">
        <v>4369</v>
      </c>
      <c r="B2582" t="s">
        <v>12</v>
      </c>
      <c r="C2582">
        <v>6.9</v>
      </c>
    </row>
    <row r="2583" spans="1:3">
      <c r="A2583" t="s">
        <v>4370</v>
      </c>
      <c r="B2583" t="s">
        <v>12</v>
      </c>
      <c r="C2583">
        <v>8</v>
      </c>
    </row>
    <row r="2584" spans="1:3">
      <c r="A2584" t="s">
        <v>4371</v>
      </c>
      <c r="B2584" t="s">
        <v>12</v>
      </c>
      <c r="C2584">
        <v>7.8</v>
      </c>
    </row>
    <row r="2585" spans="1:3">
      <c r="A2585" t="s">
        <v>4372</v>
      </c>
      <c r="B2585" t="s">
        <v>12</v>
      </c>
      <c r="C2585">
        <v>6.1</v>
      </c>
    </row>
    <row r="2586" spans="1:3">
      <c r="A2586" t="s">
        <v>4374</v>
      </c>
      <c r="B2586" t="s">
        <v>12</v>
      </c>
      <c r="C2586">
        <v>5.0999999999999996</v>
      </c>
    </row>
    <row r="2587" spans="1:3">
      <c r="A2587" t="s">
        <v>4375</v>
      </c>
      <c r="B2587" t="s">
        <v>12</v>
      </c>
      <c r="C2587">
        <v>7.4</v>
      </c>
    </row>
    <row r="2588" spans="1:3">
      <c r="A2588" t="s">
        <v>4377</v>
      </c>
      <c r="B2588" t="s">
        <v>12</v>
      </c>
      <c r="C2588">
        <v>7.8</v>
      </c>
    </row>
    <row r="2589" spans="1:3">
      <c r="A2589" t="s">
        <v>4379</v>
      </c>
      <c r="B2589" t="s">
        <v>12</v>
      </c>
      <c r="C2589">
        <v>8</v>
      </c>
    </row>
    <row r="2590" spans="1:3">
      <c r="A2590" t="s">
        <v>4380</v>
      </c>
      <c r="B2590" t="s">
        <v>12</v>
      </c>
      <c r="C2590">
        <v>6.7</v>
      </c>
    </row>
    <row r="2591" spans="1:3">
      <c r="A2591" t="s">
        <v>4382</v>
      </c>
      <c r="B2591" t="s">
        <v>12</v>
      </c>
      <c r="C2591">
        <v>6.6</v>
      </c>
    </row>
    <row r="2592" spans="1:3">
      <c r="A2592" t="s">
        <v>4384</v>
      </c>
      <c r="B2592" t="s">
        <v>12</v>
      </c>
      <c r="C2592">
        <v>6.4</v>
      </c>
    </row>
    <row r="2593" spans="1:3">
      <c r="A2593" t="s">
        <v>4386</v>
      </c>
      <c r="B2593" t="s">
        <v>12</v>
      </c>
      <c r="C2593">
        <v>6.7</v>
      </c>
    </row>
    <row r="2594" spans="1:3">
      <c r="A2594" t="s">
        <v>4388</v>
      </c>
      <c r="B2594" t="s">
        <v>12</v>
      </c>
      <c r="C2594">
        <v>6.2</v>
      </c>
    </row>
    <row r="2595" spans="1:3">
      <c r="A2595" t="s">
        <v>4389</v>
      </c>
      <c r="B2595" t="s">
        <v>12</v>
      </c>
      <c r="C2595">
        <v>7.3</v>
      </c>
    </row>
    <row r="2596" spans="1:3">
      <c r="A2596" t="s">
        <v>4391</v>
      </c>
      <c r="B2596" t="s">
        <v>4392</v>
      </c>
      <c r="C2596">
        <v>8.1</v>
      </c>
    </row>
    <row r="2597" spans="1:3">
      <c r="A2597" t="s">
        <v>4395</v>
      </c>
      <c r="B2597" t="s">
        <v>12</v>
      </c>
      <c r="C2597">
        <v>7</v>
      </c>
    </row>
    <row r="2598" spans="1:3">
      <c r="A2598" t="s">
        <v>4396</v>
      </c>
      <c r="B2598" t="s">
        <v>12</v>
      </c>
      <c r="C2598">
        <v>8</v>
      </c>
    </row>
    <row r="2599" spans="1:3">
      <c r="A2599" t="s">
        <v>4397</v>
      </c>
      <c r="B2599" t="s">
        <v>12</v>
      </c>
      <c r="C2599">
        <v>8</v>
      </c>
    </row>
    <row r="2600" spans="1:3">
      <c r="A2600" t="s">
        <v>4398</v>
      </c>
      <c r="B2600" t="s">
        <v>12</v>
      </c>
      <c r="C2600">
        <v>7</v>
      </c>
    </row>
    <row r="2601" spans="1:3">
      <c r="A2601" t="s">
        <v>4401</v>
      </c>
      <c r="B2601" t="s">
        <v>966</v>
      </c>
      <c r="C2601">
        <v>7.9</v>
      </c>
    </row>
    <row r="2602" spans="1:3">
      <c r="A2602" t="s">
        <v>4403</v>
      </c>
      <c r="B2602" t="s">
        <v>12</v>
      </c>
      <c r="C2602">
        <v>5.9</v>
      </c>
    </row>
    <row r="2603" spans="1:3">
      <c r="A2603" t="s">
        <v>4404</v>
      </c>
      <c r="B2603" t="s">
        <v>12</v>
      </c>
      <c r="C2603">
        <v>6.6</v>
      </c>
    </row>
    <row r="2604" spans="1:3">
      <c r="A2604" t="s">
        <v>4405</v>
      </c>
      <c r="B2604" t="s">
        <v>12</v>
      </c>
      <c r="C2604">
        <v>6.3</v>
      </c>
    </row>
    <row r="2605" spans="1:3">
      <c r="A2605" t="s">
        <v>4406</v>
      </c>
      <c r="B2605" t="s">
        <v>12</v>
      </c>
      <c r="C2605">
        <v>7.7</v>
      </c>
    </row>
    <row r="2606" spans="1:3">
      <c r="A2606" t="s">
        <v>4407</v>
      </c>
      <c r="B2606" t="s">
        <v>12</v>
      </c>
      <c r="C2606">
        <v>6.9</v>
      </c>
    </row>
    <row r="2607" spans="1:3">
      <c r="A2607" t="s">
        <v>4409</v>
      </c>
      <c r="B2607" t="s">
        <v>12</v>
      </c>
      <c r="C2607">
        <v>7.1</v>
      </c>
    </row>
    <row r="2608" spans="1:3">
      <c r="A2608" t="s">
        <v>4410</v>
      </c>
      <c r="B2608" t="s">
        <v>12</v>
      </c>
      <c r="C2608">
        <v>7.4</v>
      </c>
    </row>
    <row r="2609" spans="1:3">
      <c r="A2609" t="s">
        <v>4413</v>
      </c>
      <c r="B2609" t="s">
        <v>12</v>
      </c>
      <c r="C2609">
        <v>6.5</v>
      </c>
    </row>
    <row r="2610" spans="1:3">
      <c r="A2610" t="s">
        <v>4415</v>
      </c>
      <c r="B2610" t="s">
        <v>12</v>
      </c>
      <c r="C2610">
        <v>6.5</v>
      </c>
    </row>
    <row r="2611" spans="1:3">
      <c r="A2611" t="s">
        <v>4418</v>
      </c>
      <c r="B2611" t="s">
        <v>12</v>
      </c>
      <c r="C2611">
        <v>6.8</v>
      </c>
    </row>
    <row r="2612" spans="1:3">
      <c r="A2612" t="s">
        <v>4419</v>
      </c>
      <c r="B2612" t="s">
        <v>12</v>
      </c>
      <c r="C2612">
        <v>7.5</v>
      </c>
    </row>
    <row r="2613" spans="1:3">
      <c r="A2613" t="s">
        <v>4420</v>
      </c>
      <c r="B2613" t="s">
        <v>12</v>
      </c>
      <c r="C2613">
        <v>6.6</v>
      </c>
    </row>
    <row r="2614" spans="1:3">
      <c r="A2614" t="s">
        <v>4421</v>
      </c>
      <c r="B2614" t="s">
        <v>12</v>
      </c>
      <c r="C2614">
        <v>7.1</v>
      </c>
    </row>
    <row r="2615" spans="1:3">
      <c r="A2615" t="s">
        <v>4422</v>
      </c>
      <c r="B2615" t="s">
        <v>12</v>
      </c>
      <c r="C2615">
        <v>6.6</v>
      </c>
    </row>
    <row r="2616" spans="1:3">
      <c r="A2616" t="s">
        <v>4424</v>
      </c>
      <c r="B2616" t="s">
        <v>12</v>
      </c>
      <c r="C2616">
        <v>7</v>
      </c>
    </row>
    <row r="2617" spans="1:3">
      <c r="A2617" t="s">
        <v>4426</v>
      </c>
      <c r="B2617" t="s">
        <v>12</v>
      </c>
      <c r="C2617">
        <v>3.3</v>
      </c>
    </row>
    <row r="2618" spans="1:3">
      <c r="A2618" t="s">
        <v>4428</v>
      </c>
      <c r="B2618" t="s">
        <v>12</v>
      </c>
      <c r="C2618">
        <v>6.7</v>
      </c>
    </row>
    <row r="2619" spans="1:3">
      <c r="A2619" t="s">
        <v>4429</v>
      </c>
      <c r="B2619" t="s">
        <v>12</v>
      </c>
      <c r="C2619">
        <v>6.8</v>
      </c>
    </row>
    <row r="2620" spans="1:3">
      <c r="A2620" t="s">
        <v>4431</v>
      </c>
      <c r="B2620" t="s">
        <v>12</v>
      </c>
      <c r="C2620">
        <v>6</v>
      </c>
    </row>
    <row r="2621" spans="1:3">
      <c r="A2621" t="s">
        <v>4433</v>
      </c>
      <c r="B2621" t="s">
        <v>12</v>
      </c>
      <c r="C2621">
        <v>5.4</v>
      </c>
    </row>
    <row r="2622" spans="1:3">
      <c r="A2622" t="s">
        <v>4435</v>
      </c>
      <c r="B2622" t="s">
        <v>12</v>
      </c>
      <c r="C2622">
        <v>4.3</v>
      </c>
    </row>
    <row r="2623" spans="1:3">
      <c r="A2623" t="s">
        <v>4436</v>
      </c>
      <c r="B2623" t="s">
        <v>12</v>
      </c>
      <c r="C2623">
        <v>6.2</v>
      </c>
    </row>
    <row r="2624" spans="1:3">
      <c r="A2624" t="s">
        <v>4439</v>
      </c>
      <c r="B2624" t="s">
        <v>12</v>
      </c>
      <c r="C2624">
        <v>7.7</v>
      </c>
    </row>
    <row r="2625" spans="1:3">
      <c r="A2625" t="s">
        <v>4440</v>
      </c>
      <c r="B2625" t="s">
        <v>12</v>
      </c>
      <c r="C2625">
        <v>7.4</v>
      </c>
    </row>
    <row r="2626" spans="1:3">
      <c r="A2626" t="s">
        <v>4442</v>
      </c>
      <c r="B2626" t="s">
        <v>12</v>
      </c>
      <c r="C2626">
        <v>5.9</v>
      </c>
    </row>
    <row r="2627" spans="1:3">
      <c r="A2627" t="s">
        <v>4444</v>
      </c>
      <c r="B2627" t="s">
        <v>12</v>
      </c>
      <c r="C2627">
        <v>7.8</v>
      </c>
    </row>
    <row r="2628" spans="1:3">
      <c r="A2628" t="s">
        <v>4445</v>
      </c>
      <c r="B2628" t="s">
        <v>12</v>
      </c>
      <c r="C2628">
        <v>7.4</v>
      </c>
    </row>
    <row r="2629" spans="1:3">
      <c r="A2629" t="s">
        <v>4446</v>
      </c>
      <c r="B2629" t="s">
        <v>12</v>
      </c>
      <c r="C2629">
        <v>6.5</v>
      </c>
    </row>
    <row r="2630" spans="1:3">
      <c r="A2630" t="s">
        <v>4447</v>
      </c>
      <c r="B2630" t="s">
        <v>12</v>
      </c>
      <c r="C2630">
        <v>7</v>
      </c>
    </row>
    <row r="2631" spans="1:3">
      <c r="A2631" t="s">
        <v>4448</v>
      </c>
      <c r="B2631" t="s">
        <v>12</v>
      </c>
      <c r="C2631">
        <v>7.6</v>
      </c>
    </row>
    <row r="2632" spans="1:3">
      <c r="A2632" t="s">
        <v>4449</v>
      </c>
      <c r="B2632" t="s">
        <v>12</v>
      </c>
      <c r="C2632">
        <v>6.9</v>
      </c>
    </row>
    <row r="2633" spans="1:3">
      <c r="A2633" t="s">
        <v>4450</v>
      </c>
      <c r="B2633" t="s">
        <v>12</v>
      </c>
      <c r="C2633">
        <v>5.3</v>
      </c>
    </row>
    <row r="2634" spans="1:3">
      <c r="A2634" t="s">
        <v>4452</v>
      </c>
      <c r="B2634" t="s">
        <v>12</v>
      </c>
      <c r="C2634">
        <v>6.4</v>
      </c>
    </row>
    <row r="2635" spans="1:3">
      <c r="A2635" t="s">
        <v>4453</v>
      </c>
      <c r="B2635" t="s">
        <v>12</v>
      </c>
      <c r="C2635">
        <v>7.8</v>
      </c>
    </row>
    <row r="2636" spans="1:3">
      <c r="A2636" t="s">
        <v>4455</v>
      </c>
      <c r="B2636" t="s">
        <v>12</v>
      </c>
      <c r="C2636">
        <v>6.7</v>
      </c>
    </row>
    <row r="2637" spans="1:3">
      <c r="A2637" t="s">
        <v>4457</v>
      </c>
      <c r="B2637" t="s">
        <v>12</v>
      </c>
      <c r="C2637">
        <v>5.3</v>
      </c>
    </row>
    <row r="2638" spans="1:3">
      <c r="A2638" t="s">
        <v>4458</v>
      </c>
      <c r="B2638" t="s">
        <v>12</v>
      </c>
      <c r="C2638">
        <v>6.3</v>
      </c>
    </row>
    <row r="2639" spans="1:3">
      <c r="A2639" t="s">
        <v>4459</v>
      </c>
      <c r="B2639" t="s">
        <v>12</v>
      </c>
      <c r="C2639">
        <v>7</v>
      </c>
    </row>
    <row r="2640" spans="1:3">
      <c r="A2640" t="s">
        <v>4460</v>
      </c>
      <c r="B2640" t="s">
        <v>12</v>
      </c>
      <c r="C2640">
        <v>6.6</v>
      </c>
    </row>
    <row r="2641" spans="1:3">
      <c r="A2641" t="s">
        <v>4462</v>
      </c>
      <c r="B2641" t="s">
        <v>3673</v>
      </c>
      <c r="C2641">
        <v>8.4</v>
      </c>
    </row>
    <row r="2642" spans="1:3">
      <c r="A2642" t="s">
        <v>4465</v>
      </c>
      <c r="B2642" t="s">
        <v>12</v>
      </c>
      <c r="C2642">
        <v>5.4</v>
      </c>
    </row>
    <row r="2643" spans="1:3">
      <c r="A2643" t="s">
        <v>4466</v>
      </c>
      <c r="B2643" t="s">
        <v>12</v>
      </c>
      <c r="C2643">
        <v>7.8</v>
      </c>
    </row>
    <row r="2644" spans="1:3">
      <c r="A2644" t="s">
        <v>4467</v>
      </c>
      <c r="B2644" t="s">
        <v>659</v>
      </c>
      <c r="C2644">
        <v>7.6</v>
      </c>
    </row>
    <row r="2645" spans="1:3">
      <c r="A2645" t="s">
        <v>4469</v>
      </c>
      <c r="B2645" t="s">
        <v>12</v>
      </c>
      <c r="C2645">
        <v>6.6</v>
      </c>
    </row>
    <row r="2646" spans="1:3">
      <c r="A2646" t="s">
        <v>4471</v>
      </c>
      <c r="B2646" t="s">
        <v>12</v>
      </c>
      <c r="C2646">
        <v>6.4</v>
      </c>
    </row>
    <row r="2647" spans="1:3">
      <c r="A2647" t="s">
        <v>4473</v>
      </c>
      <c r="B2647" t="s">
        <v>12</v>
      </c>
      <c r="C2647">
        <v>7</v>
      </c>
    </row>
    <row r="2648" spans="1:3">
      <c r="A2648" t="s">
        <v>4475</v>
      </c>
      <c r="B2648" t="s">
        <v>12</v>
      </c>
      <c r="C2648">
        <v>5.7</v>
      </c>
    </row>
    <row r="2649" spans="1:3">
      <c r="A2649" t="s">
        <v>4477</v>
      </c>
      <c r="B2649" t="s">
        <v>12</v>
      </c>
      <c r="C2649">
        <v>5.9</v>
      </c>
    </row>
    <row r="2650" spans="1:3">
      <c r="A2650" t="s">
        <v>4479</v>
      </c>
      <c r="B2650" t="s">
        <v>12</v>
      </c>
      <c r="C2650">
        <v>6.3</v>
      </c>
    </row>
    <row r="2651" spans="1:3">
      <c r="A2651" t="s">
        <v>4480</v>
      </c>
      <c r="B2651" t="s">
        <v>12</v>
      </c>
      <c r="C2651">
        <v>6.3</v>
      </c>
    </row>
    <row r="2652" spans="1:3">
      <c r="A2652" t="s">
        <v>4481</v>
      </c>
      <c r="B2652" t="s">
        <v>12</v>
      </c>
      <c r="C2652">
        <v>6.2</v>
      </c>
    </row>
    <row r="2653" spans="1:3">
      <c r="A2653" t="s">
        <v>4482</v>
      </c>
      <c r="B2653" t="s">
        <v>12</v>
      </c>
      <c r="C2653">
        <v>2.1</v>
      </c>
    </row>
    <row r="2654" spans="1:3">
      <c r="A2654" t="s">
        <v>4483</v>
      </c>
      <c r="B2654" t="s">
        <v>12</v>
      </c>
      <c r="C2654">
        <v>5</v>
      </c>
    </row>
    <row r="2655" spans="1:3">
      <c r="A2655" t="s">
        <v>4485</v>
      </c>
      <c r="B2655" t="s">
        <v>12</v>
      </c>
      <c r="C2655">
        <v>5.3</v>
      </c>
    </row>
    <row r="2656" spans="1:3">
      <c r="A2656" t="s">
        <v>4486</v>
      </c>
      <c r="B2656" t="s">
        <v>12</v>
      </c>
      <c r="C2656">
        <v>7.1</v>
      </c>
    </row>
    <row r="2657" spans="1:3">
      <c r="A2657" t="s">
        <v>4488</v>
      </c>
      <c r="B2657" t="s">
        <v>12</v>
      </c>
      <c r="C2657">
        <v>7</v>
      </c>
    </row>
    <row r="2658" spans="1:3">
      <c r="A2658" t="s">
        <v>4490</v>
      </c>
      <c r="B2658" t="s">
        <v>12</v>
      </c>
      <c r="C2658">
        <v>7.1</v>
      </c>
    </row>
    <row r="2659" spans="1:3">
      <c r="A2659" t="s">
        <v>4492</v>
      </c>
      <c r="B2659" t="s">
        <v>12</v>
      </c>
      <c r="C2659">
        <v>7</v>
      </c>
    </row>
    <row r="2660" spans="1:3">
      <c r="A2660" t="s">
        <v>4494</v>
      </c>
      <c r="B2660" t="s">
        <v>3149</v>
      </c>
      <c r="C2660">
        <v>7.7</v>
      </c>
    </row>
    <row r="2661" spans="1:3">
      <c r="A2661" t="s">
        <v>4496</v>
      </c>
      <c r="B2661" t="s">
        <v>12</v>
      </c>
      <c r="C2661">
        <v>7.1</v>
      </c>
    </row>
    <row r="2662" spans="1:3">
      <c r="A2662" t="s">
        <v>4498</v>
      </c>
      <c r="B2662" t="s">
        <v>12</v>
      </c>
      <c r="C2662">
        <v>6.8</v>
      </c>
    </row>
    <row r="2663" spans="1:3">
      <c r="A2663" t="s">
        <v>4499</v>
      </c>
      <c r="B2663" t="s">
        <v>2373</v>
      </c>
      <c r="C2663">
        <v>7.5</v>
      </c>
    </row>
    <row r="2664" spans="1:3">
      <c r="A2664" t="s">
        <v>4502</v>
      </c>
      <c r="B2664" t="s">
        <v>12</v>
      </c>
      <c r="C2664">
        <v>6.3</v>
      </c>
    </row>
    <row r="2665" spans="1:3">
      <c r="A2665" t="s">
        <v>4504</v>
      </c>
      <c r="B2665" t="s">
        <v>12</v>
      </c>
      <c r="C2665">
        <v>7.3</v>
      </c>
    </row>
    <row r="2666" spans="1:3">
      <c r="A2666" t="s">
        <v>4505</v>
      </c>
      <c r="B2666" t="s">
        <v>12</v>
      </c>
      <c r="C2666">
        <v>6.8</v>
      </c>
    </row>
    <row r="2667" spans="1:3">
      <c r="A2667" t="s">
        <v>4507</v>
      </c>
      <c r="B2667" t="s">
        <v>12</v>
      </c>
      <c r="C2667">
        <v>7.2</v>
      </c>
    </row>
    <row r="2668" spans="1:3">
      <c r="A2668" t="s">
        <v>4508</v>
      </c>
      <c r="B2668" t="s">
        <v>12</v>
      </c>
      <c r="C2668">
        <v>6.4</v>
      </c>
    </row>
    <row r="2669" spans="1:3">
      <c r="A2669" t="s">
        <v>4509</v>
      </c>
      <c r="B2669" t="s">
        <v>12</v>
      </c>
      <c r="C2669">
        <v>6</v>
      </c>
    </row>
    <row r="2670" spans="1:3">
      <c r="A2670" t="s">
        <v>4510</v>
      </c>
      <c r="B2670" t="s">
        <v>12</v>
      </c>
      <c r="C2670">
        <v>6.4</v>
      </c>
    </row>
    <row r="2671" spans="1:3">
      <c r="A2671" t="s">
        <v>4512</v>
      </c>
      <c r="B2671" t="s">
        <v>12</v>
      </c>
      <c r="C2671">
        <v>7.5</v>
      </c>
    </row>
    <row r="2672" spans="1:3">
      <c r="A2672" t="s">
        <v>4514</v>
      </c>
      <c r="B2672" t="s">
        <v>4515</v>
      </c>
      <c r="C2672">
        <v>7.1</v>
      </c>
    </row>
    <row r="2673" spans="1:3">
      <c r="A2673" t="s">
        <v>4517</v>
      </c>
      <c r="B2673" t="s">
        <v>12</v>
      </c>
      <c r="C2673">
        <v>4.5999999999999996</v>
      </c>
    </row>
    <row r="2674" spans="1:3">
      <c r="A2674" t="s">
        <v>4519</v>
      </c>
      <c r="B2674" t="s">
        <v>659</v>
      </c>
      <c r="C2674">
        <v>7.7</v>
      </c>
    </row>
    <row r="2675" spans="1:3">
      <c r="A2675" t="s">
        <v>4520</v>
      </c>
      <c r="B2675" t="s">
        <v>12</v>
      </c>
      <c r="C2675">
        <v>5.6</v>
      </c>
    </row>
    <row r="2676" spans="1:3">
      <c r="A2676" t="s">
        <v>4523</v>
      </c>
      <c r="B2676" t="s">
        <v>12</v>
      </c>
      <c r="C2676">
        <v>7.5</v>
      </c>
    </row>
    <row r="2677" spans="1:3">
      <c r="A2677" t="s">
        <v>4524</v>
      </c>
      <c r="B2677" t="s">
        <v>12</v>
      </c>
      <c r="C2677">
        <v>5.8</v>
      </c>
    </row>
    <row r="2678" spans="1:3">
      <c r="A2678" t="s">
        <v>4525</v>
      </c>
      <c r="B2678" t="s">
        <v>12</v>
      </c>
      <c r="C2678">
        <v>8.3000000000000007</v>
      </c>
    </row>
    <row r="2679" spans="1:3">
      <c r="A2679" t="s">
        <v>4526</v>
      </c>
      <c r="B2679" t="s">
        <v>12</v>
      </c>
      <c r="C2679">
        <v>6.6</v>
      </c>
    </row>
    <row r="2680" spans="1:3">
      <c r="A2680" t="s">
        <v>4528</v>
      </c>
      <c r="B2680" t="s">
        <v>2528</v>
      </c>
      <c r="C2680">
        <v>7.5</v>
      </c>
    </row>
    <row r="2681" spans="1:3">
      <c r="A2681" t="s">
        <v>4529</v>
      </c>
      <c r="B2681" t="s">
        <v>12</v>
      </c>
      <c r="C2681">
        <v>7.2</v>
      </c>
    </row>
    <row r="2682" spans="1:3">
      <c r="A2682" t="s">
        <v>4530</v>
      </c>
      <c r="B2682" t="s">
        <v>12</v>
      </c>
      <c r="C2682">
        <v>8.6999999999999993</v>
      </c>
    </row>
    <row r="2683" spans="1:3">
      <c r="A2683" t="s">
        <v>4532</v>
      </c>
      <c r="B2683" t="s">
        <v>12</v>
      </c>
      <c r="C2683">
        <v>6</v>
      </c>
    </row>
    <row r="2684" spans="1:3">
      <c r="A2684" t="s">
        <v>4533</v>
      </c>
      <c r="B2684" t="s">
        <v>12</v>
      </c>
      <c r="C2684">
        <v>8</v>
      </c>
    </row>
    <row r="2685" spans="1:3">
      <c r="A2685" t="s">
        <v>4534</v>
      </c>
      <c r="B2685" t="s">
        <v>12</v>
      </c>
      <c r="C2685">
        <v>4.5</v>
      </c>
    </row>
    <row r="2686" spans="1:3">
      <c r="A2686" t="s">
        <v>4535</v>
      </c>
      <c r="B2686" t="s">
        <v>12</v>
      </c>
      <c r="C2686">
        <v>7.9</v>
      </c>
    </row>
    <row r="2687" spans="1:3">
      <c r="A2687" t="s">
        <v>4536</v>
      </c>
      <c r="B2687" t="s">
        <v>12</v>
      </c>
      <c r="C2687">
        <v>7.5</v>
      </c>
    </row>
    <row r="2688" spans="1:3">
      <c r="A2688" t="s">
        <v>4539</v>
      </c>
      <c r="B2688" t="s">
        <v>12</v>
      </c>
      <c r="C2688">
        <v>6.8</v>
      </c>
    </row>
    <row r="2689" spans="1:3">
      <c r="A2689" t="s">
        <v>4541</v>
      </c>
      <c r="B2689" t="s">
        <v>12</v>
      </c>
      <c r="C2689">
        <v>7.2</v>
      </c>
    </row>
    <row r="2690" spans="1:3">
      <c r="A2690" t="s">
        <v>4542</v>
      </c>
      <c r="B2690" t="s">
        <v>12</v>
      </c>
      <c r="C2690">
        <v>7.1</v>
      </c>
    </row>
    <row r="2691" spans="1:3">
      <c r="A2691" t="s">
        <v>4543</v>
      </c>
      <c r="B2691" t="s">
        <v>12</v>
      </c>
      <c r="C2691">
        <v>7.4</v>
      </c>
    </row>
    <row r="2692" spans="1:3">
      <c r="A2692" t="s">
        <v>4544</v>
      </c>
      <c r="B2692" t="s">
        <v>12</v>
      </c>
      <c r="C2692">
        <v>7.6</v>
      </c>
    </row>
    <row r="2693" spans="1:3">
      <c r="A2693" t="s">
        <v>4545</v>
      </c>
      <c r="B2693" t="s">
        <v>12</v>
      </c>
      <c r="C2693">
        <v>6.9</v>
      </c>
    </row>
    <row r="2694" spans="1:3">
      <c r="A2694" t="s">
        <v>4546</v>
      </c>
      <c r="B2694" t="s">
        <v>12</v>
      </c>
      <c r="C2694">
        <v>6</v>
      </c>
    </row>
    <row r="2695" spans="1:3">
      <c r="A2695" t="s">
        <v>4547</v>
      </c>
      <c r="B2695" t="s">
        <v>12</v>
      </c>
      <c r="C2695">
        <v>7.3</v>
      </c>
    </row>
    <row r="2696" spans="1:3">
      <c r="A2696" t="s">
        <v>4549</v>
      </c>
      <c r="B2696" t="s">
        <v>12</v>
      </c>
      <c r="C2696">
        <v>4.5999999999999996</v>
      </c>
    </row>
    <row r="2697" spans="1:3">
      <c r="A2697" t="s">
        <v>4550</v>
      </c>
      <c r="B2697" t="s">
        <v>12</v>
      </c>
      <c r="C2697">
        <v>6</v>
      </c>
    </row>
    <row r="2698" spans="1:3">
      <c r="A2698" t="s">
        <v>4551</v>
      </c>
      <c r="B2698" t="s">
        <v>12</v>
      </c>
      <c r="C2698">
        <v>5.5</v>
      </c>
    </row>
    <row r="2699" spans="1:3">
      <c r="A2699" t="s">
        <v>4553</v>
      </c>
      <c r="B2699" t="s">
        <v>12</v>
      </c>
      <c r="C2699">
        <v>7.5</v>
      </c>
    </row>
    <row r="2700" spans="1:3">
      <c r="A2700" t="s">
        <v>4555</v>
      </c>
      <c r="B2700" t="s">
        <v>12</v>
      </c>
      <c r="C2700">
        <v>6.3</v>
      </c>
    </row>
    <row r="2701" spans="1:3">
      <c r="A2701" t="s">
        <v>4556</v>
      </c>
      <c r="B2701" t="s">
        <v>12</v>
      </c>
      <c r="C2701">
        <v>5.0999999999999996</v>
      </c>
    </row>
    <row r="2702" spans="1:3">
      <c r="A2702" t="s">
        <v>4558</v>
      </c>
      <c r="B2702" t="s">
        <v>12</v>
      </c>
      <c r="C2702">
        <v>6.8</v>
      </c>
    </row>
    <row r="2703" spans="1:3">
      <c r="A2703" t="s">
        <v>4560</v>
      </c>
      <c r="B2703" t="s">
        <v>12</v>
      </c>
      <c r="C2703">
        <v>5.3</v>
      </c>
    </row>
    <row r="2704" spans="1:3">
      <c r="A2704" t="s">
        <v>4562</v>
      </c>
      <c r="B2704" t="s">
        <v>12</v>
      </c>
      <c r="C2704">
        <v>7.3</v>
      </c>
    </row>
    <row r="2705" spans="1:3">
      <c r="A2705" t="s">
        <v>4564</v>
      </c>
      <c r="B2705" t="s">
        <v>12</v>
      </c>
      <c r="C2705">
        <v>7.3</v>
      </c>
    </row>
    <row r="2706" spans="1:3">
      <c r="A2706" t="s">
        <v>4565</v>
      </c>
      <c r="B2706" t="s">
        <v>12</v>
      </c>
      <c r="C2706">
        <v>7.1</v>
      </c>
    </row>
    <row r="2707" spans="1:3">
      <c r="A2707" t="s">
        <v>4566</v>
      </c>
      <c r="B2707" t="s">
        <v>12</v>
      </c>
      <c r="C2707">
        <v>7.6</v>
      </c>
    </row>
    <row r="2708" spans="1:3">
      <c r="A2708" t="s">
        <v>4568</v>
      </c>
      <c r="B2708" t="s">
        <v>12</v>
      </c>
      <c r="C2708">
        <v>5.3</v>
      </c>
    </row>
    <row r="2709" spans="1:3">
      <c r="A2709" t="s">
        <v>4569</v>
      </c>
      <c r="B2709" t="s">
        <v>12</v>
      </c>
      <c r="C2709">
        <v>7.8</v>
      </c>
    </row>
    <row r="2710" spans="1:3">
      <c r="A2710" t="s">
        <v>4571</v>
      </c>
      <c r="B2710" t="s">
        <v>12</v>
      </c>
      <c r="C2710">
        <v>7.7</v>
      </c>
    </row>
    <row r="2711" spans="1:3">
      <c r="A2711" t="s">
        <v>4572</v>
      </c>
      <c r="B2711" t="s">
        <v>12</v>
      </c>
      <c r="C2711">
        <v>7.7</v>
      </c>
    </row>
    <row r="2712" spans="1:3">
      <c r="A2712" t="s">
        <v>4573</v>
      </c>
      <c r="B2712" t="s">
        <v>12</v>
      </c>
      <c r="C2712">
        <v>5.4</v>
      </c>
    </row>
    <row r="2713" spans="1:3">
      <c r="A2713" t="s">
        <v>4574</v>
      </c>
      <c r="B2713" t="s">
        <v>12</v>
      </c>
      <c r="C2713">
        <v>6.2</v>
      </c>
    </row>
    <row r="2714" spans="1:3">
      <c r="A2714" t="s">
        <v>4575</v>
      </c>
      <c r="B2714" t="s">
        <v>12</v>
      </c>
      <c r="C2714">
        <v>7.4</v>
      </c>
    </row>
    <row r="2715" spans="1:3">
      <c r="A2715" t="s">
        <v>4577</v>
      </c>
      <c r="B2715" t="s">
        <v>12</v>
      </c>
      <c r="C2715">
        <v>6.2</v>
      </c>
    </row>
    <row r="2716" spans="1:3">
      <c r="A2716" t="s">
        <v>4579</v>
      </c>
      <c r="B2716" t="s">
        <v>12</v>
      </c>
      <c r="C2716">
        <v>5.0999999999999996</v>
      </c>
    </row>
    <row r="2717" spans="1:3">
      <c r="A2717" t="s">
        <v>4581</v>
      </c>
      <c r="B2717" t="s">
        <v>12</v>
      </c>
      <c r="C2717">
        <v>6.8</v>
      </c>
    </row>
    <row r="2718" spans="1:3">
      <c r="A2718" t="s">
        <v>4583</v>
      </c>
      <c r="B2718" t="s">
        <v>12</v>
      </c>
      <c r="C2718">
        <v>5.8</v>
      </c>
    </row>
    <row r="2719" spans="1:3">
      <c r="A2719" t="s">
        <v>4585</v>
      </c>
      <c r="B2719" t="s">
        <v>12</v>
      </c>
      <c r="C2719">
        <v>6.4</v>
      </c>
    </row>
    <row r="2720" spans="1:3">
      <c r="A2720" t="s">
        <v>4587</v>
      </c>
      <c r="B2720" t="s">
        <v>4588</v>
      </c>
      <c r="C2720">
        <v>6</v>
      </c>
    </row>
    <row r="2721" spans="1:3">
      <c r="A2721" t="s">
        <v>4589</v>
      </c>
      <c r="B2721" t="s">
        <v>12</v>
      </c>
      <c r="C2721">
        <v>6.9</v>
      </c>
    </row>
    <row r="2722" spans="1:3">
      <c r="A2722" t="s">
        <v>4591</v>
      </c>
      <c r="B2722" t="s">
        <v>12</v>
      </c>
      <c r="C2722">
        <v>5.5</v>
      </c>
    </row>
    <row r="2723" spans="1:3">
      <c r="A2723" t="s">
        <v>4593</v>
      </c>
      <c r="B2723" t="s">
        <v>12</v>
      </c>
      <c r="C2723">
        <v>5.4</v>
      </c>
    </row>
    <row r="2724" spans="1:3">
      <c r="A2724" t="s">
        <v>4594</v>
      </c>
      <c r="B2724" t="s">
        <v>12</v>
      </c>
      <c r="C2724">
        <v>8.3000000000000007</v>
      </c>
    </row>
    <row r="2725" spans="1:3">
      <c r="A2725" t="s">
        <v>4596</v>
      </c>
      <c r="B2725" t="s">
        <v>12</v>
      </c>
      <c r="C2725">
        <v>7.9</v>
      </c>
    </row>
    <row r="2726" spans="1:3">
      <c r="A2726" t="s">
        <v>4598</v>
      </c>
      <c r="B2726" t="s">
        <v>12</v>
      </c>
      <c r="C2726">
        <v>6.5</v>
      </c>
    </row>
    <row r="2727" spans="1:3">
      <c r="A2727" t="s">
        <v>4600</v>
      </c>
      <c r="B2727" t="s">
        <v>12</v>
      </c>
      <c r="C2727">
        <v>6.4</v>
      </c>
    </row>
    <row r="2728" spans="1:3">
      <c r="A2728" t="s">
        <v>4602</v>
      </c>
      <c r="B2728" t="s">
        <v>931</v>
      </c>
      <c r="C2728">
        <v>6.6</v>
      </c>
    </row>
    <row r="2729" spans="1:3">
      <c r="A2729" t="s">
        <v>4603</v>
      </c>
      <c r="B2729" t="s">
        <v>12</v>
      </c>
      <c r="C2729">
        <v>8.3000000000000007</v>
      </c>
    </row>
    <row r="2730" spans="1:3">
      <c r="A2730" t="s">
        <v>4605</v>
      </c>
      <c r="B2730" t="s">
        <v>12</v>
      </c>
      <c r="C2730">
        <v>6.2</v>
      </c>
    </row>
    <row r="2731" spans="1:3">
      <c r="A2731" t="s">
        <v>4607</v>
      </c>
      <c r="B2731" t="s">
        <v>12</v>
      </c>
      <c r="C2731">
        <v>6.9</v>
      </c>
    </row>
    <row r="2732" spans="1:3">
      <c r="A2732" t="s">
        <v>4608</v>
      </c>
      <c r="B2732" t="s">
        <v>12</v>
      </c>
      <c r="C2732">
        <v>5.9</v>
      </c>
    </row>
    <row r="2733" spans="1:3">
      <c r="A2733" t="s">
        <v>4610</v>
      </c>
      <c r="B2733" t="s">
        <v>12</v>
      </c>
      <c r="C2733">
        <v>6.1</v>
      </c>
    </row>
    <row r="2734" spans="1:3">
      <c r="A2734" t="s">
        <v>4611</v>
      </c>
      <c r="B2734" t="s">
        <v>12</v>
      </c>
      <c r="C2734">
        <v>5.8</v>
      </c>
    </row>
    <row r="2735" spans="1:3">
      <c r="A2735" t="s">
        <v>4612</v>
      </c>
      <c r="B2735" t="s">
        <v>12</v>
      </c>
      <c r="C2735">
        <v>5.9</v>
      </c>
    </row>
    <row r="2736" spans="1:3">
      <c r="A2736" t="s">
        <v>4613</v>
      </c>
      <c r="B2736" t="s">
        <v>12</v>
      </c>
      <c r="C2736">
        <v>5.5</v>
      </c>
    </row>
    <row r="2737" spans="1:3">
      <c r="A2737" t="s">
        <v>4614</v>
      </c>
      <c r="B2737" t="s">
        <v>12</v>
      </c>
      <c r="C2737">
        <v>5</v>
      </c>
    </row>
    <row r="2738" spans="1:3">
      <c r="A2738" t="s">
        <v>4615</v>
      </c>
      <c r="B2738" t="s">
        <v>12</v>
      </c>
      <c r="C2738">
        <v>7</v>
      </c>
    </row>
    <row r="2739" spans="1:3">
      <c r="A2739" t="s">
        <v>4616</v>
      </c>
      <c r="B2739" t="s">
        <v>12</v>
      </c>
      <c r="C2739">
        <v>6.4</v>
      </c>
    </row>
    <row r="2740" spans="1:3">
      <c r="A2740" t="s">
        <v>4617</v>
      </c>
      <c r="B2740" t="s">
        <v>12</v>
      </c>
      <c r="C2740">
        <v>5.9</v>
      </c>
    </row>
    <row r="2741" spans="1:3">
      <c r="A2741" t="s">
        <v>4618</v>
      </c>
      <c r="B2741" t="s">
        <v>12</v>
      </c>
      <c r="C2741">
        <v>7</v>
      </c>
    </row>
    <row r="2742" spans="1:3">
      <c r="A2742" t="s">
        <v>4619</v>
      </c>
      <c r="B2742" t="s">
        <v>12</v>
      </c>
      <c r="C2742">
        <v>6.1</v>
      </c>
    </row>
    <row r="2743" spans="1:3">
      <c r="A2743" t="s">
        <v>4621</v>
      </c>
      <c r="B2743" t="s">
        <v>12</v>
      </c>
      <c r="C2743">
        <v>6.9</v>
      </c>
    </row>
    <row r="2744" spans="1:3">
      <c r="A2744" t="s">
        <v>4624</v>
      </c>
      <c r="B2744" t="s">
        <v>12</v>
      </c>
      <c r="C2744">
        <v>7.5</v>
      </c>
    </row>
    <row r="2745" spans="1:3">
      <c r="A2745" t="s">
        <v>4625</v>
      </c>
      <c r="B2745" t="s">
        <v>12</v>
      </c>
      <c r="C2745">
        <v>7.3</v>
      </c>
    </row>
    <row r="2746" spans="1:3">
      <c r="A2746" t="s">
        <v>4627</v>
      </c>
      <c r="B2746" t="s">
        <v>12</v>
      </c>
      <c r="C2746">
        <v>6.5</v>
      </c>
    </row>
    <row r="2747" spans="1:3">
      <c r="A2747" t="s">
        <v>4628</v>
      </c>
      <c r="B2747" t="s">
        <v>12</v>
      </c>
      <c r="C2747">
        <v>6.2</v>
      </c>
    </row>
    <row r="2748" spans="1:3">
      <c r="A2748" t="s">
        <v>4629</v>
      </c>
      <c r="B2748" t="s">
        <v>12</v>
      </c>
      <c r="C2748">
        <v>6</v>
      </c>
    </row>
    <row r="2749" spans="1:3">
      <c r="A2749" t="s">
        <v>4630</v>
      </c>
      <c r="B2749" t="s">
        <v>12</v>
      </c>
      <c r="C2749">
        <v>6.3</v>
      </c>
    </row>
    <row r="2750" spans="1:3">
      <c r="A2750" t="s">
        <v>4632</v>
      </c>
      <c r="B2750" t="s">
        <v>12</v>
      </c>
      <c r="C2750">
        <v>5.8</v>
      </c>
    </row>
    <row r="2751" spans="1:3">
      <c r="A2751" t="s">
        <v>4634</v>
      </c>
      <c r="B2751" t="s">
        <v>12</v>
      </c>
      <c r="C2751">
        <v>6.1</v>
      </c>
    </row>
    <row r="2752" spans="1:3">
      <c r="A2752" t="s">
        <v>4637</v>
      </c>
      <c r="B2752" t="s">
        <v>12</v>
      </c>
      <c r="C2752">
        <v>6.9</v>
      </c>
    </row>
    <row r="2753" spans="1:3">
      <c r="A2753" t="s">
        <v>4638</v>
      </c>
      <c r="B2753" t="s">
        <v>12</v>
      </c>
      <c r="C2753">
        <v>5.4</v>
      </c>
    </row>
    <row r="2754" spans="1:3">
      <c r="A2754" t="s">
        <v>4640</v>
      </c>
      <c r="B2754" t="s">
        <v>12</v>
      </c>
      <c r="C2754">
        <v>6.7</v>
      </c>
    </row>
    <row r="2755" spans="1:3">
      <c r="A2755" t="s">
        <v>4642</v>
      </c>
      <c r="B2755" t="s">
        <v>12</v>
      </c>
      <c r="C2755">
        <v>7.4</v>
      </c>
    </row>
    <row r="2756" spans="1:3">
      <c r="A2756" t="s">
        <v>4644</v>
      </c>
      <c r="B2756" t="s">
        <v>12</v>
      </c>
      <c r="C2756">
        <v>5.6</v>
      </c>
    </row>
    <row r="2757" spans="1:3">
      <c r="A2757" t="s">
        <v>4646</v>
      </c>
      <c r="B2757" t="s">
        <v>12</v>
      </c>
      <c r="C2757">
        <v>6.5</v>
      </c>
    </row>
    <row r="2758" spans="1:3">
      <c r="A2758" t="s">
        <v>4648</v>
      </c>
      <c r="B2758" t="s">
        <v>12</v>
      </c>
      <c r="C2758">
        <v>6.5</v>
      </c>
    </row>
    <row r="2759" spans="1:3">
      <c r="A2759" t="s">
        <v>4649</v>
      </c>
      <c r="B2759" t="s">
        <v>12</v>
      </c>
      <c r="C2759">
        <v>5.8</v>
      </c>
    </row>
    <row r="2760" spans="1:3">
      <c r="A2760" t="s">
        <v>4650</v>
      </c>
      <c r="B2760" t="s">
        <v>12</v>
      </c>
      <c r="C2760">
        <v>5</v>
      </c>
    </row>
    <row r="2761" spans="1:3">
      <c r="A2761" t="s">
        <v>4652</v>
      </c>
      <c r="B2761" t="s">
        <v>12</v>
      </c>
      <c r="C2761">
        <v>5.5</v>
      </c>
    </row>
    <row r="2762" spans="1:3">
      <c r="A2762" t="s">
        <v>4653</v>
      </c>
      <c r="B2762" t="s">
        <v>12</v>
      </c>
      <c r="C2762">
        <v>6.5</v>
      </c>
    </row>
    <row r="2763" spans="1:3">
      <c r="A2763" t="s">
        <v>4654</v>
      </c>
      <c r="B2763" t="s">
        <v>12</v>
      </c>
      <c r="C2763">
        <v>7.2</v>
      </c>
    </row>
    <row r="2764" spans="1:3">
      <c r="A2764" t="s">
        <v>4656</v>
      </c>
      <c r="B2764" t="s">
        <v>12</v>
      </c>
      <c r="C2764">
        <v>5.2</v>
      </c>
    </row>
    <row r="2765" spans="1:3">
      <c r="A2765" t="s">
        <v>4658</v>
      </c>
      <c r="B2765" t="s">
        <v>12</v>
      </c>
      <c r="C2765">
        <v>5.7</v>
      </c>
    </row>
    <row r="2766" spans="1:3">
      <c r="A2766" t="s">
        <v>4659</v>
      </c>
      <c r="B2766" t="s">
        <v>12</v>
      </c>
      <c r="C2766">
        <v>4.7</v>
      </c>
    </row>
    <row r="2767" spans="1:3">
      <c r="A2767" t="s">
        <v>4661</v>
      </c>
      <c r="B2767" t="s">
        <v>12</v>
      </c>
      <c r="C2767">
        <v>5.9</v>
      </c>
    </row>
    <row r="2768" spans="1:3">
      <c r="A2768" t="s">
        <v>4662</v>
      </c>
      <c r="B2768" t="s">
        <v>12</v>
      </c>
      <c r="C2768">
        <v>6.8</v>
      </c>
    </row>
    <row r="2769" spans="1:3">
      <c r="A2769" t="s">
        <v>4664</v>
      </c>
      <c r="B2769" t="s">
        <v>12</v>
      </c>
      <c r="C2769">
        <v>5.9</v>
      </c>
    </row>
    <row r="2770" spans="1:3">
      <c r="A2770" t="s">
        <v>4665</v>
      </c>
      <c r="B2770" t="s">
        <v>12</v>
      </c>
      <c r="C2770">
        <v>7.7</v>
      </c>
    </row>
    <row r="2771" spans="1:3">
      <c r="A2771" t="s">
        <v>4666</v>
      </c>
      <c r="B2771" t="s">
        <v>12</v>
      </c>
      <c r="C2771">
        <v>4.4000000000000004</v>
      </c>
    </row>
    <row r="2772" spans="1:3">
      <c r="A2772" t="s">
        <v>4667</v>
      </c>
      <c r="B2772" t="s">
        <v>12</v>
      </c>
      <c r="C2772">
        <v>6.6</v>
      </c>
    </row>
    <row r="2773" spans="1:3">
      <c r="A2773" t="s">
        <v>4669</v>
      </c>
      <c r="B2773" t="s">
        <v>12</v>
      </c>
      <c r="C2773">
        <v>6.7</v>
      </c>
    </row>
    <row r="2774" spans="1:3">
      <c r="A2774" t="s">
        <v>4670</v>
      </c>
      <c r="B2774" t="s">
        <v>12</v>
      </c>
      <c r="C2774">
        <v>5.5</v>
      </c>
    </row>
    <row r="2775" spans="1:3">
      <c r="A2775" t="s">
        <v>4671</v>
      </c>
      <c r="B2775" t="s">
        <v>12</v>
      </c>
      <c r="C2775">
        <v>6.5</v>
      </c>
    </row>
    <row r="2776" spans="1:3">
      <c r="A2776" t="s">
        <v>4672</v>
      </c>
      <c r="B2776" t="s">
        <v>12</v>
      </c>
      <c r="C2776">
        <v>6.2</v>
      </c>
    </row>
    <row r="2777" spans="1:3">
      <c r="A2777" t="s">
        <v>4673</v>
      </c>
      <c r="B2777" t="s">
        <v>12</v>
      </c>
      <c r="C2777">
        <v>7.1</v>
      </c>
    </row>
    <row r="2778" spans="1:3">
      <c r="A2778" t="s">
        <v>4675</v>
      </c>
      <c r="B2778" t="s">
        <v>12</v>
      </c>
      <c r="C2778">
        <v>6.1</v>
      </c>
    </row>
    <row r="2779" spans="1:3">
      <c r="A2779" t="s">
        <v>4676</v>
      </c>
      <c r="B2779" t="s">
        <v>12</v>
      </c>
      <c r="C2779">
        <v>6</v>
      </c>
    </row>
    <row r="2780" spans="1:3">
      <c r="A2780" t="s">
        <v>4677</v>
      </c>
      <c r="B2780" t="s">
        <v>12</v>
      </c>
      <c r="C2780">
        <v>7.4</v>
      </c>
    </row>
    <row r="2781" spans="1:3">
      <c r="A2781" t="s">
        <v>4679</v>
      </c>
      <c r="B2781" t="s">
        <v>12</v>
      </c>
      <c r="C2781">
        <v>5.9</v>
      </c>
    </row>
    <row r="2782" spans="1:3">
      <c r="A2782" t="s">
        <v>4681</v>
      </c>
      <c r="B2782" t="s">
        <v>12</v>
      </c>
      <c r="C2782">
        <v>4.0999999999999996</v>
      </c>
    </row>
    <row r="2783" spans="1:3">
      <c r="A2783" t="s">
        <v>4683</v>
      </c>
      <c r="B2783" t="s">
        <v>12</v>
      </c>
      <c r="C2783">
        <v>5.9</v>
      </c>
    </row>
    <row r="2784" spans="1:3">
      <c r="A2784" t="s">
        <v>4684</v>
      </c>
      <c r="B2784" t="s">
        <v>12</v>
      </c>
      <c r="C2784">
        <v>7</v>
      </c>
    </row>
    <row r="2785" spans="1:3">
      <c r="A2785" t="s">
        <v>4685</v>
      </c>
      <c r="B2785" t="s">
        <v>12</v>
      </c>
      <c r="C2785">
        <v>6.8</v>
      </c>
    </row>
    <row r="2786" spans="1:3">
      <c r="A2786" t="s">
        <v>4687</v>
      </c>
      <c r="B2786" t="s">
        <v>12</v>
      </c>
      <c r="C2786">
        <v>7.4</v>
      </c>
    </row>
    <row r="2787" spans="1:3">
      <c r="A2787" t="s">
        <v>4689</v>
      </c>
      <c r="B2787" t="s">
        <v>12</v>
      </c>
      <c r="C2787">
        <v>7.1</v>
      </c>
    </row>
    <row r="2788" spans="1:3">
      <c r="A2788" t="s">
        <v>4691</v>
      </c>
      <c r="B2788" t="s">
        <v>12</v>
      </c>
      <c r="C2788">
        <v>7</v>
      </c>
    </row>
    <row r="2789" spans="1:3">
      <c r="A2789" t="s">
        <v>4692</v>
      </c>
      <c r="B2789" t="s">
        <v>12</v>
      </c>
      <c r="C2789">
        <v>5.8</v>
      </c>
    </row>
    <row r="2790" spans="1:3">
      <c r="A2790" t="s">
        <v>4693</v>
      </c>
      <c r="B2790" t="s">
        <v>12</v>
      </c>
      <c r="C2790">
        <v>7.8</v>
      </c>
    </row>
    <row r="2791" spans="1:3">
      <c r="A2791" t="s">
        <v>4696</v>
      </c>
      <c r="B2791" t="s">
        <v>12</v>
      </c>
      <c r="C2791">
        <v>6.5</v>
      </c>
    </row>
    <row r="2792" spans="1:3">
      <c r="A2792" t="s">
        <v>4698</v>
      </c>
      <c r="B2792" t="s">
        <v>12</v>
      </c>
      <c r="C2792">
        <v>7</v>
      </c>
    </row>
    <row r="2793" spans="1:3">
      <c r="A2793" t="s">
        <v>4699</v>
      </c>
      <c r="B2793" t="s">
        <v>12</v>
      </c>
      <c r="C2793">
        <v>6.3</v>
      </c>
    </row>
    <row r="2794" spans="1:3">
      <c r="A2794" t="s">
        <v>4700</v>
      </c>
      <c r="B2794" t="s">
        <v>12</v>
      </c>
      <c r="C2794">
        <v>5.3</v>
      </c>
    </row>
    <row r="2795" spans="1:3">
      <c r="A2795" t="s">
        <v>4702</v>
      </c>
      <c r="B2795" t="s">
        <v>12</v>
      </c>
      <c r="C2795">
        <v>5.5</v>
      </c>
    </row>
    <row r="2796" spans="1:3">
      <c r="A2796" t="s">
        <v>4703</v>
      </c>
      <c r="B2796" t="s">
        <v>12</v>
      </c>
      <c r="C2796">
        <v>7.4</v>
      </c>
    </row>
    <row r="2797" spans="1:3">
      <c r="A2797" t="s">
        <v>4704</v>
      </c>
      <c r="B2797" t="s">
        <v>12</v>
      </c>
      <c r="C2797">
        <v>4.3</v>
      </c>
    </row>
    <row r="2798" spans="1:3">
      <c r="A2798" t="s">
        <v>4706</v>
      </c>
      <c r="B2798" t="s">
        <v>12</v>
      </c>
      <c r="C2798">
        <v>5.2</v>
      </c>
    </row>
    <row r="2799" spans="1:3">
      <c r="A2799" t="s">
        <v>4709</v>
      </c>
      <c r="B2799" t="s">
        <v>12</v>
      </c>
      <c r="C2799">
        <v>6.7</v>
      </c>
    </row>
    <row r="2800" spans="1:3">
      <c r="A2800" t="s">
        <v>4711</v>
      </c>
      <c r="B2800" t="s">
        <v>12</v>
      </c>
      <c r="C2800">
        <v>8.6</v>
      </c>
    </row>
    <row r="2801" spans="1:3">
      <c r="A2801" t="s">
        <v>4713</v>
      </c>
      <c r="B2801" t="s">
        <v>12</v>
      </c>
      <c r="C2801">
        <v>6.1</v>
      </c>
    </row>
    <row r="2802" spans="1:3">
      <c r="A2802" t="s">
        <v>4715</v>
      </c>
      <c r="B2802" t="s">
        <v>12</v>
      </c>
      <c r="C2802">
        <v>5.8</v>
      </c>
    </row>
    <row r="2803" spans="1:3">
      <c r="A2803" t="s">
        <v>4718</v>
      </c>
      <c r="B2803" t="s">
        <v>966</v>
      </c>
      <c r="C2803">
        <v>7.7</v>
      </c>
    </row>
    <row r="2804" spans="1:3">
      <c r="A2804" t="s">
        <v>4719</v>
      </c>
      <c r="B2804" t="s">
        <v>12</v>
      </c>
      <c r="C2804">
        <v>8</v>
      </c>
    </row>
    <row r="2805" spans="1:3">
      <c r="A2805" t="s">
        <v>4722</v>
      </c>
      <c r="B2805" t="s">
        <v>12</v>
      </c>
      <c r="C2805">
        <v>5.6</v>
      </c>
    </row>
    <row r="2806" spans="1:3">
      <c r="A2806" t="s">
        <v>4724</v>
      </c>
      <c r="B2806" t="s">
        <v>12</v>
      </c>
      <c r="C2806">
        <v>6.7</v>
      </c>
    </row>
    <row r="2807" spans="1:3">
      <c r="A2807" t="s">
        <v>4725</v>
      </c>
      <c r="B2807" t="s">
        <v>12</v>
      </c>
      <c r="C2807">
        <v>6.6</v>
      </c>
    </row>
    <row r="2808" spans="1:3">
      <c r="A2808" t="s">
        <v>4727</v>
      </c>
      <c r="B2808" t="s">
        <v>12</v>
      </c>
      <c r="C2808">
        <v>4.0999999999999996</v>
      </c>
    </row>
    <row r="2809" spans="1:3">
      <c r="A2809" t="s">
        <v>4729</v>
      </c>
      <c r="B2809" t="s">
        <v>12</v>
      </c>
      <c r="C2809">
        <v>7.3</v>
      </c>
    </row>
    <row r="2810" spans="1:3">
      <c r="A2810" t="s">
        <v>4731</v>
      </c>
      <c r="B2810" t="s">
        <v>12</v>
      </c>
      <c r="C2810">
        <v>7.1</v>
      </c>
    </row>
    <row r="2811" spans="1:3">
      <c r="A2811" t="s">
        <v>4733</v>
      </c>
      <c r="B2811" t="s">
        <v>12</v>
      </c>
      <c r="C2811">
        <v>6.5</v>
      </c>
    </row>
    <row r="2812" spans="1:3">
      <c r="A2812" t="s">
        <v>4735</v>
      </c>
      <c r="B2812" t="s">
        <v>3149</v>
      </c>
      <c r="C2812">
        <v>7</v>
      </c>
    </row>
    <row r="2813" spans="1:3">
      <c r="A2813" t="s">
        <v>4737</v>
      </c>
      <c r="B2813" t="s">
        <v>12</v>
      </c>
      <c r="C2813">
        <v>5.5</v>
      </c>
    </row>
    <row r="2814" spans="1:3">
      <c r="A2814" t="s">
        <v>4739</v>
      </c>
      <c r="B2814" t="s">
        <v>12</v>
      </c>
      <c r="C2814">
        <v>6.6</v>
      </c>
    </row>
    <row r="2815" spans="1:3">
      <c r="A2815" t="s">
        <v>4740</v>
      </c>
      <c r="B2815" t="s">
        <v>12</v>
      </c>
      <c r="C2815">
        <v>7.1</v>
      </c>
    </row>
    <row r="2816" spans="1:3">
      <c r="A2816" t="s">
        <v>4741</v>
      </c>
      <c r="B2816" t="s">
        <v>12</v>
      </c>
      <c r="C2816">
        <v>7.9</v>
      </c>
    </row>
    <row r="2817" spans="1:3">
      <c r="A2817" t="s">
        <v>4743</v>
      </c>
      <c r="B2817" t="s">
        <v>12</v>
      </c>
      <c r="C2817">
        <v>7.1</v>
      </c>
    </row>
    <row r="2818" spans="1:3">
      <c r="A2818" t="s">
        <v>4745</v>
      </c>
      <c r="B2818" t="s">
        <v>12</v>
      </c>
      <c r="C2818">
        <v>5.6</v>
      </c>
    </row>
    <row r="2819" spans="1:3">
      <c r="A2819" t="s">
        <v>4746</v>
      </c>
      <c r="B2819" t="s">
        <v>12</v>
      </c>
      <c r="C2819">
        <v>7.3</v>
      </c>
    </row>
    <row r="2820" spans="1:3">
      <c r="A2820" t="s">
        <v>4748</v>
      </c>
      <c r="B2820" t="s">
        <v>12</v>
      </c>
      <c r="C2820">
        <v>3.3</v>
      </c>
    </row>
    <row r="2821" spans="1:3">
      <c r="A2821" t="s">
        <v>4749</v>
      </c>
      <c r="B2821" t="s">
        <v>12</v>
      </c>
      <c r="C2821">
        <v>6.5</v>
      </c>
    </row>
    <row r="2822" spans="1:3">
      <c r="A2822" t="s">
        <v>4751</v>
      </c>
      <c r="B2822" t="s">
        <v>12</v>
      </c>
      <c r="C2822">
        <v>4.8</v>
      </c>
    </row>
    <row r="2823" spans="1:3">
      <c r="A2823" t="s">
        <v>4753</v>
      </c>
      <c r="B2823" t="s">
        <v>12</v>
      </c>
      <c r="C2823">
        <v>5.2</v>
      </c>
    </row>
    <row r="2824" spans="1:3">
      <c r="A2824" t="s">
        <v>4755</v>
      </c>
      <c r="B2824" t="s">
        <v>12</v>
      </c>
      <c r="C2824">
        <v>6.3</v>
      </c>
    </row>
    <row r="2825" spans="1:3">
      <c r="A2825" t="s">
        <v>4756</v>
      </c>
      <c r="B2825" t="s">
        <v>12</v>
      </c>
      <c r="C2825">
        <v>7.2</v>
      </c>
    </row>
    <row r="2826" spans="1:3">
      <c r="A2826" t="s">
        <v>4757</v>
      </c>
      <c r="B2826" t="s">
        <v>12</v>
      </c>
      <c r="C2826">
        <v>6.8</v>
      </c>
    </row>
    <row r="2827" spans="1:3">
      <c r="A2827" t="s">
        <v>4759</v>
      </c>
      <c r="B2827" t="s">
        <v>12</v>
      </c>
      <c r="C2827">
        <v>5.7</v>
      </c>
    </row>
    <row r="2828" spans="1:3">
      <c r="A2828" t="s">
        <v>4760</v>
      </c>
      <c r="B2828" t="s">
        <v>12</v>
      </c>
      <c r="C2828">
        <v>7.2</v>
      </c>
    </row>
    <row r="2829" spans="1:3">
      <c r="A2829" t="s">
        <v>4761</v>
      </c>
      <c r="B2829" t="s">
        <v>12</v>
      </c>
      <c r="C2829">
        <v>6.9</v>
      </c>
    </row>
    <row r="2830" spans="1:3">
      <c r="A2830" t="s">
        <v>4762</v>
      </c>
      <c r="B2830" t="s">
        <v>12</v>
      </c>
      <c r="C2830">
        <v>6.2</v>
      </c>
    </row>
    <row r="2831" spans="1:3">
      <c r="A2831" t="s">
        <v>4763</v>
      </c>
      <c r="B2831" t="s">
        <v>12</v>
      </c>
      <c r="C2831">
        <v>6.7</v>
      </c>
    </row>
    <row r="2832" spans="1:3">
      <c r="A2832" t="s">
        <v>4765</v>
      </c>
      <c r="B2832" t="s">
        <v>12</v>
      </c>
      <c r="C2832">
        <v>6.5</v>
      </c>
    </row>
    <row r="2833" spans="1:3">
      <c r="A2833" t="s">
        <v>4767</v>
      </c>
      <c r="B2833" t="s">
        <v>12</v>
      </c>
      <c r="C2833">
        <v>7.2</v>
      </c>
    </row>
    <row r="2834" spans="1:3">
      <c r="A2834" t="s">
        <v>4769</v>
      </c>
      <c r="B2834" t="s">
        <v>12</v>
      </c>
      <c r="C2834">
        <v>5.3</v>
      </c>
    </row>
    <row r="2835" spans="1:3">
      <c r="A2835" t="s">
        <v>4770</v>
      </c>
      <c r="B2835" t="s">
        <v>12</v>
      </c>
      <c r="C2835">
        <v>6.7</v>
      </c>
    </row>
    <row r="2836" spans="1:3">
      <c r="A2836" t="s">
        <v>4771</v>
      </c>
      <c r="B2836" t="s">
        <v>12</v>
      </c>
      <c r="C2836">
        <v>3.6</v>
      </c>
    </row>
    <row r="2837" spans="1:3">
      <c r="A2837" t="s">
        <v>4773</v>
      </c>
      <c r="B2837" t="s">
        <v>12</v>
      </c>
      <c r="C2837">
        <v>5.7</v>
      </c>
    </row>
    <row r="2838" spans="1:3">
      <c r="A2838" t="s">
        <v>4774</v>
      </c>
      <c r="B2838" t="s">
        <v>2373</v>
      </c>
      <c r="C2838">
        <v>7.3</v>
      </c>
    </row>
    <row r="2839" spans="1:3">
      <c r="A2839" t="s">
        <v>4776</v>
      </c>
      <c r="B2839" t="s">
        <v>12</v>
      </c>
      <c r="C2839">
        <v>5</v>
      </c>
    </row>
    <row r="2840" spans="1:3">
      <c r="A2840" t="s">
        <v>4778</v>
      </c>
      <c r="B2840" t="s">
        <v>966</v>
      </c>
      <c r="C2840">
        <v>6.6</v>
      </c>
    </row>
    <row r="2841" spans="1:3">
      <c r="A2841" t="s">
        <v>4780</v>
      </c>
      <c r="B2841" t="s">
        <v>12</v>
      </c>
      <c r="C2841">
        <v>6.6</v>
      </c>
    </row>
    <row r="2842" spans="1:3">
      <c r="A2842" t="s">
        <v>4782</v>
      </c>
      <c r="B2842" t="s">
        <v>12</v>
      </c>
      <c r="C2842">
        <v>7.3</v>
      </c>
    </row>
    <row r="2843" spans="1:3">
      <c r="A2843" t="s">
        <v>4785</v>
      </c>
      <c r="B2843" t="s">
        <v>12</v>
      </c>
      <c r="C2843">
        <v>6.2</v>
      </c>
    </row>
    <row r="2844" spans="1:3">
      <c r="A2844" t="s">
        <v>4787</v>
      </c>
      <c r="B2844" t="s">
        <v>12</v>
      </c>
      <c r="C2844">
        <v>6.6</v>
      </c>
    </row>
    <row r="2845" spans="1:3">
      <c r="A2845" t="s">
        <v>4788</v>
      </c>
      <c r="B2845" t="s">
        <v>12</v>
      </c>
      <c r="C2845">
        <v>6.3</v>
      </c>
    </row>
    <row r="2846" spans="1:3">
      <c r="A2846" t="s">
        <v>4790</v>
      </c>
      <c r="B2846" t="s">
        <v>12</v>
      </c>
      <c r="C2846">
        <v>3.3</v>
      </c>
    </row>
    <row r="2847" spans="1:3">
      <c r="A2847" t="s">
        <v>4792</v>
      </c>
      <c r="B2847" t="s">
        <v>931</v>
      </c>
      <c r="C2847">
        <v>6.2</v>
      </c>
    </row>
    <row r="2848" spans="1:3">
      <c r="A2848" t="s">
        <v>4794</v>
      </c>
      <c r="B2848" t="s">
        <v>12</v>
      </c>
      <c r="C2848">
        <v>3.5</v>
      </c>
    </row>
    <row r="2849" spans="1:3">
      <c r="A2849" t="s">
        <v>4796</v>
      </c>
      <c r="B2849" t="s">
        <v>12</v>
      </c>
      <c r="C2849">
        <v>5.5</v>
      </c>
    </row>
    <row r="2850" spans="1:3">
      <c r="A2850" t="s">
        <v>4798</v>
      </c>
      <c r="B2850" t="s">
        <v>12</v>
      </c>
      <c r="C2850">
        <v>5.9</v>
      </c>
    </row>
    <row r="2851" spans="1:3">
      <c r="A2851" t="s">
        <v>4800</v>
      </c>
      <c r="B2851" t="s">
        <v>12</v>
      </c>
      <c r="C2851">
        <v>4.7</v>
      </c>
    </row>
    <row r="2852" spans="1:3">
      <c r="A2852" t="s">
        <v>4802</v>
      </c>
      <c r="B2852" t="s">
        <v>12</v>
      </c>
      <c r="C2852">
        <v>3.9</v>
      </c>
    </row>
    <row r="2853" spans="1:3">
      <c r="A2853" t="s">
        <v>4804</v>
      </c>
      <c r="B2853" t="s">
        <v>12</v>
      </c>
      <c r="C2853">
        <v>6.1</v>
      </c>
    </row>
    <row r="2854" spans="1:3">
      <c r="A2854" t="s">
        <v>4806</v>
      </c>
      <c r="B2854" t="s">
        <v>12</v>
      </c>
      <c r="C2854">
        <v>6.7</v>
      </c>
    </row>
    <row r="2855" spans="1:3">
      <c r="A2855" t="s">
        <v>4808</v>
      </c>
      <c r="B2855" t="s">
        <v>4809</v>
      </c>
      <c r="C2855">
        <v>6.9</v>
      </c>
    </row>
    <row r="2856" spans="1:3">
      <c r="A2856" t="s">
        <v>4811</v>
      </c>
      <c r="B2856" t="s">
        <v>4392</v>
      </c>
      <c r="C2856">
        <v>7.3</v>
      </c>
    </row>
    <row r="2857" spans="1:3">
      <c r="A2857" t="s">
        <v>4813</v>
      </c>
      <c r="B2857" t="s">
        <v>12</v>
      </c>
      <c r="C2857">
        <v>6.7</v>
      </c>
    </row>
    <row r="2858" spans="1:3">
      <c r="A2858" t="s">
        <v>4814</v>
      </c>
      <c r="B2858" t="s">
        <v>12</v>
      </c>
      <c r="C2858">
        <v>6.1</v>
      </c>
    </row>
    <row r="2859" spans="1:3">
      <c r="A2859" t="s">
        <v>4815</v>
      </c>
      <c r="B2859" t="s">
        <v>12</v>
      </c>
      <c r="C2859">
        <v>6.9</v>
      </c>
    </row>
    <row r="2860" spans="1:3">
      <c r="A2860" t="s">
        <v>4816</v>
      </c>
      <c r="B2860" t="s">
        <v>966</v>
      </c>
      <c r="C2860">
        <v>7.9</v>
      </c>
    </row>
    <row r="2861" spans="1:3">
      <c r="A2861" t="s">
        <v>4818</v>
      </c>
      <c r="B2861" t="s">
        <v>12</v>
      </c>
      <c r="C2861">
        <v>4.5</v>
      </c>
    </row>
    <row r="2862" spans="1:3">
      <c r="A2862" t="s">
        <v>4820</v>
      </c>
      <c r="B2862" t="s">
        <v>12</v>
      </c>
      <c r="C2862">
        <v>7.6</v>
      </c>
    </row>
    <row r="2863" spans="1:3">
      <c r="A2863" t="s">
        <v>4821</v>
      </c>
      <c r="B2863" t="s">
        <v>12</v>
      </c>
      <c r="C2863">
        <v>7.5</v>
      </c>
    </row>
    <row r="2864" spans="1:3">
      <c r="A2864" t="s">
        <v>4824</v>
      </c>
      <c r="B2864" t="s">
        <v>12</v>
      </c>
      <c r="C2864">
        <v>6</v>
      </c>
    </row>
    <row r="2865" spans="1:3">
      <c r="A2865" t="s">
        <v>4825</v>
      </c>
      <c r="B2865" t="s">
        <v>12</v>
      </c>
      <c r="C2865">
        <v>7.1</v>
      </c>
    </row>
    <row r="2866" spans="1:3">
      <c r="A2866" t="s">
        <v>4827</v>
      </c>
      <c r="B2866" t="s">
        <v>4588</v>
      </c>
      <c r="C2866">
        <v>6.9</v>
      </c>
    </row>
    <row r="2867" spans="1:3">
      <c r="A2867" t="s">
        <v>4828</v>
      </c>
      <c r="B2867" t="s">
        <v>12</v>
      </c>
      <c r="C2867">
        <v>8.5</v>
      </c>
    </row>
    <row r="2868" spans="1:3">
      <c r="A2868" t="s">
        <v>4829</v>
      </c>
      <c r="B2868" t="s">
        <v>12</v>
      </c>
      <c r="C2868">
        <v>7.5</v>
      </c>
    </row>
    <row r="2869" spans="1:3">
      <c r="A2869" t="s">
        <v>4831</v>
      </c>
      <c r="B2869" t="s">
        <v>12</v>
      </c>
      <c r="C2869">
        <v>6.6</v>
      </c>
    </row>
    <row r="2870" spans="1:3">
      <c r="A2870" t="s">
        <v>4832</v>
      </c>
      <c r="B2870" t="s">
        <v>12</v>
      </c>
      <c r="C2870">
        <v>8</v>
      </c>
    </row>
    <row r="2871" spans="1:3">
      <c r="A2871" t="s">
        <v>4834</v>
      </c>
      <c r="B2871" t="s">
        <v>12</v>
      </c>
      <c r="C2871">
        <v>7</v>
      </c>
    </row>
    <row r="2872" spans="1:3">
      <c r="A2872" t="s">
        <v>4835</v>
      </c>
      <c r="B2872" t="s">
        <v>12</v>
      </c>
      <c r="C2872">
        <v>6.8</v>
      </c>
    </row>
    <row r="2873" spans="1:3">
      <c r="A2873" t="s">
        <v>4836</v>
      </c>
      <c r="B2873" t="s">
        <v>12</v>
      </c>
      <c r="C2873">
        <v>6.7</v>
      </c>
    </row>
    <row r="2874" spans="1:3">
      <c r="A2874" t="s">
        <v>4837</v>
      </c>
      <c r="B2874" t="s">
        <v>12</v>
      </c>
      <c r="C2874">
        <v>6.5</v>
      </c>
    </row>
    <row r="2875" spans="1:3">
      <c r="A2875" t="s">
        <v>4839</v>
      </c>
      <c r="B2875" t="s">
        <v>12</v>
      </c>
      <c r="C2875">
        <v>8</v>
      </c>
    </row>
    <row r="2876" spans="1:3">
      <c r="A2876" t="s">
        <v>4840</v>
      </c>
      <c r="B2876" t="s">
        <v>12</v>
      </c>
      <c r="C2876">
        <v>6.5</v>
      </c>
    </row>
    <row r="2877" spans="1:3">
      <c r="A2877" t="s">
        <v>4842</v>
      </c>
      <c r="B2877" t="s">
        <v>12</v>
      </c>
      <c r="C2877">
        <v>4.9000000000000004</v>
      </c>
    </row>
    <row r="2878" spans="1:3">
      <c r="A2878" t="s">
        <v>4843</v>
      </c>
      <c r="B2878" t="s">
        <v>12</v>
      </c>
      <c r="C2878">
        <v>7.1</v>
      </c>
    </row>
    <row r="2879" spans="1:3">
      <c r="A2879" t="s">
        <v>4844</v>
      </c>
      <c r="B2879" t="s">
        <v>12</v>
      </c>
      <c r="C2879">
        <v>7</v>
      </c>
    </row>
    <row r="2880" spans="1:3">
      <c r="A2880" t="s">
        <v>4846</v>
      </c>
      <c r="B2880" t="s">
        <v>12</v>
      </c>
      <c r="C2880">
        <v>7</v>
      </c>
    </row>
    <row r="2881" spans="1:3">
      <c r="A2881" t="s">
        <v>4847</v>
      </c>
      <c r="B2881" t="s">
        <v>12</v>
      </c>
      <c r="C2881">
        <v>4.5</v>
      </c>
    </row>
    <row r="2882" spans="1:3">
      <c r="A2882" t="s">
        <v>4849</v>
      </c>
      <c r="B2882" t="s">
        <v>12</v>
      </c>
      <c r="C2882">
        <v>7.7</v>
      </c>
    </row>
    <row r="2883" spans="1:3">
      <c r="A2883" t="s">
        <v>4850</v>
      </c>
      <c r="B2883" t="s">
        <v>12</v>
      </c>
      <c r="C2883">
        <v>6.7</v>
      </c>
    </row>
    <row r="2884" spans="1:3">
      <c r="A2884" t="s">
        <v>4851</v>
      </c>
      <c r="B2884" t="s">
        <v>12</v>
      </c>
      <c r="C2884">
        <v>7</v>
      </c>
    </row>
    <row r="2885" spans="1:3">
      <c r="A2885" t="s">
        <v>4853</v>
      </c>
      <c r="B2885" t="s">
        <v>12</v>
      </c>
      <c r="C2885">
        <v>6.5</v>
      </c>
    </row>
    <row r="2886" spans="1:3">
      <c r="A2886" t="s">
        <v>4854</v>
      </c>
      <c r="B2886" t="s">
        <v>12</v>
      </c>
      <c r="C2886">
        <v>6.2</v>
      </c>
    </row>
    <row r="2887" spans="1:3">
      <c r="A2887" t="s">
        <v>4855</v>
      </c>
      <c r="B2887" t="s">
        <v>12</v>
      </c>
      <c r="C2887">
        <v>5.7</v>
      </c>
    </row>
    <row r="2888" spans="1:3">
      <c r="A2888" t="s">
        <v>4856</v>
      </c>
      <c r="B2888" t="s">
        <v>12</v>
      </c>
      <c r="C2888">
        <v>6.4</v>
      </c>
    </row>
    <row r="2889" spans="1:3">
      <c r="A2889" t="s">
        <v>4857</v>
      </c>
      <c r="B2889" t="s">
        <v>12</v>
      </c>
      <c r="C2889">
        <v>5.4</v>
      </c>
    </row>
    <row r="2890" spans="1:3">
      <c r="A2890" t="s">
        <v>4859</v>
      </c>
      <c r="B2890" t="s">
        <v>4180</v>
      </c>
      <c r="C2890">
        <v>6.6</v>
      </c>
    </row>
    <row r="2891" spans="1:3">
      <c r="A2891" t="s">
        <v>4861</v>
      </c>
      <c r="B2891" t="s">
        <v>12</v>
      </c>
      <c r="C2891">
        <v>6.1</v>
      </c>
    </row>
    <row r="2892" spans="1:3">
      <c r="A2892" t="s">
        <v>4862</v>
      </c>
      <c r="B2892" t="s">
        <v>12</v>
      </c>
      <c r="C2892">
        <v>7.6</v>
      </c>
    </row>
    <row r="2893" spans="1:3">
      <c r="A2893" t="s">
        <v>4864</v>
      </c>
      <c r="B2893" t="s">
        <v>12</v>
      </c>
      <c r="C2893">
        <v>6.2</v>
      </c>
    </row>
    <row r="2894" spans="1:3">
      <c r="A2894" t="s">
        <v>4865</v>
      </c>
      <c r="B2894" t="s">
        <v>12</v>
      </c>
      <c r="C2894">
        <v>6.6</v>
      </c>
    </row>
    <row r="2895" spans="1:3">
      <c r="A2895" t="s">
        <v>4867</v>
      </c>
      <c r="B2895" t="s">
        <v>4868</v>
      </c>
      <c r="C2895">
        <v>7.3</v>
      </c>
    </row>
    <row r="2896" spans="1:3">
      <c r="A2896" t="s">
        <v>4870</v>
      </c>
      <c r="B2896" t="s">
        <v>12</v>
      </c>
      <c r="C2896">
        <v>4.2</v>
      </c>
    </row>
    <row r="2897" spans="1:3">
      <c r="A2897" t="s">
        <v>4872</v>
      </c>
      <c r="B2897" t="s">
        <v>12</v>
      </c>
      <c r="C2897">
        <v>6.5</v>
      </c>
    </row>
    <row r="2898" spans="1:3">
      <c r="A2898" t="s">
        <v>4874</v>
      </c>
      <c r="B2898" t="s">
        <v>12</v>
      </c>
      <c r="C2898">
        <v>6.5</v>
      </c>
    </row>
    <row r="2899" spans="1:3">
      <c r="A2899" t="s">
        <v>4876</v>
      </c>
      <c r="B2899" t="s">
        <v>12</v>
      </c>
      <c r="C2899">
        <v>5.7</v>
      </c>
    </row>
    <row r="2900" spans="1:3">
      <c r="A2900" t="s">
        <v>4877</v>
      </c>
      <c r="B2900" t="s">
        <v>12</v>
      </c>
      <c r="C2900">
        <v>7.3</v>
      </c>
    </row>
    <row r="2901" spans="1:3">
      <c r="A2901" t="s">
        <v>4879</v>
      </c>
      <c r="B2901" t="s">
        <v>12</v>
      </c>
      <c r="C2901">
        <v>6.9</v>
      </c>
    </row>
    <row r="2902" spans="1:3">
      <c r="A2902" t="s">
        <v>4881</v>
      </c>
      <c r="B2902" t="s">
        <v>12</v>
      </c>
      <c r="C2902">
        <v>5</v>
      </c>
    </row>
    <row r="2903" spans="1:3">
      <c r="A2903" t="s">
        <v>4882</v>
      </c>
      <c r="B2903" t="s">
        <v>12</v>
      </c>
      <c r="C2903">
        <v>7.3</v>
      </c>
    </row>
    <row r="2904" spans="1:3">
      <c r="A2904" t="s">
        <v>4884</v>
      </c>
      <c r="B2904" t="s">
        <v>12</v>
      </c>
      <c r="C2904">
        <v>6.5</v>
      </c>
    </row>
    <row r="2905" spans="1:3">
      <c r="A2905" t="s">
        <v>4886</v>
      </c>
      <c r="B2905" t="s">
        <v>12</v>
      </c>
      <c r="C2905">
        <v>2.1</v>
      </c>
    </row>
    <row r="2906" spans="1:3">
      <c r="A2906" t="s">
        <v>4887</v>
      </c>
      <c r="B2906" t="s">
        <v>12</v>
      </c>
      <c r="C2906">
        <v>7</v>
      </c>
    </row>
    <row r="2907" spans="1:3">
      <c r="A2907" t="s">
        <v>4888</v>
      </c>
      <c r="B2907" t="s">
        <v>4588</v>
      </c>
      <c r="C2907">
        <v>8</v>
      </c>
    </row>
    <row r="2908" spans="1:3">
      <c r="A2908" t="s">
        <v>4889</v>
      </c>
      <c r="B2908" t="s">
        <v>12</v>
      </c>
      <c r="C2908">
        <v>6.9</v>
      </c>
    </row>
    <row r="2909" spans="1:3">
      <c r="A2909" t="s">
        <v>4891</v>
      </c>
      <c r="B2909" t="s">
        <v>12</v>
      </c>
      <c r="C2909">
        <v>7.1</v>
      </c>
    </row>
    <row r="2910" spans="1:3">
      <c r="A2910" t="s">
        <v>4893</v>
      </c>
      <c r="B2910" t="s">
        <v>12</v>
      </c>
      <c r="C2910">
        <v>6.7</v>
      </c>
    </row>
    <row r="2911" spans="1:3">
      <c r="A2911" t="s">
        <v>4894</v>
      </c>
      <c r="B2911" t="s">
        <v>12</v>
      </c>
      <c r="C2911">
        <v>8.9</v>
      </c>
    </row>
    <row r="2912" spans="1:3">
      <c r="A2912" t="s">
        <v>4896</v>
      </c>
      <c r="B2912" t="s">
        <v>12</v>
      </c>
      <c r="C2912">
        <v>7.9</v>
      </c>
    </row>
    <row r="2913" spans="1:3">
      <c r="A2913" t="s">
        <v>4897</v>
      </c>
      <c r="B2913" t="s">
        <v>12</v>
      </c>
      <c r="C2913">
        <v>5.6</v>
      </c>
    </row>
    <row r="2914" spans="1:3">
      <c r="A2914" t="s">
        <v>4899</v>
      </c>
      <c r="B2914" t="s">
        <v>12</v>
      </c>
      <c r="C2914">
        <v>8</v>
      </c>
    </row>
    <row r="2915" spans="1:3">
      <c r="A2915" t="s">
        <v>4900</v>
      </c>
      <c r="B2915" t="s">
        <v>12</v>
      </c>
      <c r="C2915">
        <v>6.2</v>
      </c>
    </row>
    <row r="2916" spans="1:3">
      <c r="A2916" t="s">
        <v>4902</v>
      </c>
      <c r="B2916" t="s">
        <v>12</v>
      </c>
      <c r="C2916">
        <v>7.9</v>
      </c>
    </row>
    <row r="2917" spans="1:3">
      <c r="A2917" t="s">
        <v>4903</v>
      </c>
      <c r="B2917" t="s">
        <v>12</v>
      </c>
      <c r="C2917">
        <v>8.1</v>
      </c>
    </row>
    <row r="2918" spans="1:3">
      <c r="A2918" t="s">
        <v>4904</v>
      </c>
      <c r="B2918" t="s">
        <v>12</v>
      </c>
      <c r="C2918">
        <v>7.6</v>
      </c>
    </row>
    <row r="2919" spans="1:3">
      <c r="A2919" t="s">
        <v>4906</v>
      </c>
      <c r="B2919" t="s">
        <v>12</v>
      </c>
      <c r="C2919">
        <v>3.5</v>
      </c>
    </row>
    <row r="2920" spans="1:3">
      <c r="A2920" t="s">
        <v>4908</v>
      </c>
      <c r="B2920" t="s">
        <v>12</v>
      </c>
      <c r="C2920">
        <v>7.6</v>
      </c>
    </row>
    <row r="2921" spans="1:3">
      <c r="A2921" t="s">
        <v>4909</v>
      </c>
      <c r="B2921" t="s">
        <v>12</v>
      </c>
      <c r="C2921">
        <v>6.5</v>
      </c>
    </row>
    <row r="2922" spans="1:3">
      <c r="A2922" t="s">
        <v>4912</v>
      </c>
      <c r="B2922" t="s">
        <v>12</v>
      </c>
      <c r="C2922">
        <v>5.6</v>
      </c>
    </row>
    <row r="2923" spans="1:3">
      <c r="A2923" t="s">
        <v>4913</v>
      </c>
      <c r="B2923" t="s">
        <v>12</v>
      </c>
      <c r="C2923">
        <v>7.7</v>
      </c>
    </row>
    <row r="2924" spans="1:3">
      <c r="A2924" t="s">
        <v>4915</v>
      </c>
      <c r="B2924" t="s">
        <v>12</v>
      </c>
      <c r="C2924">
        <v>5.2</v>
      </c>
    </row>
    <row r="2925" spans="1:3">
      <c r="A2925" t="s">
        <v>4917</v>
      </c>
      <c r="B2925" t="s">
        <v>12</v>
      </c>
      <c r="C2925">
        <v>6.1</v>
      </c>
    </row>
    <row r="2926" spans="1:3">
      <c r="A2926" t="s">
        <v>4918</v>
      </c>
      <c r="B2926" t="s">
        <v>12</v>
      </c>
      <c r="C2926">
        <v>7.4</v>
      </c>
    </row>
    <row r="2927" spans="1:3">
      <c r="A2927" t="s">
        <v>4920</v>
      </c>
      <c r="B2927" t="s">
        <v>12</v>
      </c>
      <c r="C2927">
        <v>6.8</v>
      </c>
    </row>
    <row r="2928" spans="1:3">
      <c r="A2928" t="s">
        <v>4921</v>
      </c>
      <c r="B2928" t="s">
        <v>12</v>
      </c>
      <c r="C2928">
        <v>6.4</v>
      </c>
    </row>
    <row r="2929" spans="1:3">
      <c r="A2929" t="s">
        <v>4922</v>
      </c>
      <c r="B2929" t="s">
        <v>12</v>
      </c>
      <c r="C2929">
        <v>5.7</v>
      </c>
    </row>
    <row r="2930" spans="1:3">
      <c r="A2930" t="s">
        <v>4923</v>
      </c>
      <c r="B2930" t="s">
        <v>12</v>
      </c>
      <c r="C2930">
        <v>6.7</v>
      </c>
    </row>
    <row r="2931" spans="1:3">
      <c r="A2931" t="s">
        <v>4925</v>
      </c>
      <c r="B2931" t="s">
        <v>12</v>
      </c>
      <c r="C2931">
        <v>5.6</v>
      </c>
    </row>
    <row r="2932" spans="1:3">
      <c r="A2932" t="s">
        <v>4927</v>
      </c>
      <c r="B2932" t="s">
        <v>12</v>
      </c>
      <c r="C2932">
        <v>7.6</v>
      </c>
    </row>
    <row r="2933" spans="1:3">
      <c r="A2933" t="s">
        <v>4928</v>
      </c>
      <c r="B2933" t="s">
        <v>12</v>
      </c>
      <c r="C2933">
        <v>6.5</v>
      </c>
    </row>
    <row r="2934" spans="1:3">
      <c r="A2934" t="s">
        <v>4930</v>
      </c>
      <c r="B2934" t="s">
        <v>12</v>
      </c>
      <c r="C2934">
        <v>6.3</v>
      </c>
    </row>
    <row r="2935" spans="1:3">
      <c r="A2935" t="s">
        <v>4932</v>
      </c>
      <c r="B2935" t="s">
        <v>12</v>
      </c>
      <c r="C2935">
        <v>7.1</v>
      </c>
    </row>
    <row r="2936" spans="1:3">
      <c r="A2936" t="s">
        <v>4933</v>
      </c>
      <c r="B2936" t="s">
        <v>12</v>
      </c>
      <c r="C2936">
        <v>7.1</v>
      </c>
    </row>
    <row r="2937" spans="1:3">
      <c r="A2937" t="s">
        <v>4935</v>
      </c>
      <c r="B2937" t="s">
        <v>12</v>
      </c>
      <c r="C2937">
        <v>6.9</v>
      </c>
    </row>
    <row r="2938" spans="1:3">
      <c r="A2938" t="s">
        <v>4936</v>
      </c>
      <c r="B2938" t="s">
        <v>12</v>
      </c>
      <c r="C2938">
        <v>5.4</v>
      </c>
    </row>
    <row r="2939" spans="1:3">
      <c r="A2939" t="s">
        <v>4937</v>
      </c>
      <c r="B2939" t="s">
        <v>12</v>
      </c>
      <c r="C2939">
        <v>5.0999999999999996</v>
      </c>
    </row>
    <row r="2940" spans="1:3">
      <c r="A2940" t="s">
        <v>4939</v>
      </c>
      <c r="B2940" t="s">
        <v>12</v>
      </c>
      <c r="C2940">
        <v>5.3</v>
      </c>
    </row>
    <row r="2941" spans="1:3">
      <c r="A2941" t="s">
        <v>4942</v>
      </c>
      <c r="B2941" t="s">
        <v>12</v>
      </c>
      <c r="C2941">
        <v>7.3</v>
      </c>
    </row>
    <row r="2942" spans="1:3">
      <c r="A2942" t="s">
        <v>4943</v>
      </c>
      <c r="B2942" t="s">
        <v>12</v>
      </c>
      <c r="C2942">
        <v>7.3</v>
      </c>
    </row>
    <row r="2943" spans="1:3">
      <c r="A2943" t="s">
        <v>4946</v>
      </c>
      <c r="B2943" t="s">
        <v>966</v>
      </c>
      <c r="C2943">
        <v>7.1</v>
      </c>
    </row>
    <row r="2944" spans="1:3">
      <c r="A2944" t="s">
        <v>4947</v>
      </c>
      <c r="B2944" t="s">
        <v>12</v>
      </c>
      <c r="C2944">
        <v>6</v>
      </c>
    </row>
    <row r="2945" spans="1:3">
      <c r="A2945" t="s">
        <v>4948</v>
      </c>
      <c r="B2945" t="s">
        <v>12</v>
      </c>
      <c r="C2945">
        <v>6.6</v>
      </c>
    </row>
    <row r="2946" spans="1:3">
      <c r="A2946" t="s">
        <v>4950</v>
      </c>
      <c r="B2946" t="s">
        <v>12</v>
      </c>
      <c r="C2946">
        <v>7.2</v>
      </c>
    </row>
    <row r="2947" spans="1:3">
      <c r="A2947" t="s">
        <v>4951</v>
      </c>
      <c r="B2947" t="s">
        <v>12</v>
      </c>
      <c r="C2947">
        <v>7.2</v>
      </c>
    </row>
    <row r="2948" spans="1:3">
      <c r="A2948" t="s">
        <v>4952</v>
      </c>
      <c r="B2948" t="s">
        <v>12</v>
      </c>
      <c r="C2948">
        <v>6.9</v>
      </c>
    </row>
    <row r="2949" spans="1:3">
      <c r="A2949" t="s">
        <v>4954</v>
      </c>
      <c r="B2949" t="s">
        <v>12</v>
      </c>
      <c r="C2949">
        <v>6.8</v>
      </c>
    </row>
    <row r="2950" spans="1:3">
      <c r="A2950" t="s">
        <v>4956</v>
      </c>
      <c r="B2950" t="s">
        <v>12</v>
      </c>
      <c r="C2950">
        <v>7.7</v>
      </c>
    </row>
    <row r="2951" spans="1:3">
      <c r="A2951" t="s">
        <v>4958</v>
      </c>
      <c r="B2951" t="s">
        <v>12</v>
      </c>
      <c r="C2951">
        <v>7.4</v>
      </c>
    </row>
    <row r="2952" spans="1:3">
      <c r="A2952" t="s">
        <v>4960</v>
      </c>
      <c r="B2952" t="s">
        <v>12</v>
      </c>
      <c r="C2952">
        <v>6.5</v>
      </c>
    </row>
    <row r="2953" spans="1:3">
      <c r="A2953" t="s">
        <v>4962</v>
      </c>
      <c r="B2953" t="s">
        <v>12</v>
      </c>
      <c r="C2953">
        <v>6.4</v>
      </c>
    </row>
    <row r="2954" spans="1:3">
      <c r="A2954" t="s">
        <v>4965</v>
      </c>
      <c r="B2954" t="s">
        <v>12</v>
      </c>
      <c r="C2954">
        <v>5.6</v>
      </c>
    </row>
    <row r="2955" spans="1:3">
      <c r="A2955" t="s">
        <v>4968</v>
      </c>
      <c r="B2955" t="s">
        <v>12</v>
      </c>
      <c r="C2955">
        <v>6.8</v>
      </c>
    </row>
    <row r="2956" spans="1:3">
      <c r="A2956" t="s">
        <v>4970</v>
      </c>
      <c r="B2956" t="s">
        <v>12</v>
      </c>
      <c r="C2956">
        <v>5.5</v>
      </c>
    </row>
    <row r="2957" spans="1:3">
      <c r="A2957" t="s">
        <v>4971</v>
      </c>
      <c r="B2957" t="s">
        <v>12</v>
      </c>
      <c r="C2957">
        <v>6.9</v>
      </c>
    </row>
    <row r="2958" spans="1:3">
      <c r="A2958" t="s">
        <v>4973</v>
      </c>
      <c r="B2958" t="s">
        <v>12</v>
      </c>
      <c r="C2958">
        <v>6</v>
      </c>
    </row>
    <row r="2959" spans="1:3">
      <c r="A2959" t="s">
        <v>4975</v>
      </c>
      <c r="B2959" t="s">
        <v>12</v>
      </c>
      <c r="C2959">
        <v>6.4</v>
      </c>
    </row>
    <row r="2960" spans="1:3">
      <c r="A2960" t="s">
        <v>4977</v>
      </c>
      <c r="B2960" t="s">
        <v>12</v>
      </c>
      <c r="C2960">
        <v>6.6</v>
      </c>
    </row>
    <row r="2961" spans="1:3">
      <c r="A2961" t="s">
        <v>4979</v>
      </c>
      <c r="B2961" t="s">
        <v>12</v>
      </c>
      <c r="C2961">
        <v>5.3</v>
      </c>
    </row>
    <row r="2962" spans="1:3">
      <c r="A2962" t="s">
        <v>4981</v>
      </c>
      <c r="B2962" t="s">
        <v>2528</v>
      </c>
      <c r="C2962">
        <v>8.1</v>
      </c>
    </row>
    <row r="2963" spans="1:3">
      <c r="A2963" t="s">
        <v>4983</v>
      </c>
      <c r="B2963" t="s">
        <v>12</v>
      </c>
      <c r="C2963">
        <v>6.9</v>
      </c>
    </row>
    <row r="2964" spans="1:3">
      <c r="A2964" t="s">
        <v>4985</v>
      </c>
      <c r="B2964" t="s">
        <v>12</v>
      </c>
      <c r="C2964">
        <v>6.5</v>
      </c>
    </row>
    <row r="2965" spans="1:3">
      <c r="A2965" t="s">
        <v>4986</v>
      </c>
      <c r="B2965" t="s">
        <v>12</v>
      </c>
      <c r="C2965">
        <v>7.4</v>
      </c>
    </row>
    <row r="2966" spans="1:3">
      <c r="A2966" t="s">
        <v>4987</v>
      </c>
      <c r="B2966" t="s">
        <v>12</v>
      </c>
      <c r="C2966">
        <v>6.9</v>
      </c>
    </row>
    <row r="2967" spans="1:3">
      <c r="A2967" t="s">
        <v>4989</v>
      </c>
      <c r="B2967" t="s">
        <v>2373</v>
      </c>
      <c r="C2967">
        <v>6.7</v>
      </c>
    </row>
    <row r="2968" spans="1:3">
      <c r="A2968" t="s">
        <v>4990</v>
      </c>
      <c r="B2968" t="s">
        <v>12</v>
      </c>
      <c r="C2968">
        <v>7.6</v>
      </c>
    </row>
    <row r="2969" spans="1:3">
      <c r="A2969" t="s">
        <v>4992</v>
      </c>
      <c r="B2969" t="s">
        <v>12</v>
      </c>
      <c r="C2969">
        <v>5.4</v>
      </c>
    </row>
    <row r="2970" spans="1:3">
      <c r="A2970" t="s">
        <v>4993</v>
      </c>
      <c r="B2970" t="s">
        <v>12</v>
      </c>
      <c r="C2970">
        <v>7.3</v>
      </c>
    </row>
    <row r="2971" spans="1:3">
      <c r="A2971" t="s">
        <v>4995</v>
      </c>
      <c r="B2971" t="s">
        <v>12</v>
      </c>
      <c r="C2971">
        <v>6</v>
      </c>
    </row>
    <row r="2972" spans="1:3">
      <c r="A2972" t="s">
        <v>4996</v>
      </c>
      <c r="B2972" t="s">
        <v>12</v>
      </c>
      <c r="C2972">
        <v>7.2</v>
      </c>
    </row>
    <row r="2973" spans="1:3">
      <c r="A2973" t="s">
        <v>4998</v>
      </c>
      <c r="B2973" t="s">
        <v>12</v>
      </c>
      <c r="C2973">
        <v>6</v>
      </c>
    </row>
    <row r="2974" spans="1:3">
      <c r="A2974" t="s">
        <v>5000</v>
      </c>
      <c r="B2974" t="s">
        <v>12</v>
      </c>
      <c r="C2974">
        <v>3.1</v>
      </c>
    </row>
    <row r="2975" spans="1:3">
      <c r="A2975" t="s">
        <v>5002</v>
      </c>
      <c r="B2975" t="s">
        <v>12</v>
      </c>
      <c r="C2975">
        <v>6.9</v>
      </c>
    </row>
    <row r="2976" spans="1:3">
      <c r="A2976" t="s">
        <v>5003</v>
      </c>
      <c r="B2976" t="s">
        <v>12</v>
      </c>
      <c r="C2976">
        <v>6.2</v>
      </c>
    </row>
    <row r="2977" spans="1:3">
      <c r="A2977" t="s">
        <v>5005</v>
      </c>
      <c r="B2977" t="s">
        <v>966</v>
      </c>
      <c r="C2977">
        <v>6.9</v>
      </c>
    </row>
    <row r="2978" spans="1:3">
      <c r="A2978" t="s">
        <v>5007</v>
      </c>
      <c r="B2978" t="s">
        <v>12</v>
      </c>
      <c r="C2978">
        <v>6.3</v>
      </c>
    </row>
    <row r="2979" spans="1:3">
      <c r="A2979" t="s">
        <v>5009</v>
      </c>
      <c r="B2979" t="s">
        <v>12</v>
      </c>
      <c r="C2979">
        <v>6.7</v>
      </c>
    </row>
    <row r="2980" spans="1:3">
      <c r="A2980" t="s">
        <v>5011</v>
      </c>
      <c r="B2980" t="s">
        <v>4588</v>
      </c>
      <c r="C2980">
        <v>5.4</v>
      </c>
    </row>
    <row r="2981" spans="1:3">
      <c r="A2981" t="s">
        <v>5014</v>
      </c>
      <c r="B2981" t="s">
        <v>966</v>
      </c>
      <c r="C2981">
        <v>8</v>
      </c>
    </row>
    <row r="2982" spans="1:3">
      <c r="A2982" t="s">
        <v>5015</v>
      </c>
      <c r="B2982" t="s">
        <v>12</v>
      </c>
      <c r="C2982">
        <v>7</v>
      </c>
    </row>
    <row r="2983" spans="1:3">
      <c r="A2983" t="s">
        <v>5017</v>
      </c>
      <c r="B2983" t="s">
        <v>12</v>
      </c>
      <c r="C2983">
        <v>7.2</v>
      </c>
    </row>
    <row r="2984" spans="1:3">
      <c r="A2984" t="s">
        <v>5019</v>
      </c>
      <c r="B2984" t="s">
        <v>12</v>
      </c>
      <c r="C2984">
        <v>3.5</v>
      </c>
    </row>
    <row r="2985" spans="1:3">
      <c r="A2985" t="s">
        <v>5020</v>
      </c>
      <c r="B2985" t="s">
        <v>12</v>
      </c>
      <c r="C2985">
        <v>7.5</v>
      </c>
    </row>
    <row r="2986" spans="1:3">
      <c r="A2986" t="s">
        <v>5022</v>
      </c>
      <c r="B2986" t="s">
        <v>12</v>
      </c>
      <c r="C2986">
        <v>6.7</v>
      </c>
    </row>
    <row r="2987" spans="1:3">
      <c r="A2987" t="s">
        <v>5023</v>
      </c>
      <c r="B2987" t="s">
        <v>12</v>
      </c>
      <c r="C2987">
        <v>9.1999999999999993</v>
      </c>
    </row>
    <row r="2988" spans="1:3">
      <c r="A2988" t="s">
        <v>5024</v>
      </c>
      <c r="B2988" t="s">
        <v>12</v>
      </c>
      <c r="C2988">
        <v>6.1</v>
      </c>
    </row>
    <row r="2989" spans="1:3">
      <c r="A2989" t="s">
        <v>5025</v>
      </c>
      <c r="B2989" t="s">
        <v>12</v>
      </c>
      <c r="C2989">
        <v>7.7</v>
      </c>
    </row>
    <row r="2990" spans="1:3">
      <c r="A2990" t="s">
        <v>5026</v>
      </c>
      <c r="B2990" t="s">
        <v>12</v>
      </c>
      <c r="C2990">
        <v>7.6</v>
      </c>
    </row>
    <row r="2991" spans="1:3">
      <c r="A2991" t="s">
        <v>5027</v>
      </c>
      <c r="B2991" t="s">
        <v>12</v>
      </c>
      <c r="C2991">
        <v>6.1</v>
      </c>
    </row>
    <row r="2992" spans="1:3">
      <c r="A2992" t="s">
        <v>5028</v>
      </c>
      <c r="B2992" t="s">
        <v>12</v>
      </c>
      <c r="C2992">
        <v>4.9000000000000004</v>
      </c>
    </row>
    <row r="2993" spans="1:3">
      <c r="A2993" t="s">
        <v>5029</v>
      </c>
      <c r="B2993" t="s">
        <v>12</v>
      </c>
      <c r="C2993">
        <v>6.8</v>
      </c>
    </row>
    <row r="2994" spans="1:3">
      <c r="A2994" t="s">
        <v>5030</v>
      </c>
      <c r="B2994" t="s">
        <v>12</v>
      </c>
      <c r="C2994">
        <v>7</v>
      </c>
    </row>
    <row r="2995" spans="1:3">
      <c r="A2995" t="s">
        <v>5031</v>
      </c>
      <c r="B2995" t="s">
        <v>12</v>
      </c>
      <c r="C2995">
        <v>5.7</v>
      </c>
    </row>
    <row r="2996" spans="1:3">
      <c r="A2996" t="s">
        <v>5032</v>
      </c>
      <c r="B2996" t="s">
        <v>12</v>
      </c>
      <c r="C2996">
        <v>7.5</v>
      </c>
    </row>
    <row r="2997" spans="1:3">
      <c r="A2997" t="s">
        <v>5033</v>
      </c>
      <c r="B2997" t="s">
        <v>12</v>
      </c>
      <c r="C2997">
        <v>7.4</v>
      </c>
    </row>
    <row r="2998" spans="1:3">
      <c r="A2998" t="s">
        <v>5034</v>
      </c>
      <c r="B2998" t="s">
        <v>12</v>
      </c>
      <c r="C2998">
        <v>7.2</v>
      </c>
    </row>
    <row r="2999" spans="1:3">
      <c r="A2999" t="s">
        <v>5036</v>
      </c>
      <c r="B2999" t="s">
        <v>12</v>
      </c>
      <c r="C2999">
        <v>6.8</v>
      </c>
    </row>
    <row r="3000" spans="1:3">
      <c r="A3000" t="s">
        <v>5037</v>
      </c>
      <c r="B3000" t="s">
        <v>12</v>
      </c>
      <c r="C3000">
        <v>6.8</v>
      </c>
    </row>
    <row r="3001" spans="1:3">
      <c r="A3001" t="s">
        <v>5038</v>
      </c>
      <c r="B3001" t="s">
        <v>12</v>
      </c>
      <c r="C3001">
        <v>5.2</v>
      </c>
    </row>
    <row r="3002" spans="1:3">
      <c r="A3002" t="s">
        <v>5039</v>
      </c>
      <c r="B3002" t="s">
        <v>12</v>
      </c>
      <c r="C3002">
        <v>7.2</v>
      </c>
    </row>
    <row r="3003" spans="1:3">
      <c r="A3003" t="s">
        <v>5041</v>
      </c>
      <c r="B3003" t="s">
        <v>12</v>
      </c>
      <c r="C3003">
        <v>4</v>
      </c>
    </row>
    <row r="3004" spans="1:3">
      <c r="A3004" t="s">
        <v>5042</v>
      </c>
      <c r="B3004" t="s">
        <v>12</v>
      </c>
      <c r="C3004">
        <v>6.8</v>
      </c>
    </row>
    <row r="3005" spans="1:3">
      <c r="A3005" t="s">
        <v>5044</v>
      </c>
      <c r="B3005" t="s">
        <v>12</v>
      </c>
      <c r="C3005">
        <v>6.9</v>
      </c>
    </row>
    <row r="3006" spans="1:3">
      <c r="A3006" t="s">
        <v>5045</v>
      </c>
      <c r="B3006" t="s">
        <v>12</v>
      </c>
      <c r="C3006">
        <v>7.3</v>
      </c>
    </row>
    <row r="3007" spans="1:3">
      <c r="A3007" t="s">
        <v>5046</v>
      </c>
      <c r="B3007" t="s">
        <v>12</v>
      </c>
      <c r="C3007">
        <v>6.1</v>
      </c>
    </row>
    <row r="3008" spans="1:3">
      <c r="A3008" t="s">
        <v>5047</v>
      </c>
      <c r="B3008" t="s">
        <v>12</v>
      </c>
      <c r="C3008">
        <v>6</v>
      </c>
    </row>
    <row r="3009" spans="1:3">
      <c r="A3009" t="s">
        <v>5048</v>
      </c>
      <c r="B3009" t="s">
        <v>12</v>
      </c>
      <c r="C3009">
        <v>7</v>
      </c>
    </row>
    <row r="3010" spans="1:3">
      <c r="A3010" t="s">
        <v>5050</v>
      </c>
      <c r="B3010" t="s">
        <v>12</v>
      </c>
      <c r="C3010">
        <v>7.1</v>
      </c>
    </row>
    <row r="3011" spans="1:3">
      <c r="A3011" t="s">
        <v>5051</v>
      </c>
      <c r="B3011" t="s">
        <v>12</v>
      </c>
      <c r="C3011">
        <v>6.2</v>
      </c>
    </row>
    <row r="3012" spans="1:3">
      <c r="A3012" t="s">
        <v>5052</v>
      </c>
      <c r="B3012" t="s">
        <v>12</v>
      </c>
      <c r="C3012">
        <v>6.9</v>
      </c>
    </row>
    <row r="3013" spans="1:3">
      <c r="A3013" t="s">
        <v>5054</v>
      </c>
      <c r="B3013" t="s">
        <v>12</v>
      </c>
      <c r="C3013">
        <v>7.6</v>
      </c>
    </row>
    <row r="3014" spans="1:3">
      <c r="A3014" t="s">
        <v>5055</v>
      </c>
      <c r="B3014" t="s">
        <v>12</v>
      </c>
      <c r="C3014">
        <v>7.6</v>
      </c>
    </row>
    <row r="3015" spans="1:3">
      <c r="A3015" t="s">
        <v>5056</v>
      </c>
      <c r="B3015" t="s">
        <v>12</v>
      </c>
      <c r="C3015">
        <v>6.4</v>
      </c>
    </row>
    <row r="3016" spans="1:3">
      <c r="A3016" t="s">
        <v>5058</v>
      </c>
      <c r="B3016" t="s">
        <v>12</v>
      </c>
      <c r="C3016">
        <v>6.2</v>
      </c>
    </row>
    <row r="3017" spans="1:3">
      <c r="A3017" t="s">
        <v>5060</v>
      </c>
      <c r="B3017" t="s">
        <v>755</v>
      </c>
      <c r="C3017">
        <v>7.5</v>
      </c>
    </row>
    <row r="3018" spans="1:3">
      <c r="A3018" t="s">
        <v>5061</v>
      </c>
      <c r="B3018" t="s">
        <v>12</v>
      </c>
      <c r="C3018">
        <v>2</v>
      </c>
    </row>
    <row r="3019" spans="1:3">
      <c r="A3019" t="s">
        <v>5064</v>
      </c>
      <c r="B3019" t="s">
        <v>12</v>
      </c>
      <c r="C3019">
        <v>6.2</v>
      </c>
    </row>
    <row r="3020" spans="1:3">
      <c r="A3020" t="s">
        <v>5066</v>
      </c>
      <c r="B3020" t="s">
        <v>12</v>
      </c>
      <c r="C3020">
        <v>6.5</v>
      </c>
    </row>
    <row r="3021" spans="1:3">
      <c r="A3021" t="s">
        <v>5067</v>
      </c>
      <c r="B3021" t="s">
        <v>4588</v>
      </c>
      <c r="C3021">
        <v>7.9</v>
      </c>
    </row>
    <row r="3022" spans="1:3">
      <c r="A3022" t="s">
        <v>5068</v>
      </c>
      <c r="B3022" t="s">
        <v>12</v>
      </c>
      <c r="C3022">
        <v>6.8</v>
      </c>
    </row>
    <row r="3023" spans="1:3">
      <c r="A3023" t="s">
        <v>5069</v>
      </c>
      <c r="B3023" t="s">
        <v>12</v>
      </c>
      <c r="C3023">
        <v>6.3</v>
      </c>
    </row>
    <row r="3024" spans="1:3">
      <c r="A3024" t="s">
        <v>5071</v>
      </c>
      <c r="B3024" t="s">
        <v>12</v>
      </c>
      <c r="C3024">
        <v>6.3</v>
      </c>
    </row>
    <row r="3025" spans="1:3">
      <c r="A3025" t="s">
        <v>5073</v>
      </c>
      <c r="B3025" t="s">
        <v>12</v>
      </c>
      <c r="C3025">
        <v>6.6</v>
      </c>
    </row>
    <row r="3026" spans="1:3">
      <c r="A3026" t="s">
        <v>5074</v>
      </c>
      <c r="B3026" t="s">
        <v>12</v>
      </c>
      <c r="C3026">
        <v>6.4</v>
      </c>
    </row>
    <row r="3027" spans="1:3">
      <c r="A3027" t="s">
        <v>5076</v>
      </c>
      <c r="B3027" t="s">
        <v>12</v>
      </c>
      <c r="C3027">
        <v>7.5</v>
      </c>
    </row>
    <row r="3028" spans="1:3">
      <c r="A3028" t="s">
        <v>5078</v>
      </c>
      <c r="B3028" t="s">
        <v>12</v>
      </c>
      <c r="C3028">
        <v>6.5</v>
      </c>
    </row>
    <row r="3029" spans="1:3">
      <c r="A3029" t="s">
        <v>5079</v>
      </c>
      <c r="B3029" t="s">
        <v>12</v>
      </c>
      <c r="C3029">
        <v>7.2</v>
      </c>
    </row>
    <row r="3030" spans="1:3">
      <c r="A3030" t="s">
        <v>5081</v>
      </c>
      <c r="B3030" t="s">
        <v>12</v>
      </c>
      <c r="C3030">
        <v>6.3</v>
      </c>
    </row>
    <row r="3031" spans="1:3">
      <c r="A3031" t="s">
        <v>5082</v>
      </c>
      <c r="B3031" t="s">
        <v>966</v>
      </c>
      <c r="C3031">
        <v>7</v>
      </c>
    </row>
    <row r="3032" spans="1:3">
      <c r="A3032" t="s">
        <v>5083</v>
      </c>
      <c r="B3032" t="s">
        <v>12</v>
      </c>
      <c r="C3032">
        <v>6.3</v>
      </c>
    </row>
    <row r="3033" spans="1:3">
      <c r="A3033" t="s">
        <v>5085</v>
      </c>
      <c r="B3033" t="s">
        <v>12</v>
      </c>
      <c r="C3033">
        <v>2.2999999999999998</v>
      </c>
    </row>
    <row r="3034" spans="1:3">
      <c r="A3034" t="s">
        <v>5087</v>
      </c>
      <c r="B3034" t="s">
        <v>12</v>
      </c>
      <c r="C3034">
        <v>7.1</v>
      </c>
    </row>
    <row r="3035" spans="1:3">
      <c r="A3035" t="s">
        <v>5088</v>
      </c>
      <c r="B3035" t="s">
        <v>12</v>
      </c>
      <c r="C3035">
        <v>6.2</v>
      </c>
    </row>
    <row r="3036" spans="1:3">
      <c r="A3036" t="s">
        <v>5090</v>
      </c>
      <c r="B3036" t="s">
        <v>12</v>
      </c>
      <c r="C3036">
        <v>6.7</v>
      </c>
    </row>
    <row r="3037" spans="1:3">
      <c r="A3037" t="s">
        <v>5091</v>
      </c>
      <c r="B3037" t="s">
        <v>12</v>
      </c>
      <c r="C3037">
        <v>6.5</v>
      </c>
    </row>
    <row r="3038" spans="1:3">
      <c r="A3038" t="s">
        <v>5093</v>
      </c>
      <c r="B3038" t="s">
        <v>12</v>
      </c>
      <c r="C3038">
        <v>5.9</v>
      </c>
    </row>
    <row r="3039" spans="1:3">
      <c r="A3039" t="s">
        <v>5095</v>
      </c>
      <c r="B3039" t="s">
        <v>12</v>
      </c>
      <c r="C3039">
        <v>6</v>
      </c>
    </row>
    <row r="3040" spans="1:3">
      <c r="A3040" t="s">
        <v>5097</v>
      </c>
      <c r="B3040" t="s">
        <v>12</v>
      </c>
      <c r="C3040">
        <v>6.9</v>
      </c>
    </row>
    <row r="3041" spans="1:3">
      <c r="A3041" t="s">
        <v>5099</v>
      </c>
      <c r="B3041" t="s">
        <v>12</v>
      </c>
      <c r="C3041">
        <v>7.3</v>
      </c>
    </row>
    <row r="3042" spans="1:3">
      <c r="A3042" t="s">
        <v>5100</v>
      </c>
      <c r="B3042" t="s">
        <v>12</v>
      </c>
      <c r="C3042">
        <v>7.7</v>
      </c>
    </row>
    <row r="3043" spans="1:3">
      <c r="A3043" t="s">
        <v>5102</v>
      </c>
      <c r="B3043" t="s">
        <v>3673</v>
      </c>
      <c r="C3043">
        <v>7.3</v>
      </c>
    </row>
    <row r="3044" spans="1:3">
      <c r="A3044" t="s">
        <v>5104</v>
      </c>
      <c r="B3044" t="s">
        <v>12</v>
      </c>
      <c r="C3044">
        <v>7</v>
      </c>
    </row>
    <row r="3045" spans="1:3">
      <c r="A3045" t="s">
        <v>5106</v>
      </c>
      <c r="B3045" t="s">
        <v>12</v>
      </c>
      <c r="C3045">
        <v>6.4</v>
      </c>
    </row>
    <row r="3046" spans="1:3">
      <c r="A3046" t="s">
        <v>5108</v>
      </c>
      <c r="B3046" t="s">
        <v>12</v>
      </c>
      <c r="C3046">
        <v>5.6</v>
      </c>
    </row>
    <row r="3047" spans="1:3">
      <c r="A3047" t="s">
        <v>5110</v>
      </c>
      <c r="B3047" t="s">
        <v>966</v>
      </c>
      <c r="C3047">
        <v>8.1999999999999993</v>
      </c>
    </row>
    <row r="3048" spans="1:3">
      <c r="A3048" t="s">
        <v>5111</v>
      </c>
      <c r="B3048" t="s">
        <v>3149</v>
      </c>
      <c r="C3048">
        <v>6.5</v>
      </c>
    </row>
    <row r="3049" spans="1:3">
      <c r="A3049" t="s">
        <v>5112</v>
      </c>
      <c r="B3049" t="s">
        <v>5113</v>
      </c>
      <c r="C3049">
        <v>8.1</v>
      </c>
    </row>
    <row r="3050" spans="1:3">
      <c r="A3050" t="s">
        <v>5115</v>
      </c>
      <c r="B3050" t="s">
        <v>12</v>
      </c>
      <c r="C3050">
        <v>5.4</v>
      </c>
    </row>
    <row r="3051" spans="1:3">
      <c r="A3051" t="s">
        <v>5118</v>
      </c>
      <c r="B3051" t="s">
        <v>12</v>
      </c>
      <c r="C3051">
        <v>6.3</v>
      </c>
    </row>
    <row r="3052" spans="1:3">
      <c r="A3052" t="s">
        <v>5119</v>
      </c>
      <c r="B3052" t="s">
        <v>12</v>
      </c>
      <c r="C3052">
        <v>7.8</v>
      </c>
    </row>
    <row r="3053" spans="1:3">
      <c r="A3053" t="s">
        <v>5121</v>
      </c>
      <c r="B3053" t="s">
        <v>12</v>
      </c>
      <c r="C3053">
        <v>6.8</v>
      </c>
    </row>
    <row r="3054" spans="1:3">
      <c r="A3054" t="s">
        <v>5123</v>
      </c>
      <c r="B3054" t="s">
        <v>12</v>
      </c>
      <c r="C3054">
        <v>7.1</v>
      </c>
    </row>
    <row r="3055" spans="1:3">
      <c r="A3055" t="s">
        <v>5125</v>
      </c>
      <c r="B3055" t="s">
        <v>12</v>
      </c>
      <c r="C3055">
        <v>6.2</v>
      </c>
    </row>
    <row r="3056" spans="1:3">
      <c r="A3056" t="s">
        <v>5126</v>
      </c>
      <c r="B3056" t="s">
        <v>12</v>
      </c>
      <c r="C3056">
        <v>7.3</v>
      </c>
    </row>
    <row r="3057" spans="1:3">
      <c r="A3057" t="s">
        <v>5127</v>
      </c>
      <c r="B3057" t="s">
        <v>12</v>
      </c>
      <c r="C3057">
        <v>5.9</v>
      </c>
    </row>
    <row r="3058" spans="1:3">
      <c r="A3058" t="s">
        <v>5129</v>
      </c>
      <c r="B3058" t="s">
        <v>12</v>
      </c>
      <c r="C3058">
        <v>3.6</v>
      </c>
    </row>
    <row r="3059" spans="1:3">
      <c r="A3059" t="s">
        <v>5131</v>
      </c>
      <c r="B3059" t="s">
        <v>12</v>
      </c>
      <c r="C3059">
        <v>7.7</v>
      </c>
    </row>
    <row r="3060" spans="1:3">
      <c r="A3060" t="s">
        <v>5132</v>
      </c>
      <c r="B3060" t="s">
        <v>12</v>
      </c>
      <c r="C3060">
        <v>7.3</v>
      </c>
    </row>
    <row r="3061" spans="1:3">
      <c r="A3061" t="s">
        <v>5133</v>
      </c>
      <c r="B3061" t="s">
        <v>12</v>
      </c>
      <c r="C3061">
        <v>7.4</v>
      </c>
    </row>
    <row r="3062" spans="1:3">
      <c r="A3062" t="s">
        <v>5135</v>
      </c>
      <c r="B3062" t="s">
        <v>12</v>
      </c>
      <c r="C3062">
        <v>6.6</v>
      </c>
    </row>
    <row r="3063" spans="1:3">
      <c r="A3063" t="s">
        <v>5137</v>
      </c>
      <c r="B3063" t="s">
        <v>12</v>
      </c>
      <c r="C3063">
        <v>6.9</v>
      </c>
    </row>
    <row r="3064" spans="1:3">
      <c r="A3064" t="s">
        <v>5138</v>
      </c>
      <c r="B3064" t="s">
        <v>12</v>
      </c>
      <c r="C3064">
        <v>6.8</v>
      </c>
    </row>
    <row r="3065" spans="1:3">
      <c r="A3065" t="s">
        <v>5140</v>
      </c>
      <c r="B3065" t="s">
        <v>12</v>
      </c>
      <c r="C3065">
        <v>7.3</v>
      </c>
    </row>
    <row r="3066" spans="1:3">
      <c r="A3066" t="s">
        <v>5142</v>
      </c>
      <c r="B3066" t="s">
        <v>12</v>
      </c>
      <c r="C3066">
        <v>7.2</v>
      </c>
    </row>
    <row r="3067" spans="1:3">
      <c r="A3067" t="s">
        <v>5143</v>
      </c>
      <c r="B3067" t="s">
        <v>12</v>
      </c>
      <c r="C3067">
        <v>7.7</v>
      </c>
    </row>
    <row r="3068" spans="1:3">
      <c r="A3068" t="s">
        <v>5144</v>
      </c>
      <c r="B3068" t="s">
        <v>12</v>
      </c>
      <c r="C3068">
        <v>8.1</v>
      </c>
    </row>
    <row r="3069" spans="1:3">
      <c r="A3069" t="s">
        <v>5146</v>
      </c>
      <c r="B3069" t="s">
        <v>3673</v>
      </c>
      <c r="C3069">
        <v>7.7</v>
      </c>
    </row>
    <row r="3070" spans="1:3">
      <c r="A3070" t="s">
        <v>5147</v>
      </c>
      <c r="B3070" t="s">
        <v>12</v>
      </c>
      <c r="C3070">
        <v>7.6</v>
      </c>
    </row>
    <row r="3071" spans="1:3">
      <c r="A3071" t="s">
        <v>5148</v>
      </c>
      <c r="B3071" t="s">
        <v>12</v>
      </c>
      <c r="C3071">
        <v>7.2</v>
      </c>
    </row>
    <row r="3072" spans="1:3">
      <c r="A3072" t="s">
        <v>5150</v>
      </c>
      <c r="B3072" t="s">
        <v>12</v>
      </c>
      <c r="C3072">
        <v>7.2</v>
      </c>
    </row>
    <row r="3073" spans="1:3">
      <c r="A3073" t="s">
        <v>5151</v>
      </c>
      <c r="B3073" t="s">
        <v>12</v>
      </c>
      <c r="C3073">
        <v>8.1</v>
      </c>
    </row>
    <row r="3074" spans="1:3">
      <c r="A3074" t="s">
        <v>5153</v>
      </c>
      <c r="B3074" t="s">
        <v>12</v>
      </c>
      <c r="C3074">
        <v>7.5</v>
      </c>
    </row>
    <row r="3075" spans="1:3">
      <c r="A3075" t="s">
        <v>5156</v>
      </c>
      <c r="B3075" t="s">
        <v>12</v>
      </c>
      <c r="C3075">
        <v>8.1</v>
      </c>
    </row>
    <row r="3076" spans="1:3">
      <c r="A3076" t="s">
        <v>5159</v>
      </c>
      <c r="B3076" t="s">
        <v>12</v>
      </c>
      <c r="C3076">
        <v>7.8</v>
      </c>
    </row>
    <row r="3077" spans="1:3">
      <c r="A3077" t="s">
        <v>5160</v>
      </c>
      <c r="B3077" t="s">
        <v>12</v>
      </c>
      <c r="C3077">
        <v>7.8</v>
      </c>
    </row>
    <row r="3078" spans="1:3">
      <c r="A3078" t="s">
        <v>5163</v>
      </c>
      <c r="B3078" t="s">
        <v>12</v>
      </c>
      <c r="C3078">
        <v>7.6</v>
      </c>
    </row>
    <row r="3079" spans="1:3">
      <c r="A3079" t="s">
        <v>5164</v>
      </c>
      <c r="B3079" t="s">
        <v>12</v>
      </c>
      <c r="C3079">
        <v>7.4</v>
      </c>
    </row>
    <row r="3080" spans="1:3">
      <c r="A3080" t="s">
        <v>5166</v>
      </c>
      <c r="B3080" t="s">
        <v>12</v>
      </c>
      <c r="C3080">
        <v>6.3</v>
      </c>
    </row>
    <row r="3081" spans="1:3">
      <c r="A3081" t="s">
        <v>5167</v>
      </c>
      <c r="B3081" t="s">
        <v>12</v>
      </c>
      <c r="C3081">
        <v>6.9</v>
      </c>
    </row>
    <row r="3082" spans="1:3">
      <c r="A3082" t="s">
        <v>5168</v>
      </c>
      <c r="B3082" t="s">
        <v>12</v>
      </c>
      <c r="C3082">
        <v>8.6</v>
      </c>
    </row>
    <row r="3083" spans="1:3">
      <c r="A3083" t="s">
        <v>5170</v>
      </c>
      <c r="B3083" t="s">
        <v>12</v>
      </c>
      <c r="C3083">
        <v>5.0999999999999996</v>
      </c>
    </row>
    <row r="3084" spans="1:3">
      <c r="A3084" t="s">
        <v>5171</v>
      </c>
      <c r="B3084" t="s">
        <v>12</v>
      </c>
      <c r="C3084">
        <v>6.4</v>
      </c>
    </row>
    <row r="3085" spans="1:3">
      <c r="A3085" t="s">
        <v>5172</v>
      </c>
      <c r="B3085" t="s">
        <v>12</v>
      </c>
      <c r="C3085">
        <v>7.9</v>
      </c>
    </row>
    <row r="3086" spans="1:3">
      <c r="A3086" t="s">
        <v>5174</v>
      </c>
      <c r="B3086" t="s">
        <v>12</v>
      </c>
      <c r="C3086">
        <v>6.9</v>
      </c>
    </row>
    <row r="3087" spans="1:3">
      <c r="A3087" t="s">
        <v>5175</v>
      </c>
      <c r="B3087" t="s">
        <v>12</v>
      </c>
      <c r="C3087">
        <v>7.5</v>
      </c>
    </row>
    <row r="3088" spans="1:3">
      <c r="A3088" t="s">
        <v>5176</v>
      </c>
      <c r="B3088" t="s">
        <v>12</v>
      </c>
      <c r="C3088">
        <v>7.2</v>
      </c>
    </row>
    <row r="3089" spans="1:3">
      <c r="A3089" t="s">
        <v>5177</v>
      </c>
      <c r="B3089" t="s">
        <v>12</v>
      </c>
      <c r="C3089">
        <v>5.8</v>
      </c>
    </row>
    <row r="3090" spans="1:3">
      <c r="A3090" t="s">
        <v>5179</v>
      </c>
      <c r="B3090" t="s">
        <v>12</v>
      </c>
      <c r="C3090">
        <v>2.9</v>
      </c>
    </row>
    <row r="3091" spans="1:3">
      <c r="A3091" t="s">
        <v>5180</v>
      </c>
      <c r="B3091" t="s">
        <v>12</v>
      </c>
      <c r="C3091">
        <v>6.2</v>
      </c>
    </row>
    <row r="3092" spans="1:3">
      <c r="A3092" t="s">
        <v>5181</v>
      </c>
      <c r="B3092" t="s">
        <v>12</v>
      </c>
      <c r="C3092">
        <v>6.8</v>
      </c>
    </row>
    <row r="3093" spans="1:3">
      <c r="A3093" t="s">
        <v>5183</v>
      </c>
      <c r="B3093" t="s">
        <v>12</v>
      </c>
      <c r="C3093">
        <v>6.1</v>
      </c>
    </row>
    <row r="3094" spans="1:3">
      <c r="A3094" t="s">
        <v>5185</v>
      </c>
      <c r="B3094" t="s">
        <v>12</v>
      </c>
      <c r="C3094">
        <v>7.7</v>
      </c>
    </row>
    <row r="3095" spans="1:3">
      <c r="A3095" t="s">
        <v>5187</v>
      </c>
      <c r="B3095" t="s">
        <v>12</v>
      </c>
      <c r="C3095">
        <v>5.2</v>
      </c>
    </row>
    <row r="3096" spans="1:3">
      <c r="A3096" t="s">
        <v>5188</v>
      </c>
      <c r="B3096" t="s">
        <v>12</v>
      </c>
      <c r="C3096">
        <v>6.8</v>
      </c>
    </row>
    <row r="3097" spans="1:3">
      <c r="A3097" t="s">
        <v>5191</v>
      </c>
      <c r="B3097" t="s">
        <v>12</v>
      </c>
      <c r="C3097">
        <v>6.5</v>
      </c>
    </row>
    <row r="3098" spans="1:3">
      <c r="A3098" t="s">
        <v>5193</v>
      </c>
      <c r="B3098" t="s">
        <v>12</v>
      </c>
      <c r="C3098">
        <v>7</v>
      </c>
    </row>
    <row r="3099" spans="1:3">
      <c r="A3099" t="s">
        <v>5195</v>
      </c>
      <c r="B3099" t="s">
        <v>12</v>
      </c>
      <c r="C3099">
        <v>5.9</v>
      </c>
    </row>
    <row r="3100" spans="1:3">
      <c r="A3100" t="s">
        <v>5197</v>
      </c>
      <c r="B3100" t="s">
        <v>12</v>
      </c>
      <c r="C3100">
        <v>7.1</v>
      </c>
    </row>
    <row r="3101" spans="1:3">
      <c r="A3101" t="s">
        <v>5199</v>
      </c>
      <c r="B3101" t="s">
        <v>931</v>
      </c>
      <c r="C3101">
        <v>5.5</v>
      </c>
    </row>
    <row r="3102" spans="1:3">
      <c r="A3102" t="s">
        <v>5201</v>
      </c>
      <c r="B3102" t="s">
        <v>12</v>
      </c>
      <c r="C3102">
        <v>7.4</v>
      </c>
    </row>
    <row r="3103" spans="1:3">
      <c r="A3103" t="s">
        <v>5203</v>
      </c>
      <c r="B3103" t="s">
        <v>12</v>
      </c>
      <c r="C3103">
        <v>7.3</v>
      </c>
    </row>
    <row r="3104" spans="1:3">
      <c r="A3104" t="s">
        <v>5205</v>
      </c>
      <c r="B3104" t="s">
        <v>12</v>
      </c>
      <c r="C3104">
        <v>4.5999999999999996</v>
      </c>
    </row>
    <row r="3105" spans="1:3">
      <c r="A3105" t="s">
        <v>5206</v>
      </c>
      <c r="B3105" t="s">
        <v>12</v>
      </c>
      <c r="C3105">
        <v>7.2</v>
      </c>
    </row>
    <row r="3106" spans="1:3">
      <c r="A3106" t="s">
        <v>5208</v>
      </c>
      <c r="B3106" t="s">
        <v>12</v>
      </c>
      <c r="C3106">
        <v>5.0999999999999996</v>
      </c>
    </row>
    <row r="3107" spans="1:3">
      <c r="A3107" t="s">
        <v>5210</v>
      </c>
      <c r="B3107" t="s">
        <v>12</v>
      </c>
      <c r="C3107">
        <v>6.7</v>
      </c>
    </row>
    <row r="3108" spans="1:3">
      <c r="A3108" t="s">
        <v>5212</v>
      </c>
      <c r="B3108" t="s">
        <v>12</v>
      </c>
      <c r="C3108">
        <v>5.3</v>
      </c>
    </row>
    <row r="3109" spans="1:3">
      <c r="A3109" t="s">
        <v>5215</v>
      </c>
      <c r="B3109" t="s">
        <v>12</v>
      </c>
      <c r="C3109">
        <v>7.8</v>
      </c>
    </row>
    <row r="3110" spans="1:3">
      <c r="A3110" t="s">
        <v>5216</v>
      </c>
      <c r="B3110" t="s">
        <v>12</v>
      </c>
      <c r="C3110">
        <v>6.7</v>
      </c>
    </row>
    <row r="3111" spans="1:3">
      <c r="A3111" t="s">
        <v>5218</v>
      </c>
      <c r="B3111" t="s">
        <v>12</v>
      </c>
      <c r="C3111">
        <v>7.2</v>
      </c>
    </row>
    <row r="3112" spans="1:3">
      <c r="A3112" t="s">
        <v>5220</v>
      </c>
      <c r="B3112" t="s">
        <v>12</v>
      </c>
      <c r="C3112">
        <v>5.8</v>
      </c>
    </row>
    <row r="3113" spans="1:3">
      <c r="A3113" t="s">
        <v>5221</v>
      </c>
      <c r="B3113" t="s">
        <v>12</v>
      </c>
      <c r="C3113">
        <v>7</v>
      </c>
    </row>
    <row r="3114" spans="1:3">
      <c r="A3114" t="s">
        <v>5223</v>
      </c>
      <c r="B3114" t="s">
        <v>12</v>
      </c>
      <c r="C3114">
        <v>3.8</v>
      </c>
    </row>
    <row r="3115" spans="1:3">
      <c r="A3115" t="s">
        <v>5225</v>
      </c>
      <c r="B3115" t="s">
        <v>12</v>
      </c>
      <c r="C3115">
        <v>5.7</v>
      </c>
    </row>
    <row r="3116" spans="1:3">
      <c r="A3116" t="s">
        <v>5226</v>
      </c>
      <c r="B3116" t="s">
        <v>12</v>
      </c>
      <c r="C3116">
        <v>6.7</v>
      </c>
    </row>
    <row r="3117" spans="1:3">
      <c r="A3117" t="s">
        <v>5227</v>
      </c>
      <c r="B3117" t="s">
        <v>12</v>
      </c>
      <c r="C3117">
        <v>6.1</v>
      </c>
    </row>
    <row r="3118" spans="1:3">
      <c r="A3118" t="s">
        <v>5229</v>
      </c>
      <c r="B3118" t="s">
        <v>12</v>
      </c>
      <c r="C3118">
        <v>6.2</v>
      </c>
    </row>
    <row r="3119" spans="1:3">
      <c r="A3119" t="s">
        <v>5230</v>
      </c>
      <c r="B3119" t="s">
        <v>12</v>
      </c>
      <c r="C3119">
        <v>6.2</v>
      </c>
    </row>
    <row r="3120" spans="1:3">
      <c r="A3120" t="s">
        <v>5232</v>
      </c>
      <c r="B3120" t="s">
        <v>12</v>
      </c>
      <c r="C3120">
        <v>4.7</v>
      </c>
    </row>
    <row r="3121" spans="1:3">
      <c r="A3121" t="s">
        <v>5233</v>
      </c>
      <c r="B3121" t="s">
        <v>12</v>
      </c>
      <c r="C3121">
        <v>6.3</v>
      </c>
    </row>
    <row r="3122" spans="1:3">
      <c r="A3122" t="s">
        <v>5235</v>
      </c>
      <c r="B3122" t="s">
        <v>966</v>
      </c>
      <c r="C3122">
        <v>7.3</v>
      </c>
    </row>
    <row r="3123" spans="1:3">
      <c r="A3123" t="s">
        <v>5237</v>
      </c>
      <c r="B3123" t="s">
        <v>12</v>
      </c>
      <c r="C3123">
        <v>5.8</v>
      </c>
    </row>
    <row r="3124" spans="1:3">
      <c r="A3124" t="s">
        <v>5239</v>
      </c>
      <c r="B3124" t="s">
        <v>3352</v>
      </c>
      <c r="C3124">
        <v>7.1</v>
      </c>
    </row>
    <row r="3125" spans="1:3">
      <c r="A3125" t="s">
        <v>5241</v>
      </c>
      <c r="B3125" t="s">
        <v>4180</v>
      </c>
      <c r="C3125">
        <v>7.1</v>
      </c>
    </row>
    <row r="3126" spans="1:3">
      <c r="A3126" t="s">
        <v>5242</v>
      </c>
      <c r="B3126" t="s">
        <v>12</v>
      </c>
      <c r="C3126">
        <v>6.7</v>
      </c>
    </row>
    <row r="3127" spans="1:3">
      <c r="A3127" t="s">
        <v>5243</v>
      </c>
      <c r="B3127" t="s">
        <v>12</v>
      </c>
      <c r="C3127">
        <v>6.9</v>
      </c>
    </row>
    <row r="3128" spans="1:3">
      <c r="A3128" t="s">
        <v>5245</v>
      </c>
      <c r="B3128" t="s">
        <v>12</v>
      </c>
      <c r="C3128">
        <v>2.1</v>
      </c>
    </row>
    <row r="3129" spans="1:3">
      <c r="A3129" t="s">
        <v>5246</v>
      </c>
      <c r="B3129" t="s">
        <v>931</v>
      </c>
      <c r="C3129">
        <v>6.6</v>
      </c>
    </row>
    <row r="3130" spans="1:3">
      <c r="A3130" t="s">
        <v>5247</v>
      </c>
      <c r="B3130" t="s">
        <v>12</v>
      </c>
      <c r="C3130">
        <v>8.3000000000000007</v>
      </c>
    </row>
    <row r="3131" spans="1:3">
      <c r="A3131" t="s">
        <v>5248</v>
      </c>
      <c r="B3131" t="s">
        <v>12</v>
      </c>
      <c r="C3131">
        <v>7.2</v>
      </c>
    </row>
    <row r="3132" spans="1:3">
      <c r="A3132" t="s">
        <v>5250</v>
      </c>
      <c r="B3132" t="s">
        <v>12</v>
      </c>
      <c r="C3132">
        <v>5.6</v>
      </c>
    </row>
    <row r="3133" spans="1:3">
      <c r="A3133" t="s">
        <v>5251</v>
      </c>
      <c r="B3133" t="s">
        <v>12</v>
      </c>
      <c r="C3133">
        <v>7.7</v>
      </c>
    </row>
    <row r="3134" spans="1:3">
      <c r="A3134" t="s">
        <v>5253</v>
      </c>
      <c r="B3134" t="s">
        <v>12</v>
      </c>
      <c r="C3134">
        <v>6.6</v>
      </c>
    </row>
    <row r="3135" spans="1:3">
      <c r="A3135" t="s">
        <v>5254</v>
      </c>
      <c r="B3135" t="s">
        <v>12</v>
      </c>
      <c r="C3135">
        <v>7.4</v>
      </c>
    </row>
    <row r="3136" spans="1:3">
      <c r="A3136" t="s">
        <v>5255</v>
      </c>
      <c r="B3136" t="s">
        <v>12</v>
      </c>
      <c r="C3136">
        <v>7.1</v>
      </c>
    </row>
    <row r="3137" spans="1:3">
      <c r="A3137" t="s">
        <v>5257</v>
      </c>
      <c r="B3137" t="s">
        <v>966</v>
      </c>
      <c r="C3137">
        <v>7.9</v>
      </c>
    </row>
    <row r="3138" spans="1:3">
      <c r="A3138" t="s">
        <v>5259</v>
      </c>
      <c r="B3138" t="s">
        <v>12</v>
      </c>
      <c r="C3138">
        <v>6.7</v>
      </c>
    </row>
    <row r="3139" spans="1:3">
      <c r="A3139" t="s">
        <v>5261</v>
      </c>
      <c r="B3139" t="s">
        <v>12</v>
      </c>
      <c r="C3139">
        <v>6.6</v>
      </c>
    </row>
    <row r="3140" spans="1:3">
      <c r="A3140" t="s">
        <v>5262</v>
      </c>
      <c r="B3140" t="s">
        <v>12</v>
      </c>
      <c r="C3140">
        <v>7.9</v>
      </c>
    </row>
    <row r="3141" spans="1:3">
      <c r="A3141" t="s">
        <v>5264</v>
      </c>
      <c r="B3141" t="s">
        <v>12</v>
      </c>
      <c r="C3141">
        <v>4.9000000000000004</v>
      </c>
    </row>
    <row r="3142" spans="1:3">
      <c r="A3142" t="s">
        <v>5266</v>
      </c>
      <c r="B3142" t="s">
        <v>966</v>
      </c>
      <c r="C3142">
        <v>7.2</v>
      </c>
    </row>
    <row r="3143" spans="1:3">
      <c r="A3143" t="s">
        <v>5269</v>
      </c>
      <c r="B3143" t="s">
        <v>2528</v>
      </c>
      <c r="C3143">
        <v>6.1</v>
      </c>
    </row>
    <row r="3144" spans="1:3">
      <c r="A3144" t="s">
        <v>5272</v>
      </c>
      <c r="B3144" t="s">
        <v>12</v>
      </c>
      <c r="C3144">
        <v>5.3</v>
      </c>
    </row>
    <row r="3145" spans="1:3">
      <c r="A3145" t="s">
        <v>5273</v>
      </c>
      <c r="B3145" t="s">
        <v>12</v>
      </c>
      <c r="C3145">
        <v>5</v>
      </c>
    </row>
    <row r="3146" spans="1:3">
      <c r="A3146" t="s">
        <v>5274</v>
      </c>
      <c r="B3146" t="s">
        <v>5275</v>
      </c>
      <c r="C3146">
        <v>7.6</v>
      </c>
    </row>
    <row r="3147" spans="1:3">
      <c r="A3147" t="s">
        <v>5278</v>
      </c>
      <c r="B3147" t="s">
        <v>12</v>
      </c>
      <c r="C3147">
        <v>7.6</v>
      </c>
    </row>
    <row r="3148" spans="1:3">
      <c r="A3148" t="s">
        <v>5279</v>
      </c>
      <c r="B3148" t="s">
        <v>12</v>
      </c>
      <c r="C3148">
        <v>6.6</v>
      </c>
    </row>
    <row r="3149" spans="1:3">
      <c r="A3149" t="s">
        <v>5280</v>
      </c>
      <c r="B3149" t="s">
        <v>12</v>
      </c>
      <c r="C3149">
        <v>6.6</v>
      </c>
    </row>
    <row r="3150" spans="1:3">
      <c r="A3150" t="s">
        <v>5283</v>
      </c>
      <c r="B3150" t="s">
        <v>12</v>
      </c>
      <c r="C3150">
        <v>7.3</v>
      </c>
    </row>
    <row r="3151" spans="1:3">
      <c r="A3151" t="s">
        <v>5285</v>
      </c>
      <c r="B3151" t="s">
        <v>12</v>
      </c>
      <c r="C3151">
        <v>6.6</v>
      </c>
    </row>
    <row r="3152" spans="1:3">
      <c r="A3152" t="s">
        <v>5287</v>
      </c>
      <c r="B3152" t="s">
        <v>12</v>
      </c>
      <c r="C3152">
        <v>6.9</v>
      </c>
    </row>
    <row r="3153" spans="1:3">
      <c r="A3153" t="s">
        <v>5288</v>
      </c>
      <c r="B3153" t="s">
        <v>12</v>
      </c>
      <c r="C3153">
        <v>5.8</v>
      </c>
    </row>
    <row r="3154" spans="1:3">
      <c r="A3154" t="s">
        <v>5290</v>
      </c>
      <c r="B3154" t="s">
        <v>12</v>
      </c>
      <c r="C3154">
        <v>4.4000000000000004</v>
      </c>
    </row>
    <row r="3155" spans="1:3">
      <c r="A3155" t="s">
        <v>5291</v>
      </c>
      <c r="B3155" t="s">
        <v>12</v>
      </c>
      <c r="C3155">
        <v>6.6</v>
      </c>
    </row>
    <row r="3156" spans="1:3">
      <c r="A3156" t="s">
        <v>5293</v>
      </c>
      <c r="B3156" t="s">
        <v>931</v>
      </c>
      <c r="C3156">
        <v>7.6</v>
      </c>
    </row>
    <row r="3157" spans="1:3">
      <c r="A3157" t="s">
        <v>5294</v>
      </c>
      <c r="B3157" t="s">
        <v>12</v>
      </c>
      <c r="C3157">
        <v>4.5999999999999996</v>
      </c>
    </row>
    <row r="3158" spans="1:3">
      <c r="A3158" t="s">
        <v>5296</v>
      </c>
      <c r="B3158" t="s">
        <v>12</v>
      </c>
      <c r="C3158">
        <v>6.8</v>
      </c>
    </row>
    <row r="3159" spans="1:3">
      <c r="A3159" t="s">
        <v>5297</v>
      </c>
      <c r="B3159" t="s">
        <v>12</v>
      </c>
      <c r="C3159">
        <v>4.9000000000000004</v>
      </c>
    </row>
    <row r="3160" spans="1:3">
      <c r="A3160" t="s">
        <v>5299</v>
      </c>
      <c r="B3160" t="s">
        <v>12</v>
      </c>
      <c r="C3160">
        <v>7.3</v>
      </c>
    </row>
    <row r="3161" spans="1:3">
      <c r="A3161" t="s">
        <v>5301</v>
      </c>
      <c r="B3161" t="s">
        <v>12</v>
      </c>
      <c r="C3161">
        <v>5</v>
      </c>
    </row>
    <row r="3162" spans="1:3">
      <c r="A3162" t="s">
        <v>5302</v>
      </c>
      <c r="B3162" t="s">
        <v>12</v>
      </c>
      <c r="C3162">
        <v>8</v>
      </c>
    </row>
    <row r="3163" spans="1:3">
      <c r="A3163" t="s">
        <v>5304</v>
      </c>
      <c r="B3163" t="s">
        <v>12</v>
      </c>
      <c r="C3163">
        <v>5.2</v>
      </c>
    </row>
    <row r="3164" spans="1:3">
      <c r="A3164" t="s">
        <v>5305</v>
      </c>
      <c r="B3164" t="s">
        <v>12</v>
      </c>
      <c r="C3164">
        <v>8.5</v>
      </c>
    </row>
    <row r="3165" spans="1:3">
      <c r="A3165" t="s">
        <v>5307</v>
      </c>
      <c r="B3165" t="s">
        <v>12</v>
      </c>
      <c r="C3165">
        <v>6.5</v>
      </c>
    </row>
    <row r="3166" spans="1:3">
      <c r="A3166" t="s">
        <v>5308</v>
      </c>
      <c r="B3166" t="s">
        <v>12</v>
      </c>
      <c r="C3166">
        <v>7.4</v>
      </c>
    </row>
    <row r="3167" spans="1:3">
      <c r="A3167" t="s">
        <v>5309</v>
      </c>
      <c r="B3167" t="s">
        <v>12</v>
      </c>
      <c r="C3167">
        <v>7.7</v>
      </c>
    </row>
    <row r="3168" spans="1:3">
      <c r="A3168" t="s">
        <v>5311</v>
      </c>
      <c r="B3168" t="s">
        <v>12</v>
      </c>
      <c r="C3168">
        <v>7.4</v>
      </c>
    </row>
    <row r="3169" spans="1:3">
      <c r="A3169" t="s">
        <v>5313</v>
      </c>
      <c r="B3169" t="s">
        <v>12</v>
      </c>
      <c r="C3169">
        <v>5.0999999999999996</v>
      </c>
    </row>
    <row r="3170" spans="1:3">
      <c r="A3170" t="s">
        <v>5315</v>
      </c>
      <c r="B3170" t="s">
        <v>12</v>
      </c>
      <c r="C3170">
        <v>5</v>
      </c>
    </row>
    <row r="3171" spans="1:3">
      <c r="A3171" t="s">
        <v>5317</v>
      </c>
      <c r="B3171" t="s">
        <v>12</v>
      </c>
      <c r="C3171">
        <v>7.2</v>
      </c>
    </row>
    <row r="3172" spans="1:3">
      <c r="A3172" t="s">
        <v>5319</v>
      </c>
      <c r="B3172" t="s">
        <v>12</v>
      </c>
      <c r="C3172">
        <v>6.4</v>
      </c>
    </row>
    <row r="3173" spans="1:3">
      <c r="A3173" t="s">
        <v>5321</v>
      </c>
      <c r="B3173" t="s">
        <v>12</v>
      </c>
      <c r="C3173">
        <v>5.6</v>
      </c>
    </row>
    <row r="3174" spans="1:3">
      <c r="A3174" t="s">
        <v>5322</v>
      </c>
      <c r="B3174" t="s">
        <v>12</v>
      </c>
      <c r="C3174">
        <v>6.1</v>
      </c>
    </row>
    <row r="3175" spans="1:3">
      <c r="A3175" t="s">
        <v>5323</v>
      </c>
      <c r="B3175" t="s">
        <v>931</v>
      </c>
      <c r="C3175">
        <v>5.2</v>
      </c>
    </row>
    <row r="3176" spans="1:3">
      <c r="A3176" t="s">
        <v>5324</v>
      </c>
      <c r="B3176" t="s">
        <v>12</v>
      </c>
      <c r="C3176">
        <v>7.3</v>
      </c>
    </row>
    <row r="3177" spans="1:3">
      <c r="A3177" t="s">
        <v>5326</v>
      </c>
      <c r="B3177" t="s">
        <v>12</v>
      </c>
      <c r="C3177">
        <v>7.5</v>
      </c>
    </row>
    <row r="3178" spans="1:3">
      <c r="A3178" t="s">
        <v>5329</v>
      </c>
      <c r="B3178" t="s">
        <v>12</v>
      </c>
      <c r="C3178">
        <v>4.5</v>
      </c>
    </row>
    <row r="3179" spans="1:3">
      <c r="A3179" t="s">
        <v>5330</v>
      </c>
      <c r="B3179" t="s">
        <v>12</v>
      </c>
      <c r="C3179">
        <v>6.6</v>
      </c>
    </row>
    <row r="3180" spans="1:3">
      <c r="A3180" t="s">
        <v>5332</v>
      </c>
      <c r="B3180" t="s">
        <v>12</v>
      </c>
      <c r="C3180">
        <v>5.3</v>
      </c>
    </row>
    <row r="3181" spans="1:3">
      <c r="A3181" t="s">
        <v>5334</v>
      </c>
      <c r="B3181" t="s">
        <v>12</v>
      </c>
      <c r="C3181">
        <v>4.9000000000000004</v>
      </c>
    </row>
    <row r="3182" spans="1:3">
      <c r="A3182" t="s">
        <v>5335</v>
      </c>
      <c r="B3182" t="s">
        <v>931</v>
      </c>
      <c r="C3182">
        <v>7.7</v>
      </c>
    </row>
    <row r="3183" spans="1:3">
      <c r="A3183" t="s">
        <v>5336</v>
      </c>
      <c r="B3183" t="s">
        <v>12</v>
      </c>
      <c r="C3183">
        <v>8</v>
      </c>
    </row>
    <row r="3184" spans="1:3">
      <c r="A3184" t="s">
        <v>5338</v>
      </c>
      <c r="B3184" t="s">
        <v>12</v>
      </c>
      <c r="C3184">
        <v>3.8</v>
      </c>
    </row>
    <row r="3185" spans="1:3">
      <c r="A3185" t="s">
        <v>5339</v>
      </c>
      <c r="B3185" t="s">
        <v>12</v>
      </c>
      <c r="C3185">
        <v>7.6</v>
      </c>
    </row>
    <row r="3186" spans="1:3">
      <c r="A3186" t="s">
        <v>5340</v>
      </c>
      <c r="B3186" t="s">
        <v>12</v>
      </c>
      <c r="C3186">
        <v>5.9</v>
      </c>
    </row>
    <row r="3187" spans="1:3">
      <c r="A3187" t="s">
        <v>5342</v>
      </c>
      <c r="B3187" t="s">
        <v>12</v>
      </c>
      <c r="C3187">
        <v>6.2</v>
      </c>
    </row>
    <row r="3188" spans="1:3">
      <c r="A3188" t="s">
        <v>5343</v>
      </c>
      <c r="B3188" t="s">
        <v>12</v>
      </c>
      <c r="C3188">
        <v>7.2</v>
      </c>
    </row>
    <row r="3189" spans="1:3">
      <c r="A3189" t="s">
        <v>5345</v>
      </c>
      <c r="B3189" t="s">
        <v>12</v>
      </c>
      <c r="C3189">
        <v>6.3</v>
      </c>
    </row>
    <row r="3190" spans="1:3">
      <c r="A3190" t="s">
        <v>5347</v>
      </c>
      <c r="B3190" t="s">
        <v>12</v>
      </c>
      <c r="C3190">
        <v>5.2</v>
      </c>
    </row>
    <row r="3191" spans="1:3">
      <c r="A3191" t="s">
        <v>5349</v>
      </c>
      <c r="B3191" t="s">
        <v>12</v>
      </c>
      <c r="C3191">
        <v>6.9</v>
      </c>
    </row>
    <row r="3192" spans="1:3">
      <c r="A3192" t="s">
        <v>5350</v>
      </c>
      <c r="B3192" t="s">
        <v>12</v>
      </c>
      <c r="C3192">
        <v>6.8</v>
      </c>
    </row>
    <row r="3193" spans="1:3">
      <c r="A3193" t="s">
        <v>5352</v>
      </c>
      <c r="B3193" t="s">
        <v>12</v>
      </c>
      <c r="C3193">
        <v>3.5</v>
      </c>
    </row>
    <row r="3194" spans="1:3">
      <c r="A3194" t="s">
        <v>5354</v>
      </c>
      <c r="B3194" t="s">
        <v>12</v>
      </c>
      <c r="C3194">
        <v>6.1</v>
      </c>
    </row>
    <row r="3195" spans="1:3">
      <c r="A3195" t="s">
        <v>5355</v>
      </c>
      <c r="B3195" t="s">
        <v>12</v>
      </c>
      <c r="C3195">
        <v>4.5</v>
      </c>
    </row>
    <row r="3196" spans="1:3">
      <c r="A3196" t="s">
        <v>5357</v>
      </c>
      <c r="B3196" t="s">
        <v>12</v>
      </c>
      <c r="C3196">
        <v>5.9</v>
      </c>
    </row>
    <row r="3197" spans="1:3">
      <c r="A3197" t="s">
        <v>5359</v>
      </c>
      <c r="B3197" t="s">
        <v>12</v>
      </c>
      <c r="C3197">
        <v>6.9</v>
      </c>
    </row>
    <row r="3198" spans="1:3">
      <c r="A3198" t="s">
        <v>5361</v>
      </c>
      <c r="B3198" t="s">
        <v>966</v>
      </c>
      <c r="C3198">
        <v>7.7</v>
      </c>
    </row>
    <row r="3199" spans="1:3">
      <c r="A3199" t="s">
        <v>5363</v>
      </c>
      <c r="B3199" t="s">
        <v>12</v>
      </c>
      <c r="C3199">
        <v>5.3</v>
      </c>
    </row>
    <row r="3200" spans="1:3">
      <c r="A3200" t="s">
        <v>5365</v>
      </c>
      <c r="B3200" t="s">
        <v>12</v>
      </c>
      <c r="C3200">
        <v>7</v>
      </c>
    </row>
    <row r="3201" spans="1:3">
      <c r="A3201" t="s">
        <v>5367</v>
      </c>
      <c r="B3201" t="s">
        <v>12</v>
      </c>
      <c r="C3201">
        <v>6.6</v>
      </c>
    </row>
    <row r="3202" spans="1:3">
      <c r="A3202" t="s">
        <v>5368</v>
      </c>
      <c r="B3202" t="s">
        <v>12</v>
      </c>
      <c r="C3202">
        <v>6.4</v>
      </c>
    </row>
    <row r="3203" spans="1:3">
      <c r="A3203" t="s">
        <v>5369</v>
      </c>
      <c r="B3203" t="s">
        <v>12</v>
      </c>
      <c r="C3203">
        <v>7.9</v>
      </c>
    </row>
    <row r="3204" spans="1:3">
      <c r="A3204" t="s">
        <v>5371</v>
      </c>
      <c r="B3204" t="s">
        <v>12</v>
      </c>
      <c r="C3204">
        <v>6.9</v>
      </c>
    </row>
    <row r="3205" spans="1:3">
      <c r="A3205" t="s">
        <v>5372</v>
      </c>
      <c r="B3205" t="s">
        <v>12</v>
      </c>
      <c r="C3205">
        <v>7.7</v>
      </c>
    </row>
    <row r="3206" spans="1:3">
      <c r="A3206" t="s">
        <v>5374</v>
      </c>
      <c r="B3206" t="s">
        <v>966</v>
      </c>
      <c r="C3206">
        <v>7.2</v>
      </c>
    </row>
    <row r="3207" spans="1:3">
      <c r="A3207" t="s">
        <v>5376</v>
      </c>
      <c r="B3207" t="s">
        <v>12</v>
      </c>
      <c r="C3207">
        <v>6.8</v>
      </c>
    </row>
    <row r="3208" spans="1:3">
      <c r="A3208" t="s">
        <v>5378</v>
      </c>
      <c r="B3208" t="s">
        <v>12</v>
      </c>
      <c r="C3208">
        <v>7.4</v>
      </c>
    </row>
    <row r="3209" spans="1:3">
      <c r="A3209" t="s">
        <v>5379</v>
      </c>
      <c r="B3209" t="s">
        <v>12</v>
      </c>
      <c r="C3209">
        <v>4.5999999999999996</v>
      </c>
    </row>
    <row r="3210" spans="1:3">
      <c r="A3210" t="s">
        <v>5381</v>
      </c>
      <c r="B3210" t="s">
        <v>12</v>
      </c>
      <c r="C3210">
        <v>6.4</v>
      </c>
    </row>
    <row r="3211" spans="1:3">
      <c r="A3211" t="s">
        <v>5383</v>
      </c>
      <c r="B3211" t="s">
        <v>12</v>
      </c>
      <c r="C3211">
        <v>7</v>
      </c>
    </row>
    <row r="3212" spans="1:3">
      <c r="A3212" t="s">
        <v>5384</v>
      </c>
      <c r="B3212" t="s">
        <v>12</v>
      </c>
      <c r="C3212">
        <v>7.7</v>
      </c>
    </row>
    <row r="3213" spans="1:3">
      <c r="A3213" t="s">
        <v>5385</v>
      </c>
      <c r="B3213" t="s">
        <v>12</v>
      </c>
      <c r="C3213">
        <v>6.8</v>
      </c>
    </row>
    <row r="3214" spans="1:3">
      <c r="A3214" t="s">
        <v>5388</v>
      </c>
      <c r="B3214" t="s">
        <v>12</v>
      </c>
      <c r="C3214">
        <v>7</v>
      </c>
    </row>
    <row r="3215" spans="1:3">
      <c r="A3215" t="s">
        <v>5389</v>
      </c>
      <c r="B3215" t="s">
        <v>12</v>
      </c>
      <c r="C3215">
        <v>7</v>
      </c>
    </row>
    <row r="3216" spans="1:3">
      <c r="A3216" t="s">
        <v>5391</v>
      </c>
      <c r="B3216" t="s">
        <v>12</v>
      </c>
      <c r="C3216">
        <v>6.3</v>
      </c>
    </row>
    <row r="3217" spans="1:3">
      <c r="A3217" t="s">
        <v>5394</v>
      </c>
      <c r="B3217" t="s">
        <v>12</v>
      </c>
      <c r="C3217">
        <v>7.1</v>
      </c>
    </row>
    <row r="3218" spans="1:3">
      <c r="A3218" t="s">
        <v>5396</v>
      </c>
      <c r="B3218" t="s">
        <v>12</v>
      </c>
      <c r="C3218">
        <v>4.4000000000000004</v>
      </c>
    </row>
    <row r="3219" spans="1:3">
      <c r="A3219" t="s">
        <v>5397</v>
      </c>
      <c r="B3219" t="s">
        <v>12</v>
      </c>
      <c r="C3219">
        <v>7.1</v>
      </c>
    </row>
    <row r="3220" spans="1:3">
      <c r="A3220" t="s">
        <v>5398</v>
      </c>
      <c r="B3220" t="s">
        <v>12</v>
      </c>
      <c r="C3220">
        <v>6.1</v>
      </c>
    </row>
    <row r="3221" spans="1:3">
      <c r="A3221" t="s">
        <v>5400</v>
      </c>
      <c r="B3221" t="s">
        <v>12</v>
      </c>
      <c r="C3221">
        <v>7.3</v>
      </c>
    </row>
    <row r="3222" spans="1:3">
      <c r="A3222" t="s">
        <v>5402</v>
      </c>
      <c r="B3222" t="s">
        <v>12</v>
      </c>
      <c r="C3222">
        <v>6.2</v>
      </c>
    </row>
    <row r="3223" spans="1:3">
      <c r="A3223" t="s">
        <v>5403</v>
      </c>
      <c r="B3223" t="s">
        <v>12</v>
      </c>
      <c r="C3223">
        <v>6.2</v>
      </c>
    </row>
    <row r="3224" spans="1:3">
      <c r="A3224" t="s">
        <v>5405</v>
      </c>
      <c r="B3224" t="s">
        <v>12</v>
      </c>
      <c r="C3224">
        <v>6.2</v>
      </c>
    </row>
    <row r="3225" spans="1:3">
      <c r="A3225" t="s">
        <v>5407</v>
      </c>
      <c r="B3225" t="s">
        <v>12</v>
      </c>
      <c r="C3225">
        <v>3.3</v>
      </c>
    </row>
    <row r="3226" spans="1:3">
      <c r="A3226" t="s">
        <v>5409</v>
      </c>
      <c r="B3226" t="s">
        <v>12</v>
      </c>
      <c r="C3226">
        <v>7.5</v>
      </c>
    </row>
    <row r="3227" spans="1:3">
      <c r="A3227" t="s">
        <v>5412</v>
      </c>
      <c r="B3227" t="s">
        <v>5413</v>
      </c>
      <c r="C3227">
        <v>7.4</v>
      </c>
    </row>
    <row r="3228" spans="1:3">
      <c r="A3228" t="s">
        <v>5415</v>
      </c>
      <c r="B3228" t="s">
        <v>3673</v>
      </c>
      <c r="C3228">
        <v>7.3</v>
      </c>
    </row>
    <row r="3229" spans="1:3">
      <c r="A3229" t="s">
        <v>5416</v>
      </c>
      <c r="B3229" t="s">
        <v>12</v>
      </c>
      <c r="C3229">
        <v>8</v>
      </c>
    </row>
    <row r="3230" spans="1:3">
      <c r="A3230" t="s">
        <v>5417</v>
      </c>
      <c r="B3230" t="s">
        <v>12</v>
      </c>
      <c r="C3230">
        <v>5.9</v>
      </c>
    </row>
    <row r="3231" spans="1:3">
      <c r="A3231" t="s">
        <v>5418</v>
      </c>
      <c r="B3231" t="s">
        <v>12</v>
      </c>
      <c r="C3231">
        <v>6.8</v>
      </c>
    </row>
    <row r="3232" spans="1:3">
      <c r="A3232" t="s">
        <v>5419</v>
      </c>
      <c r="B3232" t="s">
        <v>12</v>
      </c>
      <c r="C3232">
        <v>7.4</v>
      </c>
    </row>
    <row r="3233" spans="1:3">
      <c r="A3233" t="s">
        <v>5421</v>
      </c>
      <c r="B3233" t="s">
        <v>12</v>
      </c>
      <c r="C3233">
        <v>6.7</v>
      </c>
    </row>
    <row r="3234" spans="1:3">
      <c r="A3234" t="s">
        <v>5422</v>
      </c>
      <c r="B3234" t="s">
        <v>12</v>
      </c>
      <c r="C3234">
        <v>5.5</v>
      </c>
    </row>
    <row r="3235" spans="1:3">
      <c r="A3235" t="s">
        <v>5423</v>
      </c>
      <c r="B3235" t="s">
        <v>12</v>
      </c>
      <c r="C3235">
        <v>5.7</v>
      </c>
    </row>
    <row r="3236" spans="1:3">
      <c r="A3236" t="s">
        <v>5425</v>
      </c>
      <c r="B3236" t="s">
        <v>966</v>
      </c>
      <c r="C3236">
        <v>7.2</v>
      </c>
    </row>
    <row r="3237" spans="1:3">
      <c r="A3237" t="s">
        <v>5427</v>
      </c>
      <c r="B3237" t="s">
        <v>12</v>
      </c>
      <c r="C3237">
        <v>5.9</v>
      </c>
    </row>
    <row r="3238" spans="1:3">
      <c r="A3238" t="s">
        <v>5428</v>
      </c>
      <c r="B3238" t="s">
        <v>12</v>
      </c>
      <c r="C3238">
        <v>6.7</v>
      </c>
    </row>
    <row r="3239" spans="1:3">
      <c r="A3239" t="s">
        <v>5429</v>
      </c>
      <c r="B3239" t="s">
        <v>12</v>
      </c>
      <c r="C3239">
        <v>7.1</v>
      </c>
    </row>
    <row r="3240" spans="1:3">
      <c r="A3240" t="s">
        <v>5430</v>
      </c>
      <c r="B3240" t="s">
        <v>12</v>
      </c>
      <c r="C3240">
        <v>7.7</v>
      </c>
    </row>
    <row r="3241" spans="1:3">
      <c r="A3241" t="s">
        <v>5431</v>
      </c>
      <c r="B3241" t="s">
        <v>12</v>
      </c>
      <c r="C3241">
        <v>7.4</v>
      </c>
    </row>
    <row r="3242" spans="1:3">
      <c r="A3242" t="s">
        <v>5432</v>
      </c>
      <c r="B3242" t="s">
        <v>12</v>
      </c>
      <c r="C3242">
        <v>8.4</v>
      </c>
    </row>
    <row r="3243" spans="1:3">
      <c r="A3243" t="s">
        <v>5435</v>
      </c>
      <c r="B3243" t="s">
        <v>931</v>
      </c>
      <c r="C3243">
        <v>7.2</v>
      </c>
    </row>
    <row r="3244" spans="1:3">
      <c r="A3244" t="s">
        <v>5437</v>
      </c>
      <c r="B3244" t="s">
        <v>12</v>
      </c>
      <c r="C3244">
        <v>5.4</v>
      </c>
    </row>
    <row r="3245" spans="1:3">
      <c r="A3245" t="s">
        <v>5438</v>
      </c>
      <c r="B3245" t="s">
        <v>12</v>
      </c>
      <c r="C3245">
        <v>8.1</v>
      </c>
    </row>
    <row r="3246" spans="1:3">
      <c r="A3246" t="s">
        <v>5440</v>
      </c>
      <c r="B3246" t="s">
        <v>3352</v>
      </c>
      <c r="C3246">
        <v>7.8</v>
      </c>
    </row>
    <row r="3247" spans="1:3">
      <c r="A3247" t="s">
        <v>5442</v>
      </c>
      <c r="B3247" t="s">
        <v>12</v>
      </c>
      <c r="C3247">
        <v>6.8</v>
      </c>
    </row>
    <row r="3248" spans="1:3">
      <c r="A3248" t="s">
        <v>5443</v>
      </c>
      <c r="B3248" t="s">
        <v>4392</v>
      </c>
      <c r="C3248">
        <v>7.7</v>
      </c>
    </row>
    <row r="3249" spans="1:3">
      <c r="A3249" t="s">
        <v>5445</v>
      </c>
      <c r="B3249" t="s">
        <v>12</v>
      </c>
      <c r="C3249">
        <v>6.5</v>
      </c>
    </row>
    <row r="3250" spans="1:3">
      <c r="A3250" t="s">
        <v>5447</v>
      </c>
      <c r="B3250" t="s">
        <v>2373</v>
      </c>
      <c r="C3250">
        <v>7.3</v>
      </c>
    </row>
    <row r="3251" spans="1:3">
      <c r="A3251" t="s">
        <v>5449</v>
      </c>
      <c r="B3251" t="s">
        <v>12</v>
      </c>
      <c r="C3251">
        <v>5.9</v>
      </c>
    </row>
    <row r="3252" spans="1:3">
      <c r="A3252" t="s">
        <v>5450</v>
      </c>
      <c r="B3252" t="s">
        <v>12</v>
      </c>
      <c r="C3252">
        <v>8.6999999999999993</v>
      </c>
    </row>
    <row r="3253" spans="1:3">
      <c r="A3253" t="s">
        <v>5452</v>
      </c>
      <c r="B3253" t="s">
        <v>12</v>
      </c>
      <c r="C3253">
        <v>5.8</v>
      </c>
    </row>
    <row r="3254" spans="1:3">
      <c r="A3254" t="s">
        <v>5454</v>
      </c>
      <c r="B3254" t="s">
        <v>12</v>
      </c>
      <c r="C3254">
        <v>6.1</v>
      </c>
    </row>
    <row r="3255" spans="1:3">
      <c r="A3255" t="s">
        <v>5455</v>
      </c>
      <c r="B3255" t="s">
        <v>12</v>
      </c>
      <c r="C3255">
        <v>7.6</v>
      </c>
    </row>
    <row r="3256" spans="1:3">
      <c r="A3256" t="s">
        <v>5457</v>
      </c>
      <c r="B3256" t="s">
        <v>4588</v>
      </c>
      <c r="C3256">
        <v>7.2</v>
      </c>
    </row>
    <row r="3257" spans="1:3">
      <c r="A3257" t="s">
        <v>5459</v>
      </c>
      <c r="B3257" t="s">
        <v>5460</v>
      </c>
      <c r="C3257">
        <v>6.5</v>
      </c>
    </row>
    <row r="3258" spans="1:3">
      <c r="A3258" t="s">
        <v>5461</v>
      </c>
      <c r="B3258" t="s">
        <v>12</v>
      </c>
      <c r="C3258">
        <v>7.3</v>
      </c>
    </row>
    <row r="3259" spans="1:3">
      <c r="A3259" t="s">
        <v>5462</v>
      </c>
      <c r="B3259" t="s">
        <v>12</v>
      </c>
      <c r="C3259">
        <v>6.2</v>
      </c>
    </row>
    <row r="3260" spans="1:3">
      <c r="A3260" t="s">
        <v>5463</v>
      </c>
      <c r="B3260" t="s">
        <v>12</v>
      </c>
      <c r="C3260">
        <v>5</v>
      </c>
    </row>
    <row r="3261" spans="1:3">
      <c r="A3261" t="s">
        <v>5464</v>
      </c>
      <c r="B3261" t="s">
        <v>12</v>
      </c>
      <c r="C3261">
        <v>7.8</v>
      </c>
    </row>
    <row r="3262" spans="1:3">
      <c r="A3262" t="s">
        <v>5465</v>
      </c>
      <c r="B3262" t="s">
        <v>12</v>
      </c>
      <c r="C3262">
        <v>8.1</v>
      </c>
    </row>
    <row r="3263" spans="1:3">
      <c r="A3263" t="s">
        <v>5467</v>
      </c>
      <c r="B3263" t="s">
        <v>12</v>
      </c>
      <c r="C3263">
        <v>6.7</v>
      </c>
    </row>
    <row r="3264" spans="1:3">
      <c r="A3264" t="s">
        <v>5468</v>
      </c>
      <c r="B3264" t="s">
        <v>12</v>
      </c>
      <c r="C3264">
        <v>7.1</v>
      </c>
    </row>
    <row r="3265" spans="1:3">
      <c r="A3265" t="s">
        <v>5470</v>
      </c>
      <c r="B3265" t="s">
        <v>12</v>
      </c>
      <c r="C3265">
        <v>5.6</v>
      </c>
    </row>
    <row r="3266" spans="1:3">
      <c r="A3266" t="s">
        <v>5472</v>
      </c>
      <c r="B3266" t="s">
        <v>12</v>
      </c>
      <c r="C3266">
        <v>7.6</v>
      </c>
    </row>
    <row r="3267" spans="1:3">
      <c r="A3267" t="s">
        <v>5473</v>
      </c>
      <c r="B3267" t="s">
        <v>12</v>
      </c>
      <c r="C3267">
        <v>4.5999999999999996</v>
      </c>
    </row>
    <row r="3268" spans="1:3">
      <c r="A3268" t="s">
        <v>5475</v>
      </c>
      <c r="B3268" t="s">
        <v>12</v>
      </c>
      <c r="C3268">
        <v>7.1</v>
      </c>
    </row>
    <row r="3269" spans="1:3">
      <c r="A3269" t="s">
        <v>5476</v>
      </c>
      <c r="B3269" t="s">
        <v>12</v>
      </c>
      <c r="C3269">
        <v>7.3</v>
      </c>
    </row>
    <row r="3270" spans="1:3">
      <c r="A3270" t="s">
        <v>5478</v>
      </c>
      <c r="B3270" t="s">
        <v>12</v>
      </c>
      <c r="C3270">
        <v>4</v>
      </c>
    </row>
    <row r="3271" spans="1:3">
      <c r="A3271" t="s">
        <v>5479</v>
      </c>
      <c r="B3271" t="s">
        <v>12</v>
      </c>
      <c r="C3271">
        <v>8</v>
      </c>
    </row>
    <row r="3272" spans="1:3">
      <c r="A3272" t="s">
        <v>5480</v>
      </c>
      <c r="B3272" t="s">
        <v>12</v>
      </c>
      <c r="C3272">
        <v>6.7</v>
      </c>
    </row>
    <row r="3273" spans="1:3">
      <c r="A3273" t="s">
        <v>5482</v>
      </c>
      <c r="B3273" t="s">
        <v>12</v>
      </c>
      <c r="C3273">
        <v>4.5999999999999996</v>
      </c>
    </row>
    <row r="3274" spans="1:3">
      <c r="A3274" t="s">
        <v>5483</v>
      </c>
      <c r="B3274" t="s">
        <v>12</v>
      </c>
      <c r="C3274">
        <v>4</v>
      </c>
    </row>
    <row r="3275" spans="1:3">
      <c r="A3275" t="s">
        <v>5485</v>
      </c>
      <c r="B3275" t="s">
        <v>12</v>
      </c>
      <c r="C3275">
        <v>7</v>
      </c>
    </row>
    <row r="3276" spans="1:3">
      <c r="A3276" t="s">
        <v>5487</v>
      </c>
      <c r="B3276" t="s">
        <v>12</v>
      </c>
      <c r="C3276">
        <v>5.9</v>
      </c>
    </row>
    <row r="3277" spans="1:3">
      <c r="A3277" t="s">
        <v>5488</v>
      </c>
      <c r="B3277" t="s">
        <v>931</v>
      </c>
      <c r="C3277">
        <v>7.5</v>
      </c>
    </row>
    <row r="3278" spans="1:3">
      <c r="A3278" t="s">
        <v>5489</v>
      </c>
      <c r="B3278" t="s">
        <v>12</v>
      </c>
      <c r="C3278">
        <v>4.7</v>
      </c>
    </row>
    <row r="3279" spans="1:3">
      <c r="A3279" t="s">
        <v>5491</v>
      </c>
      <c r="B3279" t="s">
        <v>12</v>
      </c>
      <c r="C3279">
        <v>6.7</v>
      </c>
    </row>
    <row r="3280" spans="1:3">
      <c r="A3280" t="s">
        <v>5493</v>
      </c>
      <c r="B3280" t="s">
        <v>12</v>
      </c>
      <c r="C3280">
        <v>6.7</v>
      </c>
    </row>
    <row r="3281" spans="1:3">
      <c r="A3281" t="s">
        <v>5494</v>
      </c>
      <c r="B3281" t="s">
        <v>12</v>
      </c>
      <c r="C3281">
        <v>7.1</v>
      </c>
    </row>
    <row r="3282" spans="1:3">
      <c r="A3282" t="s">
        <v>5496</v>
      </c>
      <c r="B3282" t="s">
        <v>12</v>
      </c>
      <c r="C3282">
        <v>2.7</v>
      </c>
    </row>
    <row r="3283" spans="1:3">
      <c r="A3283" t="s">
        <v>5497</v>
      </c>
      <c r="B3283" t="s">
        <v>12</v>
      </c>
      <c r="C3283">
        <v>7.3</v>
      </c>
    </row>
    <row r="3284" spans="1:3">
      <c r="A3284" t="s">
        <v>5498</v>
      </c>
      <c r="B3284" t="s">
        <v>12</v>
      </c>
      <c r="C3284">
        <v>7.6</v>
      </c>
    </row>
    <row r="3285" spans="1:3">
      <c r="A3285" t="s">
        <v>5500</v>
      </c>
      <c r="B3285" t="s">
        <v>12</v>
      </c>
      <c r="C3285">
        <v>5.8</v>
      </c>
    </row>
    <row r="3286" spans="1:3">
      <c r="A3286" t="s">
        <v>5501</v>
      </c>
      <c r="B3286" t="s">
        <v>12</v>
      </c>
      <c r="C3286">
        <v>6.5</v>
      </c>
    </row>
    <row r="3287" spans="1:3">
      <c r="A3287" t="s">
        <v>5503</v>
      </c>
      <c r="B3287" t="s">
        <v>12</v>
      </c>
      <c r="C3287">
        <v>6.6</v>
      </c>
    </row>
    <row r="3288" spans="1:3">
      <c r="A3288" t="s">
        <v>5505</v>
      </c>
      <c r="B3288" t="s">
        <v>12</v>
      </c>
      <c r="C3288">
        <v>6.9</v>
      </c>
    </row>
    <row r="3289" spans="1:3">
      <c r="A3289" t="s">
        <v>5507</v>
      </c>
      <c r="B3289" t="s">
        <v>5508</v>
      </c>
      <c r="C3289">
        <v>8.5</v>
      </c>
    </row>
    <row r="3290" spans="1:3">
      <c r="A3290" t="s">
        <v>5510</v>
      </c>
      <c r="B3290" t="s">
        <v>12</v>
      </c>
      <c r="C3290">
        <v>4.8</v>
      </c>
    </row>
    <row r="3291" spans="1:3">
      <c r="A3291" t="s">
        <v>5512</v>
      </c>
      <c r="B3291" t="s">
        <v>12</v>
      </c>
      <c r="C3291">
        <v>7</v>
      </c>
    </row>
    <row r="3292" spans="1:3">
      <c r="A3292" t="s">
        <v>5513</v>
      </c>
      <c r="B3292" t="s">
        <v>12</v>
      </c>
      <c r="C3292">
        <v>5.4</v>
      </c>
    </row>
    <row r="3293" spans="1:3">
      <c r="A3293" t="s">
        <v>5514</v>
      </c>
      <c r="B3293" t="s">
        <v>12</v>
      </c>
      <c r="C3293">
        <v>6.9</v>
      </c>
    </row>
    <row r="3294" spans="1:3">
      <c r="A3294" t="s">
        <v>5516</v>
      </c>
      <c r="B3294" t="s">
        <v>12</v>
      </c>
      <c r="C3294">
        <v>6.6</v>
      </c>
    </row>
    <row r="3295" spans="1:3">
      <c r="A3295" t="s">
        <v>5517</v>
      </c>
      <c r="B3295" t="s">
        <v>12</v>
      </c>
      <c r="C3295">
        <v>5.9</v>
      </c>
    </row>
    <row r="3296" spans="1:3">
      <c r="A3296" t="s">
        <v>5520</v>
      </c>
      <c r="B3296" t="s">
        <v>12</v>
      </c>
      <c r="C3296">
        <v>6.3</v>
      </c>
    </row>
    <row r="3297" spans="1:3">
      <c r="A3297" t="s">
        <v>5521</v>
      </c>
      <c r="B3297" t="s">
        <v>12</v>
      </c>
      <c r="C3297">
        <v>6.3</v>
      </c>
    </row>
    <row r="3298" spans="1:3">
      <c r="A3298" t="s">
        <v>5523</v>
      </c>
      <c r="B3298" t="s">
        <v>3673</v>
      </c>
      <c r="C3298">
        <v>7.7</v>
      </c>
    </row>
    <row r="3299" spans="1:3">
      <c r="A3299" t="s">
        <v>5525</v>
      </c>
      <c r="B3299" t="s">
        <v>12</v>
      </c>
      <c r="C3299">
        <v>7</v>
      </c>
    </row>
    <row r="3300" spans="1:3">
      <c r="A3300" t="s">
        <v>5526</v>
      </c>
      <c r="B3300" t="s">
        <v>12</v>
      </c>
      <c r="C3300">
        <v>6.3</v>
      </c>
    </row>
    <row r="3301" spans="1:3">
      <c r="A3301" t="s">
        <v>5527</v>
      </c>
      <c r="B3301" t="s">
        <v>12</v>
      </c>
      <c r="C3301">
        <v>5.9</v>
      </c>
    </row>
    <row r="3302" spans="1:3">
      <c r="A3302" t="s">
        <v>5528</v>
      </c>
      <c r="B3302" t="s">
        <v>12</v>
      </c>
      <c r="C3302">
        <v>6.2</v>
      </c>
    </row>
    <row r="3303" spans="1:3">
      <c r="A3303" t="s">
        <v>5530</v>
      </c>
      <c r="B3303" t="s">
        <v>931</v>
      </c>
      <c r="C3303">
        <v>7.7</v>
      </c>
    </row>
    <row r="3304" spans="1:3">
      <c r="A3304" t="s">
        <v>5532</v>
      </c>
      <c r="B3304" t="s">
        <v>12</v>
      </c>
      <c r="C3304">
        <v>6.5</v>
      </c>
    </row>
    <row r="3305" spans="1:3">
      <c r="A3305" t="s">
        <v>5533</v>
      </c>
      <c r="B3305" t="s">
        <v>12</v>
      </c>
      <c r="C3305">
        <v>5.8</v>
      </c>
    </row>
    <row r="3306" spans="1:3">
      <c r="A3306" t="s">
        <v>5535</v>
      </c>
      <c r="B3306" t="s">
        <v>5113</v>
      </c>
      <c r="C3306">
        <v>6.1</v>
      </c>
    </row>
    <row r="3307" spans="1:3">
      <c r="A3307" t="s">
        <v>5537</v>
      </c>
      <c r="B3307" t="s">
        <v>12</v>
      </c>
      <c r="C3307">
        <v>5.2</v>
      </c>
    </row>
    <row r="3308" spans="1:3">
      <c r="A3308" t="s">
        <v>5539</v>
      </c>
      <c r="B3308" t="s">
        <v>12</v>
      </c>
      <c r="C3308">
        <v>8.1999999999999993</v>
      </c>
    </row>
    <row r="3309" spans="1:3">
      <c r="A3309" t="s">
        <v>5541</v>
      </c>
      <c r="B3309" t="s">
        <v>12</v>
      </c>
      <c r="C3309">
        <v>6</v>
      </c>
    </row>
    <row r="3310" spans="1:3">
      <c r="A3310" t="s">
        <v>5544</v>
      </c>
      <c r="B3310" t="s">
        <v>12</v>
      </c>
      <c r="C3310">
        <v>6.8</v>
      </c>
    </row>
    <row r="3311" spans="1:3">
      <c r="A3311" t="s">
        <v>5547</v>
      </c>
      <c r="B3311" t="s">
        <v>12</v>
      </c>
      <c r="C3311">
        <v>7</v>
      </c>
    </row>
    <row r="3312" spans="1:3">
      <c r="A3312" t="s">
        <v>5549</v>
      </c>
      <c r="B3312" t="s">
        <v>12</v>
      </c>
      <c r="C3312">
        <v>6.8</v>
      </c>
    </row>
    <row r="3313" spans="1:3">
      <c r="A3313" t="s">
        <v>5552</v>
      </c>
      <c r="B3313" t="s">
        <v>12</v>
      </c>
      <c r="C3313">
        <v>7.1</v>
      </c>
    </row>
    <row r="3314" spans="1:3">
      <c r="A3314" t="s">
        <v>5554</v>
      </c>
      <c r="B3314" t="s">
        <v>12</v>
      </c>
      <c r="C3314">
        <v>6.9</v>
      </c>
    </row>
    <row r="3315" spans="1:3">
      <c r="A3315" t="s">
        <v>5555</v>
      </c>
      <c r="B3315" t="s">
        <v>12</v>
      </c>
      <c r="C3315">
        <v>6.9</v>
      </c>
    </row>
    <row r="3316" spans="1:3">
      <c r="A3316" t="s">
        <v>5556</v>
      </c>
      <c r="B3316" t="s">
        <v>12</v>
      </c>
      <c r="C3316">
        <v>7.2</v>
      </c>
    </row>
    <row r="3317" spans="1:3">
      <c r="A3317" t="s">
        <v>5558</v>
      </c>
      <c r="B3317" t="s">
        <v>12</v>
      </c>
      <c r="C3317">
        <v>7.8</v>
      </c>
    </row>
    <row r="3318" spans="1:3">
      <c r="A3318" t="s">
        <v>5559</v>
      </c>
      <c r="B3318" t="s">
        <v>12</v>
      </c>
      <c r="C3318">
        <v>7.3</v>
      </c>
    </row>
    <row r="3319" spans="1:3">
      <c r="A3319" t="s">
        <v>5560</v>
      </c>
      <c r="B3319" t="s">
        <v>12</v>
      </c>
      <c r="C3319">
        <v>7.5</v>
      </c>
    </row>
    <row r="3320" spans="1:3">
      <c r="A3320" t="s">
        <v>5562</v>
      </c>
      <c r="B3320" t="s">
        <v>12</v>
      </c>
      <c r="C3320">
        <v>6</v>
      </c>
    </row>
    <row r="3321" spans="1:3">
      <c r="A3321" t="s">
        <v>5564</v>
      </c>
      <c r="B3321" t="s">
        <v>12</v>
      </c>
      <c r="C3321">
        <v>6.8</v>
      </c>
    </row>
    <row r="3322" spans="1:3">
      <c r="A3322" t="s">
        <v>5566</v>
      </c>
      <c r="B3322" t="s">
        <v>12</v>
      </c>
      <c r="C3322">
        <v>3.9</v>
      </c>
    </row>
    <row r="3323" spans="1:3">
      <c r="A3323" t="s">
        <v>5568</v>
      </c>
      <c r="B3323" t="s">
        <v>12</v>
      </c>
      <c r="C3323">
        <v>6.1</v>
      </c>
    </row>
    <row r="3324" spans="1:3">
      <c r="A3324" t="s">
        <v>5569</v>
      </c>
      <c r="B3324" t="s">
        <v>12</v>
      </c>
      <c r="C3324">
        <v>7.5</v>
      </c>
    </row>
    <row r="3325" spans="1:3">
      <c r="A3325" t="s">
        <v>5571</v>
      </c>
      <c r="B3325" t="s">
        <v>931</v>
      </c>
      <c r="C3325">
        <v>8.1999999999999993</v>
      </c>
    </row>
    <row r="3326" spans="1:3">
      <c r="A3326" t="s">
        <v>5573</v>
      </c>
      <c r="B3326" t="s">
        <v>12</v>
      </c>
      <c r="C3326">
        <v>7.8</v>
      </c>
    </row>
    <row r="3327" spans="1:3">
      <c r="A3327" t="s">
        <v>5576</v>
      </c>
      <c r="B3327" t="s">
        <v>12</v>
      </c>
      <c r="C3327">
        <v>5.2</v>
      </c>
    </row>
    <row r="3328" spans="1:3">
      <c r="A3328" t="s">
        <v>5578</v>
      </c>
      <c r="B3328" t="s">
        <v>931</v>
      </c>
      <c r="C3328">
        <v>6.8</v>
      </c>
    </row>
    <row r="3329" spans="1:3">
      <c r="A3329" t="s">
        <v>5581</v>
      </c>
      <c r="B3329" t="s">
        <v>5275</v>
      </c>
      <c r="C3329">
        <v>7</v>
      </c>
    </row>
    <row r="3330" spans="1:3">
      <c r="A3330" t="s">
        <v>5583</v>
      </c>
      <c r="B3330" t="s">
        <v>12</v>
      </c>
      <c r="C3330">
        <v>6.5</v>
      </c>
    </row>
    <row r="3331" spans="1:3">
      <c r="A3331" t="s">
        <v>5585</v>
      </c>
      <c r="B3331" t="s">
        <v>12</v>
      </c>
      <c r="C3331">
        <v>6.4</v>
      </c>
    </row>
    <row r="3332" spans="1:3">
      <c r="A3332" t="s">
        <v>5586</v>
      </c>
      <c r="B3332" t="s">
        <v>12</v>
      </c>
      <c r="C3332">
        <v>5.3</v>
      </c>
    </row>
    <row r="3333" spans="1:3">
      <c r="A3333" t="s">
        <v>5589</v>
      </c>
      <c r="B3333" t="s">
        <v>12</v>
      </c>
      <c r="C3333">
        <v>4.7</v>
      </c>
    </row>
    <row r="3334" spans="1:3">
      <c r="A3334" t="s">
        <v>5591</v>
      </c>
      <c r="B3334" t="s">
        <v>12</v>
      </c>
      <c r="C3334">
        <v>7</v>
      </c>
    </row>
    <row r="3335" spans="1:3">
      <c r="A3335" t="s">
        <v>5593</v>
      </c>
      <c r="B3335" t="s">
        <v>966</v>
      </c>
      <c r="C3335">
        <v>7.6</v>
      </c>
    </row>
    <row r="3336" spans="1:3">
      <c r="A3336" t="s">
        <v>5594</v>
      </c>
      <c r="B3336" t="s">
        <v>12</v>
      </c>
      <c r="C3336">
        <v>7.1</v>
      </c>
    </row>
    <row r="3337" spans="1:3">
      <c r="A3337" t="s">
        <v>5596</v>
      </c>
      <c r="B3337" t="s">
        <v>12</v>
      </c>
      <c r="C3337">
        <v>6.5</v>
      </c>
    </row>
    <row r="3338" spans="1:3">
      <c r="A3338" t="s">
        <v>5598</v>
      </c>
      <c r="B3338" t="s">
        <v>12</v>
      </c>
      <c r="C3338">
        <v>8.5</v>
      </c>
    </row>
    <row r="3339" spans="1:3">
      <c r="A3339" t="s">
        <v>5599</v>
      </c>
      <c r="B3339" t="s">
        <v>5113</v>
      </c>
      <c r="C3339">
        <v>8.6999999999999993</v>
      </c>
    </row>
    <row r="3340" spans="1:3">
      <c r="A3340" t="s">
        <v>5601</v>
      </c>
      <c r="B3340" t="s">
        <v>12</v>
      </c>
      <c r="C3340">
        <v>7.1</v>
      </c>
    </row>
    <row r="3341" spans="1:3">
      <c r="A3341" t="s">
        <v>5602</v>
      </c>
      <c r="B3341" t="s">
        <v>4868</v>
      </c>
      <c r="C3341">
        <v>8.3000000000000007</v>
      </c>
    </row>
    <row r="3342" spans="1:3">
      <c r="A3342" t="s">
        <v>5603</v>
      </c>
      <c r="B3342" t="s">
        <v>12</v>
      </c>
      <c r="C3342">
        <v>7.4</v>
      </c>
    </row>
    <row r="3343" spans="1:3">
      <c r="A3343" t="s">
        <v>5605</v>
      </c>
      <c r="B3343" t="s">
        <v>12</v>
      </c>
      <c r="C3343">
        <v>6.4</v>
      </c>
    </row>
    <row r="3344" spans="1:3">
      <c r="A3344" t="s">
        <v>5607</v>
      </c>
      <c r="B3344" t="s">
        <v>931</v>
      </c>
      <c r="C3344">
        <v>7.5</v>
      </c>
    </row>
    <row r="3345" spans="1:3">
      <c r="A3345" t="s">
        <v>5609</v>
      </c>
      <c r="B3345" t="s">
        <v>12</v>
      </c>
      <c r="C3345">
        <v>7.2</v>
      </c>
    </row>
    <row r="3346" spans="1:3">
      <c r="A3346" t="s">
        <v>5610</v>
      </c>
      <c r="B3346" t="s">
        <v>12</v>
      </c>
      <c r="C3346">
        <v>7.6</v>
      </c>
    </row>
    <row r="3347" spans="1:3">
      <c r="A3347" t="s">
        <v>5611</v>
      </c>
      <c r="B3347" t="s">
        <v>12</v>
      </c>
      <c r="C3347">
        <v>7.8</v>
      </c>
    </row>
    <row r="3348" spans="1:3">
      <c r="A3348" t="s">
        <v>5612</v>
      </c>
      <c r="B3348" t="s">
        <v>12</v>
      </c>
      <c r="C3348">
        <v>8.1999999999999993</v>
      </c>
    </row>
    <row r="3349" spans="1:3">
      <c r="A3349" t="s">
        <v>5613</v>
      </c>
      <c r="B3349" t="s">
        <v>12</v>
      </c>
      <c r="C3349">
        <v>6.6</v>
      </c>
    </row>
    <row r="3350" spans="1:3">
      <c r="A3350" t="s">
        <v>5615</v>
      </c>
      <c r="B3350" t="s">
        <v>12</v>
      </c>
      <c r="C3350">
        <v>5.7</v>
      </c>
    </row>
    <row r="3351" spans="1:3">
      <c r="A3351" t="s">
        <v>5616</v>
      </c>
      <c r="B3351" t="s">
        <v>12</v>
      </c>
      <c r="C3351">
        <v>7.4</v>
      </c>
    </row>
    <row r="3352" spans="1:3">
      <c r="A3352" t="s">
        <v>5618</v>
      </c>
      <c r="B3352" t="s">
        <v>12</v>
      </c>
      <c r="C3352">
        <v>8</v>
      </c>
    </row>
    <row r="3353" spans="1:3">
      <c r="A3353" t="s">
        <v>5620</v>
      </c>
      <c r="B3353" t="s">
        <v>12</v>
      </c>
      <c r="C3353">
        <v>5.4</v>
      </c>
    </row>
    <row r="3354" spans="1:3">
      <c r="A3354" t="s">
        <v>5621</v>
      </c>
      <c r="B3354" t="s">
        <v>12</v>
      </c>
      <c r="C3354">
        <v>7.4</v>
      </c>
    </row>
    <row r="3355" spans="1:3">
      <c r="A3355" t="s">
        <v>5622</v>
      </c>
      <c r="B3355" t="s">
        <v>12</v>
      </c>
      <c r="C3355">
        <v>5.7</v>
      </c>
    </row>
    <row r="3356" spans="1:3">
      <c r="A3356" t="s">
        <v>5623</v>
      </c>
      <c r="B3356" t="s">
        <v>12</v>
      </c>
      <c r="C3356">
        <v>6.8</v>
      </c>
    </row>
    <row r="3357" spans="1:3">
      <c r="A3357" t="s">
        <v>5625</v>
      </c>
      <c r="B3357" t="s">
        <v>12</v>
      </c>
      <c r="C3357">
        <v>5.4</v>
      </c>
    </row>
    <row r="3358" spans="1:3">
      <c r="A3358" t="s">
        <v>5626</v>
      </c>
      <c r="B3358" t="s">
        <v>12</v>
      </c>
      <c r="C3358">
        <v>5.0999999999999996</v>
      </c>
    </row>
    <row r="3359" spans="1:3">
      <c r="A3359" t="s">
        <v>5628</v>
      </c>
      <c r="B3359" t="s">
        <v>12</v>
      </c>
      <c r="C3359">
        <v>5.9</v>
      </c>
    </row>
    <row r="3360" spans="1:3">
      <c r="A3360" t="s">
        <v>5629</v>
      </c>
      <c r="B3360" t="s">
        <v>12</v>
      </c>
      <c r="C3360">
        <v>8.1999999999999993</v>
      </c>
    </row>
    <row r="3361" spans="1:3">
      <c r="A3361" t="s">
        <v>5630</v>
      </c>
      <c r="B3361" t="s">
        <v>12</v>
      </c>
      <c r="C3361">
        <v>5.3</v>
      </c>
    </row>
    <row r="3362" spans="1:3">
      <c r="A3362" t="s">
        <v>5632</v>
      </c>
      <c r="B3362" t="s">
        <v>12</v>
      </c>
      <c r="C3362">
        <v>4.3</v>
      </c>
    </row>
    <row r="3363" spans="1:3">
      <c r="A3363" t="s">
        <v>5634</v>
      </c>
      <c r="B3363" t="s">
        <v>12</v>
      </c>
      <c r="C3363">
        <v>7.2</v>
      </c>
    </row>
    <row r="3364" spans="1:3">
      <c r="A3364" t="s">
        <v>5636</v>
      </c>
      <c r="B3364" t="s">
        <v>12</v>
      </c>
      <c r="C3364">
        <v>5.9</v>
      </c>
    </row>
    <row r="3365" spans="1:3">
      <c r="A3365" t="s">
        <v>5638</v>
      </c>
      <c r="B3365" t="s">
        <v>12</v>
      </c>
      <c r="C3365">
        <v>3</v>
      </c>
    </row>
    <row r="3366" spans="1:3">
      <c r="A3366" t="s">
        <v>5639</v>
      </c>
      <c r="B3366" t="s">
        <v>12</v>
      </c>
      <c r="C3366">
        <v>7.9</v>
      </c>
    </row>
    <row r="3367" spans="1:3">
      <c r="A3367" t="s">
        <v>5641</v>
      </c>
      <c r="B3367" t="s">
        <v>12</v>
      </c>
      <c r="C3367">
        <v>3.2</v>
      </c>
    </row>
    <row r="3368" spans="1:3">
      <c r="A3368" t="s">
        <v>5643</v>
      </c>
      <c r="B3368" t="s">
        <v>12</v>
      </c>
      <c r="C3368">
        <v>6.5</v>
      </c>
    </row>
    <row r="3369" spans="1:3">
      <c r="A3369" t="s">
        <v>5645</v>
      </c>
      <c r="B3369" t="s">
        <v>12</v>
      </c>
      <c r="C3369">
        <v>7</v>
      </c>
    </row>
    <row r="3370" spans="1:3">
      <c r="A3370" t="s">
        <v>5647</v>
      </c>
      <c r="B3370" t="s">
        <v>12</v>
      </c>
      <c r="C3370">
        <v>6.9</v>
      </c>
    </row>
    <row r="3371" spans="1:3">
      <c r="A3371" t="s">
        <v>5649</v>
      </c>
      <c r="B3371" t="s">
        <v>12</v>
      </c>
      <c r="C3371">
        <v>4.4000000000000004</v>
      </c>
    </row>
    <row r="3372" spans="1:3">
      <c r="A3372" t="s">
        <v>5651</v>
      </c>
      <c r="B3372" t="s">
        <v>12</v>
      </c>
      <c r="C3372">
        <v>6</v>
      </c>
    </row>
    <row r="3373" spans="1:3">
      <c r="A3373" t="s">
        <v>5653</v>
      </c>
      <c r="B3373" t="s">
        <v>12</v>
      </c>
      <c r="C3373">
        <v>5.3</v>
      </c>
    </row>
    <row r="3374" spans="1:3">
      <c r="A3374" t="s">
        <v>5655</v>
      </c>
      <c r="B3374" t="s">
        <v>12</v>
      </c>
      <c r="C3374">
        <v>5.3</v>
      </c>
    </row>
    <row r="3375" spans="1:3">
      <c r="A3375" t="s">
        <v>5657</v>
      </c>
      <c r="B3375" t="s">
        <v>12</v>
      </c>
      <c r="C3375">
        <v>7.1</v>
      </c>
    </row>
    <row r="3376" spans="1:3">
      <c r="A3376" t="s">
        <v>5659</v>
      </c>
      <c r="B3376" t="s">
        <v>12</v>
      </c>
      <c r="C3376">
        <v>5.4</v>
      </c>
    </row>
    <row r="3377" spans="1:3">
      <c r="A3377" t="s">
        <v>5661</v>
      </c>
      <c r="B3377" t="s">
        <v>12</v>
      </c>
      <c r="C3377">
        <v>6.9</v>
      </c>
    </row>
    <row r="3378" spans="1:3">
      <c r="A3378" t="s">
        <v>5662</v>
      </c>
      <c r="B3378" t="s">
        <v>5663</v>
      </c>
      <c r="C3378">
        <v>7.3</v>
      </c>
    </row>
    <row r="3379" spans="1:3">
      <c r="A3379" t="s">
        <v>5665</v>
      </c>
      <c r="B3379" t="s">
        <v>12</v>
      </c>
      <c r="C3379">
        <v>7.8</v>
      </c>
    </row>
    <row r="3380" spans="1:3">
      <c r="A3380" t="s">
        <v>5666</v>
      </c>
      <c r="B3380" t="s">
        <v>12</v>
      </c>
      <c r="C3380">
        <v>6.6</v>
      </c>
    </row>
    <row r="3381" spans="1:3">
      <c r="A3381" t="s">
        <v>5668</v>
      </c>
      <c r="B3381" t="s">
        <v>12</v>
      </c>
      <c r="C3381">
        <v>5.4</v>
      </c>
    </row>
    <row r="3382" spans="1:3">
      <c r="A3382" t="s">
        <v>5669</v>
      </c>
      <c r="B3382" t="s">
        <v>4392</v>
      </c>
      <c r="C3382">
        <v>8.4</v>
      </c>
    </row>
    <row r="3383" spans="1:3">
      <c r="A3383" t="s">
        <v>5671</v>
      </c>
      <c r="B3383" t="s">
        <v>12</v>
      </c>
      <c r="C3383">
        <v>6.3</v>
      </c>
    </row>
    <row r="3384" spans="1:3">
      <c r="A3384" t="s">
        <v>5673</v>
      </c>
      <c r="B3384" t="s">
        <v>12</v>
      </c>
      <c r="C3384">
        <v>6.1</v>
      </c>
    </row>
    <row r="3385" spans="1:3">
      <c r="A3385" t="s">
        <v>5675</v>
      </c>
      <c r="B3385" t="s">
        <v>12</v>
      </c>
      <c r="C3385">
        <v>5</v>
      </c>
    </row>
    <row r="3386" spans="1:3">
      <c r="A3386" t="s">
        <v>5677</v>
      </c>
      <c r="B3386" t="s">
        <v>12</v>
      </c>
      <c r="C3386">
        <v>5.3</v>
      </c>
    </row>
    <row r="3387" spans="1:3">
      <c r="A3387" t="s">
        <v>5679</v>
      </c>
      <c r="B3387" t="s">
        <v>12</v>
      </c>
      <c r="C3387">
        <v>5.3</v>
      </c>
    </row>
    <row r="3388" spans="1:3">
      <c r="A3388" t="s">
        <v>5680</v>
      </c>
      <c r="B3388" t="s">
        <v>3673</v>
      </c>
      <c r="C3388">
        <v>7.4</v>
      </c>
    </row>
    <row r="3389" spans="1:3">
      <c r="A3389" t="s">
        <v>5682</v>
      </c>
      <c r="B3389" t="s">
        <v>12</v>
      </c>
      <c r="C3389">
        <v>5.9</v>
      </c>
    </row>
    <row r="3390" spans="1:3">
      <c r="A3390" t="s">
        <v>5684</v>
      </c>
      <c r="B3390" t="s">
        <v>12</v>
      </c>
      <c r="C3390">
        <v>4.0999999999999996</v>
      </c>
    </row>
    <row r="3391" spans="1:3">
      <c r="A3391" t="s">
        <v>5686</v>
      </c>
      <c r="B3391" t="s">
        <v>12</v>
      </c>
      <c r="C3391">
        <v>6.7</v>
      </c>
    </row>
    <row r="3392" spans="1:3">
      <c r="A3392" t="s">
        <v>5687</v>
      </c>
      <c r="B3392" t="s">
        <v>12</v>
      </c>
      <c r="C3392">
        <v>5.8</v>
      </c>
    </row>
    <row r="3393" spans="1:3">
      <c r="A3393" t="s">
        <v>5689</v>
      </c>
      <c r="B3393" t="s">
        <v>12</v>
      </c>
      <c r="C3393">
        <v>5.9</v>
      </c>
    </row>
    <row r="3394" spans="1:3">
      <c r="A3394" t="s">
        <v>5690</v>
      </c>
      <c r="B3394" t="s">
        <v>5113</v>
      </c>
      <c r="C3394">
        <v>8</v>
      </c>
    </row>
    <row r="3395" spans="1:3">
      <c r="A3395" t="s">
        <v>5692</v>
      </c>
      <c r="B3395" t="s">
        <v>12</v>
      </c>
      <c r="C3395">
        <v>6.5</v>
      </c>
    </row>
    <row r="3396" spans="1:3">
      <c r="A3396" t="s">
        <v>5694</v>
      </c>
      <c r="B3396" t="s">
        <v>12</v>
      </c>
      <c r="C3396">
        <v>6.4</v>
      </c>
    </row>
    <row r="3397" spans="1:3">
      <c r="A3397" t="s">
        <v>5695</v>
      </c>
      <c r="B3397" t="s">
        <v>966</v>
      </c>
      <c r="C3397">
        <v>6.8</v>
      </c>
    </row>
    <row r="3398" spans="1:3">
      <c r="A3398" t="s">
        <v>5696</v>
      </c>
      <c r="B3398" t="s">
        <v>12</v>
      </c>
      <c r="C3398">
        <v>7.4</v>
      </c>
    </row>
    <row r="3399" spans="1:3">
      <c r="A3399" t="s">
        <v>5698</v>
      </c>
      <c r="B3399" t="s">
        <v>12</v>
      </c>
      <c r="C3399">
        <v>8.3000000000000007</v>
      </c>
    </row>
    <row r="3400" spans="1:3">
      <c r="A3400" t="s">
        <v>5700</v>
      </c>
      <c r="B3400" t="s">
        <v>12</v>
      </c>
      <c r="C3400">
        <v>5.3</v>
      </c>
    </row>
    <row r="3401" spans="1:3">
      <c r="A3401" t="s">
        <v>5701</v>
      </c>
      <c r="B3401" t="s">
        <v>12</v>
      </c>
      <c r="C3401">
        <v>8.1</v>
      </c>
    </row>
    <row r="3402" spans="1:3">
      <c r="A3402" t="s">
        <v>5702</v>
      </c>
      <c r="B3402" t="s">
        <v>12</v>
      </c>
      <c r="C3402">
        <v>8</v>
      </c>
    </row>
    <row r="3403" spans="1:3">
      <c r="A3403" t="s">
        <v>5703</v>
      </c>
      <c r="B3403" t="s">
        <v>12</v>
      </c>
      <c r="C3403">
        <v>5.7</v>
      </c>
    </row>
    <row r="3404" spans="1:3">
      <c r="A3404" t="s">
        <v>5705</v>
      </c>
      <c r="B3404" t="s">
        <v>12</v>
      </c>
      <c r="C3404">
        <v>7.1</v>
      </c>
    </row>
    <row r="3405" spans="1:3">
      <c r="A3405" t="s">
        <v>5706</v>
      </c>
      <c r="B3405" t="s">
        <v>12</v>
      </c>
      <c r="C3405">
        <v>7.8</v>
      </c>
    </row>
    <row r="3406" spans="1:3">
      <c r="A3406" t="s">
        <v>5708</v>
      </c>
      <c r="B3406" t="s">
        <v>12</v>
      </c>
      <c r="C3406">
        <v>5.9</v>
      </c>
    </row>
    <row r="3407" spans="1:3">
      <c r="A3407" t="s">
        <v>5709</v>
      </c>
      <c r="B3407" t="s">
        <v>12</v>
      </c>
      <c r="C3407">
        <v>7.8</v>
      </c>
    </row>
    <row r="3408" spans="1:3">
      <c r="A3408" t="s">
        <v>5711</v>
      </c>
      <c r="B3408" t="s">
        <v>12</v>
      </c>
      <c r="C3408">
        <v>6</v>
      </c>
    </row>
    <row r="3409" spans="1:3">
      <c r="A3409" t="s">
        <v>5713</v>
      </c>
      <c r="B3409" t="s">
        <v>931</v>
      </c>
      <c r="C3409">
        <v>7.2</v>
      </c>
    </row>
    <row r="3410" spans="1:3">
      <c r="A3410" t="s">
        <v>5714</v>
      </c>
      <c r="B3410" t="s">
        <v>12</v>
      </c>
      <c r="C3410">
        <v>5.0999999999999996</v>
      </c>
    </row>
    <row r="3411" spans="1:3">
      <c r="A3411" t="s">
        <v>5716</v>
      </c>
      <c r="B3411" t="s">
        <v>12</v>
      </c>
      <c r="C3411">
        <v>5.0999999999999996</v>
      </c>
    </row>
    <row r="3412" spans="1:3">
      <c r="A3412" t="s">
        <v>5717</v>
      </c>
      <c r="B3412" t="s">
        <v>12</v>
      </c>
      <c r="C3412">
        <v>6.9</v>
      </c>
    </row>
    <row r="3413" spans="1:3">
      <c r="A3413" t="s">
        <v>5719</v>
      </c>
      <c r="B3413" t="s">
        <v>12</v>
      </c>
      <c r="C3413">
        <v>4.5999999999999996</v>
      </c>
    </row>
    <row r="3414" spans="1:3">
      <c r="A3414" t="s">
        <v>5721</v>
      </c>
      <c r="B3414" t="s">
        <v>12</v>
      </c>
      <c r="C3414">
        <v>6.7</v>
      </c>
    </row>
    <row r="3415" spans="1:3">
      <c r="A3415" t="s">
        <v>5722</v>
      </c>
      <c r="B3415" t="s">
        <v>12</v>
      </c>
      <c r="C3415">
        <v>7.1</v>
      </c>
    </row>
    <row r="3416" spans="1:3">
      <c r="A3416" t="s">
        <v>5723</v>
      </c>
      <c r="B3416" t="s">
        <v>12</v>
      </c>
      <c r="C3416">
        <v>7.6</v>
      </c>
    </row>
    <row r="3417" spans="1:3">
      <c r="A3417" t="s">
        <v>5724</v>
      </c>
      <c r="B3417" t="s">
        <v>12</v>
      </c>
      <c r="C3417">
        <v>8.1</v>
      </c>
    </row>
    <row r="3418" spans="1:3">
      <c r="A3418" t="s">
        <v>5726</v>
      </c>
      <c r="B3418" t="s">
        <v>12</v>
      </c>
      <c r="C3418">
        <v>7</v>
      </c>
    </row>
    <row r="3419" spans="1:3">
      <c r="A3419" t="s">
        <v>5728</v>
      </c>
      <c r="B3419" t="s">
        <v>12</v>
      </c>
      <c r="C3419">
        <v>7.1</v>
      </c>
    </row>
    <row r="3420" spans="1:3">
      <c r="A3420" t="s">
        <v>5730</v>
      </c>
      <c r="B3420" t="s">
        <v>12</v>
      </c>
      <c r="C3420">
        <v>7.6</v>
      </c>
    </row>
    <row r="3421" spans="1:3">
      <c r="A3421" t="s">
        <v>5732</v>
      </c>
      <c r="B3421" t="s">
        <v>12</v>
      </c>
      <c r="C3421">
        <v>7.1</v>
      </c>
    </row>
    <row r="3422" spans="1:3">
      <c r="A3422" t="s">
        <v>5734</v>
      </c>
      <c r="B3422" t="s">
        <v>12</v>
      </c>
      <c r="C3422">
        <v>7.1</v>
      </c>
    </row>
    <row r="3423" spans="1:3">
      <c r="A3423" t="s">
        <v>5736</v>
      </c>
      <c r="B3423" t="s">
        <v>12</v>
      </c>
      <c r="C3423">
        <v>7.7</v>
      </c>
    </row>
    <row r="3424" spans="1:3">
      <c r="A3424" t="s">
        <v>5738</v>
      </c>
      <c r="B3424" t="s">
        <v>12</v>
      </c>
      <c r="C3424">
        <v>7.6</v>
      </c>
    </row>
    <row r="3425" spans="1:3">
      <c r="A3425" t="s">
        <v>5740</v>
      </c>
      <c r="B3425" t="s">
        <v>12</v>
      </c>
      <c r="C3425">
        <v>6.6</v>
      </c>
    </row>
    <row r="3426" spans="1:3">
      <c r="A3426" t="s">
        <v>5742</v>
      </c>
      <c r="B3426" t="s">
        <v>12</v>
      </c>
      <c r="C3426">
        <v>5.7</v>
      </c>
    </row>
    <row r="3427" spans="1:3">
      <c r="A3427" t="s">
        <v>5744</v>
      </c>
      <c r="B3427" t="s">
        <v>12</v>
      </c>
      <c r="C3427">
        <v>7.1</v>
      </c>
    </row>
    <row r="3428" spans="1:3">
      <c r="A3428" t="s">
        <v>5746</v>
      </c>
      <c r="B3428" t="s">
        <v>12</v>
      </c>
      <c r="C3428">
        <v>6.2</v>
      </c>
    </row>
    <row r="3429" spans="1:3">
      <c r="A3429" t="s">
        <v>5747</v>
      </c>
      <c r="B3429" t="s">
        <v>3673</v>
      </c>
      <c r="C3429">
        <v>6.1</v>
      </c>
    </row>
    <row r="3430" spans="1:3">
      <c r="A3430" t="s">
        <v>5749</v>
      </c>
      <c r="B3430" t="s">
        <v>931</v>
      </c>
      <c r="C3430">
        <v>5.9</v>
      </c>
    </row>
    <row r="3431" spans="1:3">
      <c r="A3431" t="s">
        <v>5750</v>
      </c>
      <c r="B3431" t="s">
        <v>12</v>
      </c>
      <c r="C3431">
        <v>6.8</v>
      </c>
    </row>
    <row r="3432" spans="1:3">
      <c r="A3432" t="s">
        <v>5751</v>
      </c>
      <c r="B3432" t="s">
        <v>12</v>
      </c>
      <c r="C3432">
        <v>6.8</v>
      </c>
    </row>
    <row r="3433" spans="1:3">
      <c r="A3433" t="s">
        <v>5753</v>
      </c>
      <c r="B3433" t="s">
        <v>12</v>
      </c>
      <c r="C3433">
        <v>5.0999999999999996</v>
      </c>
    </row>
    <row r="3434" spans="1:3">
      <c r="A3434" t="s">
        <v>5756</v>
      </c>
      <c r="B3434" t="s">
        <v>12</v>
      </c>
      <c r="C3434">
        <v>7.7</v>
      </c>
    </row>
    <row r="3435" spans="1:3">
      <c r="A3435" t="s">
        <v>5758</v>
      </c>
      <c r="B3435" t="s">
        <v>12</v>
      </c>
      <c r="C3435">
        <v>3.9</v>
      </c>
    </row>
    <row r="3436" spans="1:3">
      <c r="A3436" t="s">
        <v>5759</v>
      </c>
      <c r="B3436" t="s">
        <v>12</v>
      </c>
      <c r="C3436">
        <v>7.8</v>
      </c>
    </row>
    <row r="3437" spans="1:3">
      <c r="A3437" t="s">
        <v>5760</v>
      </c>
      <c r="B3437" t="s">
        <v>12</v>
      </c>
      <c r="C3437">
        <v>5.7</v>
      </c>
    </row>
    <row r="3438" spans="1:3">
      <c r="A3438" t="s">
        <v>5762</v>
      </c>
      <c r="B3438" t="s">
        <v>12</v>
      </c>
      <c r="C3438">
        <v>4.7</v>
      </c>
    </row>
    <row r="3439" spans="1:3">
      <c r="A3439" t="s">
        <v>5764</v>
      </c>
      <c r="B3439" t="s">
        <v>12</v>
      </c>
      <c r="C3439">
        <v>5.9</v>
      </c>
    </row>
    <row r="3440" spans="1:3">
      <c r="A3440" t="s">
        <v>5766</v>
      </c>
      <c r="B3440" t="s">
        <v>12</v>
      </c>
      <c r="C3440">
        <v>5.9</v>
      </c>
    </row>
    <row r="3441" spans="1:3">
      <c r="A3441" t="s">
        <v>5768</v>
      </c>
      <c r="B3441" t="s">
        <v>12</v>
      </c>
      <c r="C3441">
        <v>8.1</v>
      </c>
    </row>
    <row r="3442" spans="1:3">
      <c r="A3442" t="s">
        <v>5770</v>
      </c>
      <c r="B3442" t="s">
        <v>5275</v>
      </c>
      <c r="C3442">
        <v>7.6</v>
      </c>
    </row>
    <row r="3443" spans="1:3">
      <c r="A3443" t="s">
        <v>5772</v>
      </c>
      <c r="B3443" t="s">
        <v>12</v>
      </c>
      <c r="C3443">
        <v>7.2</v>
      </c>
    </row>
    <row r="3444" spans="1:3">
      <c r="A3444" t="s">
        <v>5773</v>
      </c>
      <c r="B3444" t="s">
        <v>12</v>
      </c>
      <c r="C3444">
        <v>7.5</v>
      </c>
    </row>
    <row r="3445" spans="1:3">
      <c r="A3445" t="s">
        <v>5776</v>
      </c>
      <c r="B3445" t="s">
        <v>12</v>
      </c>
      <c r="C3445">
        <v>5.0999999999999996</v>
      </c>
    </row>
    <row r="3446" spans="1:3">
      <c r="A3446" t="s">
        <v>5778</v>
      </c>
      <c r="B3446" t="s">
        <v>12</v>
      </c>
      <c r="C3446">
        <v>6.9</v>
      </c>
    </row>
    <row r="3447" spans="1:3">
      <c r="A3447" t="s">
        <v>5779</v>
      </c>
      <c r="B3447" t="s">
        <v>12</v>
      </c>
      <c r="C3447">
        <v>7.6</v>
      </c>
    </row>
    <row r="3448" spans="1:3">
      <c r="A3448" t="s">
        <v>5781</v>
      </c>
      <c r="B3448" t="s">
        <v>2373</v>
      </c>
      <c r="C3448">
        <v>7.6</v>
      </c>
    </row>
    <row r="3449" spans="1:3">
      <c r="A3449" t="s">
        <v>5782</v>
      </c>
      <c r="B3449" t="s">
        <v>12</v>
      </c>
      <c r="C3449">
        <v>7.6</v>
      </c>
    </row>
    <row r="3450" spans="1:3">
      <c r="A3450" t="s">
        <v>5784</v>
      </c>
      <c r="B3450" t="s">
        <v>12</v>
      </c>
      <c r="C3450">
        <v>5.3</v>
      </c>
    </row>
    <row r="3451" spans="1:3">
      <c r="A3451" t="s">
        <v>5785</v>
      </c>
      <c r="B3451" t="s">
        <v>3673</v>
      </c>
      <c r="C3451">
        <v>8.5</v>
      </c>
    </row>
    <row r="3452" spans="1:3">
      <c r="A3452" t="s">
        <v>5787</v>
      </c>
      <c r="B3452" t="s">
        <v>12</v>
      </c>
      <c r="C3452">
        <v>7</v>
      </c>
    </row>
    <row r="3453" spans="1:3">
      <c r="A3453" t="s">
        <v>5790</v>
      </c>
      <c r="B3453" t="s">
        <v>966</v>
      </c>
      <c r="C3453">
        <v>7.8</v>
      </c>
    </row>
    <row r="3454" spans="1:3">
      <c r="A3454" t="s">
        <v>5792</v>
      </c>
      <c r="B3454" t="s">
        <v>12</v>
      </c>
      <c r="C3454">
        <v>7.2</v>
      </c>
    </row>
    <row r="3455" spans="1:3">
      <c r="A3455" t="s">
        <v>5793</v>
      </c>
      <c r="B3455" t="s">
        <v>12</v>
      </c>
      <c r="C3455">
        <v>8</v>
      </c>
    </row>
    <row r="3456" spans="1:3">
      <c r="A3456" t="s">
        <v>5794</v>
      </c>
      <c r="B3456" t="s">
        <v>931</v>
      </c>
      <c r="C3456">
        <v>8.1</v>
      </c>
    </row>
    <row r="3457" spans="1:3">
      <c r="A3457" t="s">
        <v>5795</v>
      </c>
      <c r="B3457" t="s">
        <v>12</v>
      </c>
      <c r="C3457">
        <v>6.8</v>
      </c>
    </row>
    <row r="3458" spans="1:3">
      <c r="A3458" t="s">
        <v>5797</v>
      </c>
      <c r="B3458" t="s">
        <v>12</v>
      </c>
      <c r="C3458">
        <v>7.2</v>
      </c>
    </row>
    <row r="3459" spans="1:3">
      <c r="A3459" t="s">
        <v>5799</v>
      </c>
      <c r="B3459" t="s">
        <v>12</v>
      </c>
      <c r="C3459">
        <v>7.4</v>
      </c>
    </row>
    <row r="3460" spans="1:3">
      <c r="A3460" t="s">
        <v>5801</v>
      </c>
      <c r="B3460" t="s">
        <v>12</v>
      </c>
      <c r="C3460">
        <v>6.1</v>
      </c>
    </row>
    <row r="3461" spans="1:3">
      <c r="A3461" t="s">
        <v>5802</v>
      </c>
      <c r="B3461" t="s">
        <v>12</v>
      </c>
      <c r="C3461">
        <v>7</v>
      </c>
    </row>
    <row r="3462" spans="1:3">
      <c r="A3462" t="s">
        <v>5803</v>
      </c>
      <c r="B3462" t="s">
        <v>12</v>
      </c>
      <c r="C3462">
        <v>5.3</v>
      </c>
    </row>
    <row r="3463" spans="1:3">
      <c r="A3463" t="s">
        <v>5804</v>
      </c>
      <c r="B3463" t="s">
        <v>12</v>
      </c>
      <c r="C3463">
        <v>4.7</v>
      </c>
    </row>
    <row r="3464" spans="1:3">
      <c r="A3464" t="s">
        <v>5806</v>
      </c>
      <c r="B3464" t="s">
        <v>12</v>
      </c>
      <c r="C3464">
        <v>5.7</v>
      </c>
    </row>
    <row r="3465" spans="1:3">
      <c r="A3465" t="s">
        <v>5807</v>
      </c>
      <c r="B3465" t="s">
        <v>12</v>
      </c>
      <c r="C3465">
        <v>6.5</v>
      </c>
    </row>
    <row r="3466" spans="1:3">
      <c r="A3466" t="s">
        <v>5810</v>
      </c>
      <c r="B3466" t="s">
        <v>5811</v>
      </c>
      <c r="C3466">
        <v>8</v>
      </c>
    </row>
    <row r="3467" spans="1:3">
      <c r="A3467" t="s">
        <v>5814</v>
      </c>
      <c r="B3467" t="s">
        <v>12</v>
      </c>
      <c r="C3467">
        <v>3.3</v>
      </c>
    </row>
    <row r="3468" spans="1:3">
      <c r="A3468" t="s">
        <v>5816</v>
      </c>
      <c r="B3468" t="s">
        <v>12</v>
      </c>
      <c r="C3468">
        <v>8.3000000000000007</v>
      </c>
    </row>
    <row r="3469" spans="1:3">
      <c r="A3469" t="s">
        <v>5818</v>
      </c>
      <c r="B3469" t="s">
        <v>12</v>
      </c>
      <c r="C3469">
        <v>6.9</v>
      </c>
    </row>
    <row r="3470" spans="1:3">
      <c r="A3470" t="s">
        <v>5821</v>
      </c>
      <c r="B3470" t="s">
        <v>12</v>
      </c>
      <c r="C3470">
        <v>8.1</v>
      </c>
    </row>
    <row r="3471" spans="1:3">
      <c r="A3471" t="s">
        <v>5823</v>
      </c>
      <c r="B3471" t="s">
        <v>12</v>
      </c>
      <c r="C3471">
        <v>6.8</v>
      </c>
    </row>
    <row r="3472" spans="1:3">
      <c r="A3472" t="s">
        <v>5825</v>
      </c>
      <c r="B3472" t="s">
        <v>12</v>
      </c>
      <c r="C3472">
        <v>4.5999999999999996</v>
      </c>
    </row>
    <row r="3473" spans="1:3">
      <c r="A3473" t="s">
        <v>5827</v>
      </c>
      <c r="B3473" t="s">
        <v>12</v>
      </c>
      <c r="C3473">
        <v>7</v>
      </c>
    </row>
    <row r="3474" spans="1:3">
      <c r="A3474" t="s">
        <v>5830</v>
      </c>
      <c r="B3474" t="s">
        <v>12</v>
      </c>
      <c r="C3474">
        <v>6.7</v>
      </c>
    </row>
    <row r="3475" spans="1:3">
      <c r="A3475" t="s">
        <v>5832</v>
      </c>
      <c r="B3475" t="s">
        <v>12</v>
      </c>
      <c r="C3475">
        <v>5.8</v>
      </c>
    </row>
    <row r="3476" spans="1:3">
      <c r="A3476" t="s">
        <v>5833</v>
      </c>
      <c r="B3476" t="s">
        <v>12</v>
      </c>
      <c r="C3476">
        <v>4.5</v>
      </c>
    </row>
    <row r="3477" spans="1:3">
      <c r="A3477" t="s">
        <v>5835</v>
      </c>
      <c r="B3477" t="s">
        <v>12</v>
      </c>
      <c r="C3477">
        <v>6.2</v>
      </c>
    </row>
    <row r="3478" spans="1:3">
      <c r="A3478" t="s">
        <v>5837</v>
      </c>
      <c r="B3478" t="s">
        <v>12</v>
      </c>
      <c r="C3478">
        <v>6.6</v>
      </c>
    </row>
    <row r="3479" spans="1:3">
      <c r="A3479" t="s">
        <v>5839</v>
      </c>
      <c r="B3479" t="s">
        <v>12</v>
      </c>
      <c r="C3479">
        <v>6.6</v>
      </c>
    </row>
    <row r="3480" spans="1:3">
      <c r="A3480" t="s">
        <v>5841</v>
      </c>
      <c r="B3480" t="s">
        <v>12</v>
      </c>
      <c r="C3480">
        <v>7.8</v>
      </c>
    </row>
    <row r="3481" spans="1:3">
      <c r="A3481" t="s">
        <v>5844</v>
      </c>
      <c r="B3481" t="s">
        <v>12</v>
      </c>
      <c r="C3481">
        <v>7.7</v>
      </c>
    </row>
    <row r="3482" spans="1:3">
      <c r="A3482" t="s">
        <v>5847</v>
      </c>
      <c r="B3482" t="s">
        <v>12</v>
      </c>
      <c r="C3482">
        <v>5.7</v>
      </c>
    </row>
    <row r="3483" spans="1:3">
      <c r="A3483" t="s">
        <v>5849</v>
      </c>
      <c r="B3483" t="s">
        <v>12</v>
      </c>
      <c r="C3483">
        <v>7.1</v>
      </c>
    </row>
    <row r="3484" spans="1:3">
      <c r="A3484" t="s">
        <v>5850</v>
      </c>
      <c r="B3484" t="s">
        <v>12</v>
      </c>
      <c r="C3484">
        <v>6.4</v>
      </c>
    </row>
    <row r="3485" spans="1:3">
      <c r="A3485" t="s">
        <v>5852</v>
      </c>
      <c r="B3485" t="s">
        <v>12</v>
      </c>
      <c r="C3485">
        <v>7</v>
      </c>
    </row>
    <row r="3486" spans="1:3">
      <c r="A3486" t="s">
        <v>5854</v>
      </c>
      <c r="B3486" t="s">
        <v>966</v>
      </c>
      <c r="C3486">
        <v>5.8</v>
      </c>
    </row>
    <row r="3487" spans="1:3">
      <c r="A3487" t="s">
        <v>5856</v>
      </c>
      <c r="B3487" t="s">
        <v>12</v>
      </c>
      <c r="C3487">
        <v>7.8</v>
      </c>
    </row>
    <row r="3488" spans="1:3">
      <c r="A3488" t="s">
        <v>5858</v>
      </c>
      <c r="B3488" t="s">
        <v>12</v>
      </c>
      <c r="C3488">
        <v>7.2</v>
      </c>
    </row>
    <row r="3489" spans="1:3">
      <c r="A3489" t="s">
        <v>5860</v>
      </c>
      <c r="B3489" t="s">
        <v>12</v>
      </c>
      <c r="C3489">
        <v>5.6</v>
      </c>
    </row>
    <row r="3490" spans="1:3">
      <c r="A3490" t="s">
        <v>5862</v>
      </c>
      <c r="B3490" t="s">
        <v>931</v>
      </c>
      <c r="C3490">
        <v>6.8</v>
      </c>
    </row>
    <row r="3491" spans="1:3">
      <c r="A3491" t="s">
        <v>5864</v>
      </c>
      <c r="B3491" t="s">
        <v>12</v>
      </c>
      <c r="C3491">
        <v>7.3</v>
      </c>
    </row>
    <row r="3492" spans="1:3">
      <c r="A3492" t="s">
        <v>5866</v>
      </c>
      <c r="B3492" t="s">
        <v>12</v>
      </c>
      <c r="C3492">
        <v>7.3</v>
      </c>
    </row>
    <row r="3493" spans="1:3">
      <c r="A3493" t="s">
        <v>5867</v>
      </c>
      <c r="B3493" t="s">
        <v>12</v>
      </c>
      <c r="C3493">
        <v>6.6</v>
      </c>
    </row>
    <row r="3494" spans="1:3">
      <c r="A3494" t="s">
        <v>5869</v>
      </c>
      <c r="B3494" t="s">
        <v>5870</v>
      </c>
      <c r="C3494">
        <v>7.5</v>
      </c>
    </row>
    <row r="3495" spans="1:3">
      <c r="A3495" t="s">
        <v>5871</v>
      </c>
      <c r="B3495" t="s">
        <v>3673</v>
      </c>
      <c r="C3495">
        <v>7.8</v>
      </c>
    </row>
    <row r="3496" spans="1:3">
      <c r="A3496" t="s">
        <v>5873</v>
      </c>
      <c r="B3496" t="s">
        <v>12</v>
      </c>
      <c r="C3496">
        <v>6.7</v>
      </c>
    </row>
    <row r="3497" spans="1:3">
      <c r="A3497" t="s">
        <v>5874</v>
      </c>
      <c r="B3497" t="s">
        <v>12</v>
      </c>
      <c r="C3497">
        <v>7.5</v>
      </c>
    </row>
    <row r="3498" spans="1:3">
      <c r="A3498" t="s">
        <v>5876</v>
      </c>
      <c r="B3498" t="s">
        <v>12</v>
      </c>
      <c r="C3498">
        <v>6.3</v>
      </c>
    </row>
    <row r="3499" spans="1:3">
      <c r="A3499" t="s">
        <v>5878</v>
      </c>
      <c r="B3499" t="s">
        <v>12</v>
      </c>
      <c r="C3499">
        <v>6.3</v>
      </c>
    </row>
    <row r="3500" spans="1:3">
      <c r="A3500" t="s">
        <v>5880</v>
      </c>
      <c r="B3500" t="s">
        <v>12</v>
      </c>
      <c r="C3500">
        <v>6.8</v>
      </c>
    </row>
    <row r="3501" spans="1:3">
      <c r="A3501" t="s">
        <v>5882</v>
      </c>
      <c r="B3501" t="s">
        <v>4588</v>
      </c>
      <c r="C3501">
        <v>7.8</v>
      </c>
    </row>
    <row r="3502" spans="1:3">
      <c r="A3502" t="s">
        <v>5884</v>
      </c>
      <c r="B3502" t="s">
        <v>12</v>
      </c>
      <c r="C3502">
        <v>6.9</v>
      </c>
    </row>
    <row r="3503" spans="1:3">
      <c r="A3503" t="s">
        <v>5886</v>
      </c>
      <c r="B3503" t="s">
        <v>12</v>
      </c>
      <c r="C3503">
        <v>4.3</v>
      </c>
    </row>
    <row r="3504" spans="1:3">
      <c r="A3504" t="s">
        <v>5888</v>
      </c>
      <c r="B3504" t="s">
        <v>5889</v>
      </c>
      <c r="C3504">
        <v>7.2</v>
      </c>
    </row>
    <row r="3505" spans="1:3">
      <c r="A3505" t="s">
        <v>5891</v>
      </c>
      <c r="B3505" t="s">
        <v>5811</v>
      </c>
      <c r="C3505">
        <v>7.3</v>
      </c>
    </row>
    <row r="3506" spans="1:3">
      <c r="A3506" t="s">
        <v>5893</v>
      </c>
      <c r="B3506" t="s">
        <v>966</v>
      </c>
      <c r="C3506">
        <v>7.2</v>
      </c>
    </row>
    <row r="3507" spans="1:3">
      <c r="A3507" t="s">
        <v>5895</v>
      </c>
      <c r="B3507" t="s">
        <v>12</v>
      </c>
      <c r="C3507">
        <v>5.4</v>
      </c>
    </row>
    <row r="3508" spans="1:3">
      <c r="A3508" t="s">
        <v>5897</v>
      </c>
      <c r="B3508" t="s">
        <v>12</v>
      </c>
      <c r="C3508">
        <v>7.1</v>
      </c>
    </row>
    <row r="3509" spans="1:3">
      <c r="A3509" t="s">
        <v>5899</v>
      </c>
      <c r="B3509" t="s">
        <v>12</v>
      </c>
      <c r="C3509">
        <v>6.8</v>
      </c>
    </row>
    <row r="3510" spans="1:3">
      <c r="A3510" t="s">
        <v>5901</v>
      </c>
      <c r="B3510" t="s">
        <v>12</v>
      </c>
      <c r="C3510">
        <v>7</v>
      </c>
    </row>
    <row r="3511" spans="1:3">
      <c r="A3511" t="s">
        <v>5902</v>
      </c>
      <c r="B3511" t="s">
        <v>12</v>
      </c>
      <c r="C3511">
        <v>7.4</v>
      </c>
    </row>
    <row r="3512" spans="1:3">
      <c r="A3512" t="s">
        <v>5903</v>
      </c>
      <c r="B3512" t="s">
        <v>12</v>
      </c>
      <c r="C3512">
        <v>6.7</v>
      </c>
    </row>
    <row r="3513" spans="1:3">
      <c r="A3513" t="s">
        <v>5904</v>
      </c>
      <c r="B3513" t="s">
        <v>12</v>
      </c>
      <c r="C3513">
        <v>7.2</v>
      </c>
    </row>
    <row r="3514" spans="1:3">
      <c r="A3514" t="s">
        <v>5905</v>
      </c>
      <c r="B3514" t="s">
        <v>12</v>
      </c>
      <c r="C3514">
        <v>7.5</v>
      </c>
    </row>
    <row r="3515" spans="1:3">
      <c r="A3515" t="s">
        <v>5906</v>
      </c>
      <c r="B3515" t="s">
        <v>12</v>
      </c>
      <c r="C3515">
        <v>6.8</v>
      </c>
    </row>
    <row r="3516" spans="1:3">
      <c r="A3516" t="s">
        <v>5908</v>
      </c>
      <c r="B3516" t="s">
        <v>931</v>
      </c>
      <c r="C3516">
        <v>7.9</v>
      </c>
    </row>
    <row r="3517" spans="1:3">
      <c r="A3517" t="s">
        <v>5910</v>
      </c>
      <c r="B3517" t="s">
        <v>12</v>
      </c>
      <c r="C3517">
        <v>6.7</v>
      </c>
    </row>
    <row r="3518" spans="1:3">
      <c r="A3518" t="s">
        <v>5912</v>
      </c>
      <c r="B3518" t="s">
        <v>12</v>
      </c>
      <c r="C3518">
        <v>5.8</v>
      </c>
    </row>
    <row r="3519" spans="1:3">
      <c r="A3519" t="s">
        <v>5913</v>
      </c>
      <c r="B3519" t="s">
        <v>12</v>
      </c>
      <c r="C3519">
        <v>6.5</v>
      </c>
    </row>
    <row r="3520" spans="1:3">
      <c r="A3520" t="s">
        <v>5915</v>
      </c>
      <c r="B3520" t="s">
        <v>12</v>
      </c>
      <c r="C3520">
        <v>7.2</v>
      </c>
    </row>
    <row r="3521" spans="1:3">
      <c r="A3521" t="s">
        <v>5916</v>
      </c>
      <c r="B3521" t="s">
        <v>12</v>
      </c>
      <c r="C3521">
        <v>6.5</v>
      </c>
    </row>
    <row r="3522" spans="1:3">
      <c r="A3522" t="s">
        <v>5918</v>
      </c>
      <c r="B3522" t="s">
        <v>12</v>
      </c>
      <c r="C3522">
        <v>6.2</v>
      </c>
    </row>
    <row r="3523" spans="1:3">
      <c r="A3523" t="s">
        <v>5920</v>
      </c>
      <c r="B3523" t="s">
        <v>12</v>
      </c>
      <c r="C3523">
        <v>8.6</v>
      </c>
    </row>
    <row r="3524" spans="1:3">
      <c r="A3524" t="s">
        <v>5922</v>
      </c>
      <c r="B3524" t="s">
        <v>12</v>
      </c>
      <c r="C3524">
        <v>6.5</v>
      </c>
    </row>
    <row r="3525" spans="1:3">
      <c r="A3525" t="s">
        <v>5924</v>
      </c>
      <c r="B3525" t="s">
        <v>12</v>
      </c>
      <c r="C3525">
        <v>6.3</v>
      </c>
    </row>
    <row r="3526" spans="1:3">
      <c r="A3526" t="s">
        <v>5925</v>
      </c>
      <c r="B3526" t="s">
        <v>12</v>
      </c>
      <c r="C3526">
        <v>4.3</v>
      </c>
    </row>
    <row r="3527" spans="1:3">
      <c r="A3527" t="s">
        <v>5927</v>
      </c>
      <c r="B3527" t="s">
        <v>12</v>
      </c>
      <c r="C3527">
        <v>6.1</v>
      </c>
    </row>
    <row r="3528" spans="1:3">
      <c r="A3528" t="s">
        <v>5928</v>
      </c>
      <c r="B3528" t="s">
        <v>12</v>
      </c>
      <c r="C3528">
        <v>5.8</v>
      </c>
    </row>
    <row r="3529" spans="1:3">
      <c r="A3529" t="s">
        <v>5930</v>
      </c>
      <c r="B3529" t="s">
        <v>12</v>
      </c>
      <c r="C3529">
        <v>6.7</v>
      </c>
    </row>
    <row r="3530" spans="1:3">
      <c r="A3530" t="s">
        <v>5932</v>
      </c>
      <c r="B3530" t="s">
        <v>12</v>
      </c>
      <c r="C3530">
        <v>6.7</v>
      </c>
    </row>
    <row r="3531" spans="1:3">
      <c r="A3531" t="s">
        <v>5933</v>
      </c>
      <c r="B3531" t="s">
        <v>12</v>
      </c>
      <c r="C3531">
        <v>5.0999999999999996</v>
      </c>
    </row>
    <row r="3532" spans="1:3">
      <c r="A3532" t="s">
        <v>5935</v>
      </c>
      <c r="B3532" t="s">
        <v>12</v>
      </c>
      <c r="C3532">
        <v>7.7</v>
      </c>
    </row>
    <row r="3533" spans="1:3">
      <c r="A3533" t="s">
        <v>5937</v>
      </c>
      <c r="B3533" t="s">
        <v>931</v>
      </c>
      <c r="C3533">
        <v>6.7</v>
      </c>
    </row>
    <row r="3534" spans="1:3">
      <c r="A3534" t="s">
        <v>5940</v>
      </c>
      <c r="B3534" t="s">
        <v>12</v>
      </c>
      <c r="C3534">
        <v>6.6</v>
      </c>
    </row>
    <row r="3535" spans="1:3">
      <c r="A3535" t="s">
        <v>5941</v>
      </c>
      <c r="B3535" t="s">
        <v>12</v>
      </c>
      <c r="C3535">
        <v>8.1999999999999993</v>
      </c>
    </row>
    <row r="3536" spans="1:3">
      <c r="A3536" t="s">
        <v>5942</v>
      </c>
      <c r="B3536" t="s">
        <v>4868</v>
      </c>
      <c r="C3536">
        <v>8.1</v>
      </c>
    </row>
    <row r="3537" spans="1:3">
      <c r="A3537" t="s">
        <v>5944</v>
      </c>
      <c r="B3537" t="s">
        <v>12</v>
      </c>
      <c r="C3537">
        <v>7.2</v>
      </c>
    </row>
    <row r="3538" spans="1:3">
      <c r="A3538" t="s">
        <v>5946</v>
      </c>
      <c r="B3538" t="s">
        <v>5947</v>
      </c>
      <c r="C3538">
        <v>7.4</v>
      </c>
    </row>
    <row r="3539" spans="1:3">
      <c r="A3539" t="s">
        <v>5949</v>
      </c>
      <c r="B3539" t="s">
        <v>12</v>
      </c>
      <c r="C3539">
        <v>6.5</v>
      </c>
    </row>
    <row r="3540" spans="1:3">
      <c r="A3540" t="s">
        <v>5951</v>
      </c>
      <c r="B3540" t="s">
        <v>12</v>
      </c>
      <c r="C3540">
        <v>5.7</v>
      </c>
    </row>
    <row r="3541" spans="1:3">
      <c r="A3541" t="s">
        <v>5953</v>
      </c>
      <c r="B3541" t="s">
        <v>12</v>
      </c>
      <c r="C3541">
        <v>6.2</v>
      </c>
    </row>
    <row r="3542" spans="1:3">
      <c r="A3542" t="s">
        <v>5955</v>
      </c>
      <c r="B3542" t="s">
        <v>12</v>
      </c>
      <c r="C3542">
        <v>3.3</v>
      </c>
    </row>
    <row r="3543" spans="1:3">
      <c r="A3543" t="s">
        <v>5956</v>
      </c>
      <c r="B3543" t="s">
        <v>12</v>
      </c>
      <c r="C3543">
        <v>6.1</v>
      </c>
    </row>
    <row r="3544" spans="1:3">
      <c r="A3544" t="s">
        <v>5958</v>
      </c>
      <c r="B3544" t="s">
        <v>12</v>
      </c>
      <c r="C3544">
        <v>5.7</v>
      </c>
    </row>
    <row r="3545" spans="1:3">
      <c r="A3545" t="s">
        <v>5959</v>
      </c>
      <c r="B3545" t="s">
        <v>12</v>
      </c>
      <c r="C3545">
        <v>7.2</v>
      </c>
    </row>
    <row r="3546" spans="1:3">
      <c r="A3546" t="s">
        <v>5960</v>
      </c>
      <c r="B3546" t="s">
        <v>12</v>
      </c>
      <c r="C3546">
        <v>7.7</v>
      </c>
    </row>
    <row r="3547" spans="1:3">
      <c r="A3547" t="s">
        <v>5961</v>
      </c>
      <c r="B3547" t="s">
        <v>12</v>
      </c>
      <c r="C3547">
        <v>7.1</v>
      </c>
    </row>
    <row r="3548" spans="1:3">
      <c r="A3548" t="s">
        <v>5963</v>
      </c>
      <c r="B3548" t="s">
        <v>931</v>
      </c>
      <c r="C3548">
        <v>7</v>
      </c>
    </row>
    <row r="3549" spans="1:3">
      <c r="A3549" t="s">
        <v>5964</v>
      </c>
      <c r="B3549" t="s">
        <v>4588</v>
      </c>
      <c r="C3549">
        <v>7.4</v>
      </c>
    </row>
    <row r="3550" spans="1:3">
      <c r="A3550" t="s">
        <v>5965</v>
      </c>
      <c r="B3550" t="s">
        <v>12</v>
      </c>
      <c r="C3550">
        <v>7.7</v>
      </c>
    </row>
    <row r="3551" spans="1:3">
      <c r="A3551" t="s">
        <v>5967</v>
      </c>
      <c r="B3551" t="s">
        <v>12</v>
      </c>
      <c r="C3551">
        <v>6.6</v>
      </c>
    </row>
    <row r="3552" spans="1:3">
      <c r="A3552" t="s">
        <v>5969</v>
      </c>
      <c r="B3552" t="s">
        <v>12</v>
      </c>
      <c r="C3552">
        <v>6</v>
      </c>
    </row>
    <row r="3553" spans="1:3">
      <c r="A3553" t="s">
        <v>5970</v>
      </c>
      <c r="B3553" t="s">
        <v>12</v>
      </c>
      <c r="C3553">
        <v>8.4</v>
      </c>
    </row>
    <row r="3554" spans="1:3">
      <c r="A3554" t="s">
        <v>5971</v>
      </c>
      <c r="B3554" t="s">
        <v>3149</v>
      </c>
      <c r="C3554">
        <v>8.9</v>
      </c>
    </row>
    <row r="3555" spans="1:3">
      <c r="A3555" t="s">
        <v>5973</v>
      </c>
      <c r="B3555" t="s">
        <v>5113</v>
      </c>
      <c r="C3555">
        <v>7.9</v>
      </c>
    </row>
    <row r="3556" spans="1:3">
      <c r="A3556" t="s">
        <v>5975</v>
      </c>
      <c r="B3556" t="s">
        <v>12</v>
      </c>
      <c r="C3556">
        <v>6</v>
      </c>
    </row>
    <row r="3557" spans="1:3">
      <c r="A3557" t="s">
        <v>5977</v>
      </c>
      <c r="B3557" t="s">
        <v>12</v>
      </c>
      <c r="C3557">
        <v>6.1</v>
      </c>
    </row>
    <row r="3558" spans="1:3">
      <c r="A3558" t="s">
        <v>5979</v>
      </c>
      <c r="B3558" t="s">
        <v>12</v>
      </c>
      <c r="C3558">
        <v>7.4</v>
      </c>
    </row>
    <row r="3559" spans="1:3">
      <c r="A3559" t="s">
        <v>5981</v>
      </c>
      <c r="B3559" t="s">
        <v>12</v>
      </c>
      <c r="C3559">
        <v>6.2</v>
      </c>
    </row>
    <row r="3560" spans="1:3">
      <c r="A3560" t="s">
        <v>5983</v>
      </c>
      <c r="B3560" t="s">
        <v>931</v>
      </c>
      <c r="C3560">
        <v>7.2</v>
      </c>
    </row>
    <row r="3561" spans="1:3">
      <c r="A3561" t="s">
        <v>5985</v>
      </c>
      <c r="B3561" t="s">
        <v>12</v>
      </c>
      <c r="C3561">
        <v>6.2</v>
      </c>
    </row>
    <row r="3562" spans="1:3">
      <c r="A3562" t="s">
        <v>5987</v>
      </c>
      <c r="B3562" t="s">
        <v>12</v>
      </c>
      <c r="C3562">
        <v>6.8</v>
      </c>
    </row>
    <row r="3563" spans="1:3">
      <c r="A3563" t="s">
        <v>5988</v>
      </c>
      <c r="B3563" t="s">
        <v>12</v>
      </c>
      <c r="C3563">
        <v>7.7</v>
      </c>
    </row>
    <row r="3564" spans="1:3">
      <c r="A3564" t="s">
        <v>5991</v>
      </c>
      <c r="B3564" t="s">
        <v>12</v>
      </c>
      <c r="C3564">
        <v>5.9</v>
      </c>
    </row>
    <row r="3565" spans="1:3">
      <c r="A3565" t="s">
        <v>5994</v>
      </c>
      <c r="B3565" t="s">
        <v>12</v>
      </c>
      <c r="C3565">
        <v>7</v>
      </c>
    </row>
    <row r="3566" spans="1:3">
      <c r="A3566" t="s">
        <v>5996</v>
      </c>
      <c r="B3566" t="s">
        <v>12</v>
      </c>
      <c r="C3566">
        <v>6.1</v>
      </c>
    </row>
    <row r="3567" spans="1:3">
      <c r="A3567" t="s">
        <v>5998</v>
      </c>
      <c r="B3567" t="s">
        <v>5999</v>
      </c>
      <c r="C3567">
        <v>7.6</v>
      </c>
    </row>
    <row r="3568" spans="1:3">
      <c r="A3568" t="s">
        <v>6001</v>
      </c>
      <c r="B3568" t="s">
        <v>12</v>
      </c>
      <c r="C3568">
        <v>8.1</v>
      </c>
    </row>
    <row r="3569" spans="1:3">
      <c r="A3569" t="s">
        <v>6003</v>
      </c>
      <c r="B3569" t="s">
        <v>12</v>
      </c>
      <c r="C3569">
        <v>5.7</v>
      </c>
    </row>
    <row r="3570" spans="1:3">
      <c r="A3570" t="s">
        <v>6004</v>
      </c>
      <c r="B3570" t="s">
        <v>12</v>
      </c>
      <c r="C3570">
        <v>6.6</v>
      </c>
    </row>
    <row r="3571" spans="1:3">
      <c r="A3571" t="s">
        <v>6005</v>
      </c>
      <c r="B3571" t="s">
        <v>12</v>
      </c>
      <c r="C3571">
        <v>7.3</v>
      </c>
    </row>
    <row r="3572" spans="1:3">
      <c r="A3572" t="s">
        <v>6007</v>
      </c>
      <c r="B3572" t="s">
        <v>12</v>
      </c>
      <c r="C3572">
        <v>5</v>
      </c>
    </row>
    <row r="3573" spans="1:3">
      <c r="A3573" t="s">
        <v>6009</v>
      </c>
      <c r="B3573" t="s">
        <v>12</v>
      </c>
      <c r="C3573">
        <v>7</v>
      </c>
    </row>
    <row r="3574" spans="1:3">
      <c r="A3574" t="s">
        <v>6011</v>
      </c>
      <c r="B3574" t="s">
        <v>12</v>
      </c>
      <c r="C3574">
        <v>3.4</v>
      </c>
    </row>
    <row r="3575" spans="1:3">
      <c r="A3575" t="s">
        <v>6012</v>
      </c>
      <c r="B3575" t="s">
        <v>12</v>
      </c>
      <c r="C3575">
        <v>5.9</v>
      </c>
    </row>
    <row r="3576" spans="1:3">
      <c r="A3576" t="s">
        <v>6014</v>
      </c>
      <c r="B3576" t="s">
        <v>2528</v>
      </c>
      <c r="C3576">
        <v>6</v>
      </c>
    </row>
    <row r="3577" spans="1:3">
      <c r="A3577" t="s">
        <v>6015</v>
      </c>
      <c r="B3577" t="s">
        <v>12</v>
      </c>
      <c r="C3577">
        <v>7.4</v>
      </c>
    </row>
    <row r="3578" spans="1:3">
      <c r="A3578" t="s">
        <v>6017</v>
      </c>
      <c r="B3578" t="s">
        <v>12</v>
      </c>
      <c r="C3578">
        <v>7.4</v>
      </c>
    </row>
    <row r="3579" spans="1:3">
      <c r="A3579" t="s">
        <v>6018</v>
      </c>
      <c r="B3579" t="s">
        <v>12</v>
      </c>
      <c r="C3579">
        <v>4.2</v>
      </c>
    </row>
    <row r="3580" spans="1:3">
      <c r="A3580" t="s">
        <v>6020</v>
      </c>
      <c r="B3580" t="s">
        <v>12</v>
      </c>
      <c r="C3580">
        <v>6.2</v>
      </c>
    </row>
    <row r="3581" spans="1:3">
      <c r="A3581" t="s">
        <v>6021</v>
      </c>
      <c r="B3581" t="s">
        <v>12</v>
      </c>
      <c r="C3581">
        <v>5.4</v>
      </c>
    </row>
    <row r="3582" spans="1:3">
      <c r="A3582" t="s">
        <v>6023</v>
      </c>
      <c r="B3582" t="s">
        <v>12</v>
      </c>
      <c r="C3582">
        <v>7.2</v>
      </c>
    </row>
    <row r="3583" spans="1:3">
      <c r="A3583" t="s">
        <v>6024</v>
      </c>
      <c r="B3583" t="s">
        <v>12</v>
      </c>
      <c r="C3583">
        <v>6.7</v>
      </c>
    </row>
    <row r="3584" spans="1:3">
      <c r="A3584" t="s">
        <v>6026</v>
      </c>
      <c r="B3584" t="s">
        <v>12</v>
      </c>
      <c r="C3584">
        <v>7.2</v>
      </c>
    </row>
    <row r="3585" spans="1:3">
      <c r="A3585" t="s">
        <v>6028</v>
      </c>
      <c r="B3585" t="s">
        <v>12</v>
      </c>
      <c r="C3585">
        <v>7.4</v>
      </c>
    </row>
    <row r="3586" spans="1:3">
      <c r="A3586" t="s">
        <v>6029</v>
      </c>
      <c r="B3586" t="s">
        <v>12</v>
      </c>
      <c r="C3586">
        <v>5.6</v>
      </c>
    </row>
    <row r="3587" spans="1:3">
      <c r="A3587" t="s">
        <v>6030</v>
      </c>
      <c r="B3587" t="s">
        <v>12</v>
      </c>
      <c r="C3587">
        <v>6.8</v>
      </c>
    </row>
    <row r="3588" spans="1:3">
      <c r="A3588" t="s">
        <v>6032</v>
      </c>
      <c r="B3588" t="s">
        <v>12</v>
      </c>
      <c r="C3588">
        <v>7.7</v>
      </c>
    </row>
    <row r="3589" spans="1:3">
      <c r="A3589" t="s">
        <v>6034</v>
      </c>
      <c r="B3589" t="s">
        <v>12</v>
      </c>
      <c r="C3589">
        <v>7</v>
      </c>
    </row>
    <row r="3590" spans="1:3">
      <c r="A3590" t="s">
        <v>6036</v>
      </c>
      <c r="B3590" t="s">
        <v>12</v>
      </c>
      <c r="C3590">
        <v>7.2</v>
      </c>
    </row>
    <row r="3591" spans="1:3">
      <c r="A3591" t="s">
        <v>6038</v>
      </c>
      <c r="B3591" t="s">
        <v>12</v>
      </c>
      <c r="C3591">
        <v>7.2</v>
      </c>
    </row>
    <row r="3592" spans="1:3">
      <c r="A3592" t="s">
        <v>6040</v>
      </c>
      <c r="B3592" t="s">
        <v>4588</v>
      </c>
      <c r="C3592">
        <v>6.2</v>
      </c>
    </row>
    <row r="3593" spans="1:3">
      <c r="A3593" t="s">
        <v>6041</v>
      </c>
      <c r="B3593" t="s">
        <v>12</v>
      </c>
      <c r="C3593">
        <v>6.2</v>
      </c>
    </row>
    <row r="3594" spans="1:3">
      <c r="A3594" t="s">
        <v>6042</v>
      </c>
      <c r="B3594" t="s">
        <v>12</v>
      </c>
      <c r="C3594">
        <v>6.9</v>
      </c>
    </row>
    <row r="3595" spans="1:3">
      <c r="A3595" t="s">
        <v>6044</v>
      </c>
      <c r="B3595" t="s">
        <v>12</v>
      </c>
      <c r="C3595">
        <v>7</v>
      </c>
    </row>
    <row r="3596" spans="1:3">
      <c r="A3596" t="s">
        <v>6046</v>
      </c>
      <c r="B3596" t="s">
        <v>12</v>
      </c>
      <c r="C3596">
        <v>6.7</v>
      </c>
    </row>
    <row r="3597" spans="1:3">
      <c r="A3597" t="s">
        <v>6048</v>
      </c>
      <c r="B3597" t="s">
        <v>12</v>
      </c>
      <c r="C3597">
        <v>3.6</v>
      </c>
    </row>
    <row r="3598" spans="1:3">
      <c r="A3598" t="s">
        <v>6050</v>
      </c>
      <c r="B3598" t="s">
        <v>12</v>
      </c>
      <c r="C3598">
        <v>7.4</v>
      </c>
    </row>
    <row r="3599" spans="1:3">
      <c r="A3599" t="s">
        <v>6052</v>
      </c>
      <c r="B3599" t="s">
        <v>12</v>
      </c>
      <c r="C3599">
        <v>6.1</v>
      </c>
    </row>
    <row r="3600" spans="1:3">
      <c r="A3600" t="s">
        <v>6055</v>
      </c>
      <c r="B3600" t="s">
        <v>5999</v>
      </c>
      <c r="C3600">
        <v>8.1999999999999993</v>
      </c>
    </row>
    <row r="3601" spans="1:3">
      <c r="A3601" t="s">
        <v>6058</v>
      </c>
      <c r="B3601" t="s">
        <v>12</v>
      </c>
      <c r="C3601">
        <v>7.7</v>
      </c>
    </row>
    <row r="3602" spans="1:3">
      <c r="A3602" t="s">
        <v>6061</v>
      </c>
      <c r="B3602" t="s">
        <v>12</v>
      </c>
      <c r="C3602">
        <v>7.3</v>
      </c>
    </row>
    <row r="3603" spans="1:3">
      <c r="A3603" t="s">
        <v>6064</v>
      </c>
      <c r="B3603" t="s">
        <v>12</v>
      </c>
      <c r="C3603">
        <v>7.6</v>
      </c>
    </row>
    <row r="3604" spans="1:3">
      <c r="A3604" t="s">
        <v>6066</v>
      </c>
      <c r="B3604" t="s">
        <v>12</v>
      </c>
      <c r="C3604">
        <v>6.8</v>
      </c>
    </row>
    <row r="3605" spans="1:3">
      <c r="A3605" t="s">
        <v>6068</v>
      </c>
      <c r="B3605" t="s">
        <v>12</v>
      </c>
      <c r="C3605">
        <v>5.6</v>
      </c>
    </row>
    <row r="3606" spans="1:3">
      <c r="A3606" t="s">
        <v>6071</v>
      </c>
      <c r="B3606" t="s">
        <v>4588</v>
      </c>
      <c r="C3606">
        <v>4.8</v>
      </c>
    </row>
    <row r="3607" spans="1:3">
      <c r="A3607" t="s">
        <v>6073</v>
      </c>
      <c r="B3607" t="s">
        <v>12</v>
      </c>
      <c r="C3607">
        <v>6.4</v>
      </c>
    </row>
    <row r="3608" spans="1:3">
      <c r="A3608" t="s">
        <v>6075</v>
      </c>
      <c r="B3608" t="s">
        <v>12</v>
      </c>
      <c r="C3608">
        <v>6.8</v>
      </c>
    </row>
    <row r="3609" spans="1:3">
      <c r="A3609" t="s">
        <v>6076</v>
      </c>
      <c r="B3609" t="s">
        <v>12</v>
      </c>
      <c r="C3609">
        <v>6.1</v>
      </c>
    </row>
    <row r="3610" spans="1:3">
      <c r="A3610" t="s">
        <v>6077</v>
      </c>
      <c r="B3610" t="s">
        <v>12</v>
      </c>
      <c r="C3610">
        <v>6</v>
      </c>
    </row>
    <row r="3611" spans="1:3">
      <c r="A3611" t="s">
        <v>6079</v>
      </c>
      <c r="B3611" t="s">
        <v>12</v>
      </c>
      <c r="C3611">
        <v>6.1</v>
      </c>
    </row>
    <row r="3612" spans="1:3">
      <c r="A3612" t="s">
        <v>6081</v>
      </c>
      <c r="B3612" t="s">
        <v>12</v>
      </c>
      <c r="C3612">
        <v>5.5</v>
      </c>
    </row>
    <row r="3613" spans="1:3">
      <c r="A3613" t="s">
        <v>6083</v>
      </c>
      <c r="B3613" t="s">
        <v>12</v>
      </c>
      <c r="C3613">
        <v>6.9</v>
      </c>
    </row>
    <row r="3614" spans="1:3">
      <c r="A3614" t="s">
        <v>6084</v>
      </c>
      <c r="B3614" t="s">
        <v>12</v>
      </c>
      <c r="C3614">
        <v>4.0999999999999996</v>
      </c>
    </row>
    <row r="3615" spans="1:3">
      <c r="A3615" t="s">
        <v>6086</v>
      </c>
      <c r="B3615" t="s">
        <v>12</v>
      </c>
      <c r="C3615">
        <v>5.4</v>
      </c>
    </row>
    <row r="3616" spans="1:3">
      <c r="A3616" t="s">
        <v>6088</v>
      </c>
      <c r="B3616" t="s">
        <v>12</v>
      </c>
      <c r="C3616">
        <v>8.1999999999999993</v>
      </c>
    </row>
    <row r="3617" spans="1:3">
      <c r="A3617" t="s">
        <v>6090</v>
      </c>
      <c r="B3617" t="s">
        <v>12</v>
      </c>
      <c r="C3617">
        <v>5.7</v>
      </c>
    </row>
    <row r="3618" spans="1:3">
      <c r="A3618" t="s">
        <v>6092</v>
      </c>
      <c r="B3618" t="s">
        <v>6093</v>
      </c>
      <c r="C3618">
        <v>7.9</v>
      </c>
    </row>
    <row r="3619" spans="1:3">
      <c r="A3619" t="s">
        <v>6094</v>
      </c>
      <c r="B3619" t="s">
        <v>12</v>
      </c>
      <c r="C3619">
        <v>7.1</v>
      </c>
    </row>
    <row r="3620" spans="1:3">
      <c r="A3620" t="s">
        <v>6095</v>
      </c>
      <c r="B3620" t="s">
        <v>12</v>
      </c>
      <c r="C3620">
        <v>6.4</v>
      </c>
    </row>
    <row r="3621" spans="1:3">
      <c r="A3621" t="s">
        <v>6096</v>
      </c>
      <c r="B3621" t="s">
        <v>12</v>
      </c>
      <c r="C3621">
        <v>7.5</v>
      </c>
    </row>
    <row r="3622" spans="1:3">
      <c r="A3622" t="s">
        <v>6099</v>
      </c>
      <c r="B3622" t="s">
        <v>12</v>
      </c>
      <c r="C3622">
        <v>6.4</v>
      </c>
    </row>
    <row r="3623" spans="1:3">
      <c r="A3623" t="s">
        <v>6100</v>
      </c>
      <c r="B3623" t="s">
        <v>12</v>
      </c>
      <c r="C3623">
        <v>7.3</v>
      </c>
    </row>
    <row r="3624" spans="1:3">
      <c r="A3624" t="s">
        <v>6102</v>
      </c>
      <c r="B3624" t="s">
        <v>12</v>
      </c>
      <c r="C3624">
        <v>7.2</v>
      </c>
    </row>
    <row r="3625" spans="1:3">
      <c r="A3625" t="s">
        <v>6104</v>
      </c>
      <c r="B3625" t="s">
        <v>12</v>
      </c>
      <c r="C3625">
        <v>6</v>
      </c>
    </row>
    <row r="3626" spans="1:3">
      <c r="A3626" t="s">
        <v>6107</v>
      </c>
      <c r="B3626" t="s">
        <v>12</v>
      </c>
      <c r="C3626">
        <v>5.6</v>
      </c>
    </row>
    <row r="3627" spans="1:3">
      <c r="A3627" t="s">
        <v>6109</v>
      </c>
      <c r="B3627" t="s">
        <v>6110</v>
      </c>
      <c r="C3627">
        <v>8.4</v>
      </c>
    </row>
    <row r="3628" spans="1:3">
      <c r="A3628" t="s">
        <v>6111</v>
      </c>
      <c r="B3628" t="s">
        <v>12</v>
      </c>
      <c r="C3628">
        <v>7.5</v>
      </c>
    </row>
    <row r="3629" spans="1:3">
      <c r="A3629" t="s">
        <v>6112</v>
      </c>
      <c r="B3629" t="s">
        <v>12</v>
      </c>
      <c r="C3629">
        <v>7.2</v>
      </c>
    </row>
    <row r="3630" spans="1:3">
      <c r="A3630" t="s">
        <v>6113</v>
      </c>
      <c r="B3630" t="s">
        <v>12</v>
      </c>
      <c r="C3630">
        <v>7.2</v>
      </c>
    </row>
    <row r="3631" spans="1:3">
      <c r="A3631" t="s">
        <v>6114</v>
      </c>
      <c r="B3631" t="s">
        <v>12</v>
      </c>
      <c r="C3631">
        <v>6.5</v>
      </c>
    </row>
    <row r="3632" spans="1:3">
      <c r="A3632" t="s">
        <v>6116</v>
      </c>
      <c r="B3632" t="s">
        <v>12</v>
      </c>
      <c r="C3632">
        <v>5.0999999999999996</v>
      </c>
    </row>
    <row r="3633" spans="1:3">
      <c r="A3633" t="s">
        <v>6117</v>
      </c>
      <c r="B3633" t="s">
        <v>5275</v>
      </c>
      <c r="C3633">
        <v>6.4</v>
      </c>
    </row>
    <row r="3634" spans="1:3">
      <c r="A3634" t="s">
        <v>6120</v>
      </c>
      <c r="B3634" t="s">
        <v>12</v>
      </c>
      <c r="C3634">
        <v>6.8</v>
      </c>
    </row>
    <row r="3635" spans="1:3">
      <c r="A3635" t="s">
        <v>6121</v>
      </c>
      <c r="B3635" t="s">
        <v>12</v>
      </c>
      <c r="C3635">
        <v>7.5</v>
      </c>
    </row>
    <row r="3636" spans="1:3">
      <c r="A3636" t="s">
        <v>6124</v>
      </c>
      <c r="B3636" t="s">
        <v>12</v>
      </c>
      <c r="C3636">
        <v>6.9</v>
      </c>
    </row>
    <row r="3637" spans="1:3">
      <c r="A3637" t="s">
        <v>6125</v>
      </c>
      <c r="B3637" t="s">
        <v>12</v>
      </c>
      <c r="C3637">
        <v>7</v>
      </c>
    </row>
    <row r="3638" spans="1:3">
      <c r="A3638" t="s">
        <v>6127</v>
      </c>
      <c r="B3638" t="s">
        <v>12</v>
      </c>
      <c r="C3638">
        <v>6.3</v>
      </c>
    </row>
    <row r="3639" spans="1:3">
      <c r="A3639" t="s">
        <v>6128</v>
      </c>
      <c r="B3639" t="s">
        <v>12</v>
      </c>
      <c r="C3639">
        <v>5.5</v>
      </c>
    </row>
    <row r="3640" spans="1:3">
      <c r="A3640" t="s">
        <v>6129</v>
      </c>
      <c r="B3640" t="s">
        <v>12</v>
      </c>
      <c r="C3640">
        <v>6.6</v>
      </c>
    </row>
    <row r="3641" spans="1:3">
      <c r="A3641" t="s">
        <v>6131</v>
      </c>
      <c r="B3641" t="s">
        <v>12</v>
      </c>
      <c r="C3641">
        <v>5.2</v>
      </c>
    </row>
    <row r="3642" spans="1:3">
      <c r="A3642" t="s">
        <v>6133</v>
      </c>
      <c r="B3642" t="s">
        <v>12</v>
      </c>
      <c r="C3642">
        <v>8.3000000000000007</v>
      </c>
    </row>
    <row r="3643" spans="1:3">
      <c r="A3643" t="s">
        <v>6134</v>
      </c>
      <c r="B3643" t="s">
        <v>12</v>
      </c>
      <c r="C3643">
        <v>7.2</v>
      </c>
    </row>
    <row r="3644" spans="1:3">
      <c r="A3644" t="s">
        <v>6136</v>
      </c>
      <c r="B3644" t="s">
        <v>12</v>
      </c>
      <c r="C3644">
        <v>7.2</v>
      </c>
    </row>
    <row r="3645" spans="1:3">
      <c r="A3645" t="s">
        <v>6138</v>
      </c>
      <c r="B3645" t="s">
        <v>12</v>
      </c>
      <c r="C3645">
        <v>6.5</v>
      </c>
    </row>
    <row r="3646" spans="1:3">
      <c r="A3646" t="s">
        <v>6140</v>
      </c>
      <c r="B3646" t="s">
        <v>12</v>
      </c>
      <c r="C3646">
        <v>6.5</v>
      </c>
    </row>
    <row r="3647" spans="1:3">
      <c r="A3647" t="s">
        <v>6142</v>
      </c>
      <c r="B3647" t="s">
        <v>12</v>
      </c>
      <c r="C3647">
        <v>7.8</v>
      </c>
    </row>
    <row r="3648" spans="1:3">
      <c r="A3648" t="s">
        <v>6144</v>
      </c>
      <c r="B3648" t="s">
        <v>12</v>
      </c>
      <c r="C3648">
        <v>6.4</v>
      </c>
    </row>
    <row r="3649" spans="1:3">
      <c r="A3649" t="s">
        <v>6147</v>
      </c>
      <c r="B3649" t="s">
        <v>12</v>
      </c>
      <c r="C3649">
        <v>8.1</v>
      </c>
    </row>
    <row r="3650" spans="1:3">
      <c r="A3650" t="s">
        <v>6148</v>
      </c>
      <c r="B3650" t="s">
        <v>12</v>
      </c>
      <c r="C3650">
        <v>5.6</v>
      </c>
    </row>
    <row r="3651" spans="1:3">
      <c r="A3651" t="s">
        <v>6150</v>
      </c>
      <c r="B3651" t="s">
        <v>12</v>
      </c>
      <c r="C3651">
        <v>5.6</v>
      </c>
    </row>
    <row r="3652" spans="1:3">
      <c r="A3652" t="s">
        <v>6152</v>
      </c>
      <c r="B3652" t="s">
        <v>12</v>
      </c>
      <c r="C3652">
        <v>6.6</v>
      </c>
    </row>
    <row r="3653" spans="1:3">
      <c r="A3653" t="s">
        <v>6153</v>
      </c>
      <c r="B3653" t="s">
        <v>12</v>
      </c>
      <c r="C3653">
        <v>7.7</v>
      </c>
    </row>
    <row r="3654" spans="1:3">
      <c r="A3654" t="s">
        <v>6155</v>
      </c>
      <c r="B3654" t="s">
        <v>12</v>
      </c>
      <c r="C3654">
        <v>7.2</v>
      </c>
    </row>
    <row r="3655" spans="1:3">
      <c r="A3655" t="s">
        <v>6156</v>
      </c>
      <c r="B3655" t="s">
        <v>12</v>
      </c>
      <c r="C3655">
        <v>6.5</v>
      </c>
    </row>
    <row r="3656" spans="1:3">
      <c r="A3656" t="s">
        <v>6159</v>
      </c>
      <c r="B3656" t="s">
        <v>12</v>
      </c>
      <c r="C3656">
        <v>6.1</v>
      </c>
    </row>
    <row r="3657" spans="1:3">
      <c r="A3657" t="s">
        <v>6161</v>
      </c>
      <c r="B3657" t="s">
        <v>12</v>
      </c>
      <c r="C3657">
        <v>5.7</v>
      </c>
    </row>
    <row r="3658" spans="1:3">
      <c r="A3658" t="s">
        <v>6163</v>
      </c>
      <c r="B3658" t="s">
        <v>12</v>
      </c>
      <c r="C3658">
        <v>5.9</v>
      </c>
    </row>
    <row r="3659" spans="1:3">
      <c r="A3659" t="s">
        <v>6164</v>
      </c>
      <c r="B3659" t="s">
        <v>12</v>
      </c>
      <c r="C3659">
        <v>7.7</v>
      </c>
    </row>
    <row r="3660" spans="1:3">
      <c r="A3660" t="s">
        <v>6166</v>
      </c>
      <c r="B3660" t="s">
        <v>12</v>
      </c>
      <c r="C3660">
        <v>7.1</v>
      </c>
    </row>
    <row r="3661" spans="1:3">
      <c r="A3661" t="s">
        <v>6169</v>
      </c>
      <c r="B3661" t="s">
        <v>12</v>
      </c>
      <c r="C3661">
        <v>7.6</v>
      </c>
    </row>
    <row r="3662" spans="1:3">
      <c r="A3662" t="s">
        <v>6171</v>
      </c>
      <c r="B3662" t="s">
        <v>12</v>
      </c>
      <c r="C3662">
        <v>6.4</v>
      </c>
    </row>
    <row r="3663" spans="1:3">
      <c r="A3663" t="s">
        <v>6173</v>
      </c>
      <c r="B3663" t="s">
        <v>3549</v>
      </c>
      <c r="C3663">
        <v>7.4</v>
      </c>
    </row>
    <row r="3664" spans="1:3">
      <c r="A3664" t="s">
        <v>6176</v>
      </c>
      <c r="B3664" t="s">
        <v>12</v>
      </c>
      <c r="C3664">
        <v>6.8</v>
      </c>
    </row>
    <row r="3665" spans="1:3">
      <c r="A3665" t="s">
        <v>6178</v>
      </c>
      <c r="B3665" t="s">
        <v>12</v>
      </c>
      <c r="C3665">
        <v>6.5</v>
      </c>
    </row>
    <row r="3666" spans="1:3">
      <c r="A3666" t="s">
        <v>6179</v>
      </c>
      <c r="B3666" t="s">
        <v>12</v>
      </c>
      <c r="C3666">
        <v>6</v>
      </c>
    </row>
    <row r="3667" spans="1:3">
      <c r="A3667" t="s">
        <v>6180</v>
      </c>
      <c r="B3667" t="s">
        <v>12</v>
      </c>
      <c r="C3667">
        <v>7.3</v>
      </c>
    </row>
    <row r="3668" spans="1:3">
      <c r="A3668" t="s">
        <v>6182</v>
      </c>
      <c r="B3668" t="s">
        <v>12</v>
      </c>
      <c r="C3668">
        <v>7.3</v>
      </c>
    </row>
    <row r="3669" spans="1:3">
      <c r="A3669" t="s">
        <v>6183</v>
      </c>
      <c r="B3669" t="s">
        <v>12</v>
      </c>
      <c r="C3669">
        <v>6.5</v>
      </c>
    </row>
    <row r="3670" spans="1:3">
      <c r="A3670" t="s">
        <v>6185</v>
      </c>
      <c r="B3670" t="s">
        <v>12</v>
      </c>
      <c r="C3670">
        <v>6</v>
      </c>
    </row>
    <row r="3671" spans="1:3">
      <c r="A3671" t="s">
        <v>6187</v>
      </c>
      <c r="B3671" t="s">
        <v>12</v>
      </c>
      <c r="C3671">
        <v>5.3</v>
      </c>
    </row>
    <row r="3672" spans="1:3">
      <c r="A3672" t="s">
        <v>6188</v>
      </c>
      <c r="B3672" t="s">
        <v>12</v>
      </c>
      <c r="C3672">
        <v>6.6</v>
      </c>
    </row>
    <row r="3673" spans="1:3">
      <c r="A3673" t="s">
        <v>6190</v>
      </c>
      <c r="B3673" t="s">
        <v>12</v>
      </c>
      <c r="C3673">
        <v>7.1</v>
      </c>
    </row>
    <row r="3674" spans="1:3">
      <c r="A3674" t="s">
        <v>6191</v>
      </c>
      <c r="B3674" t="s">
        <v>2528</v>
      </c>
      <c r="C3674">
        <v>8.6999999999999993</v>
      </c>
    </row>
    <row r="3675" spans="1:3">
      <c r="A3675" t="s">
        <v>6193</v>
      </c>
      <c r="B3675" t="s">
        <v>12</v>
      </c>
      <c r="C3675">
        <v>8.4</v>
      </c>
    </row>
    <row r="3676" spans="1:3">
      <c r="A3676" t="s">
        <v>6194</v>
      </c>
      <c r="B3676" t="s">
        <v>12</v>
      </c>
      <c r="C3676">
        <v>6.2</v>
      </c>
    </row>
    <row r="3677" spans="1:3">
      <c r="A3677" t="s">
        <v>6196</v>
      </c>
      <c r="B3677" t="s">
        <v>12</v>
      </c>
      <c r="C3677">
        <v>5.8</v>
      </c>
    </row>
    <row r="3678" spans="1:3">
      <c r="A3678" t="s">
        <v>6197</v>
      </c>
      <c r="B3678" t="s">
        <v>12</v>
      </c>
      <c r="C3678">
        <v>5.7</v>
      </c>
    </row>
    <row r="3679" spans="1:3">
      <c r="A3679" t="s">
        <v>6199</v>
      </c>
      <c r="B3679" t="s">
        <v>12</v>
      </c>
      <c r="C3679">
        <v>6.1</v>
      </c>
    </row>
    <row r="3680" spans="1:3">
      <c r="A3680" t="s">
        <v>6201</v>
      </c>
      <c r="B3680" t="s">
        <v>12</v>
      </c>
      <c r="C3680">
        <v>6.4</v>
      </c>
    </row>
    <row r="3681" spans="1:3">
      <c r="A3681" t="s">
        <v>6203</v>
      </c>
      <c r="B3681" t="s">
        <v>12</v>
      </c>
      <c r="C3681">
        <v>6.5</v>
      </c>
    </row>
    <row r="3682" spans="1:3">
      <c r="A3682" t="s">
        <v>6205</v>
      </c>
      <c r="B3682" t="s">
        <v>12</v>
      </c>
      <c r="C3682">
        <v>4.5999999999999996</v>
      </c>
    </row>
    <row r="3683" spans="1:3">
      <c r="A3683" t="s">
        <v>6208</v>
      </c>
      <c r="B3683" t="s">
        <v>12</v>
      </c>
      <c r="C3683">
        <v>6.8</v>
      </c>
    </row>
    <row r="3684" spans="1:3">
      <c r="A3684" t="s">
        <v>6210</v>
      </c>
      <c r="B3684" t="s">
        <v>12</v>
      </c>
      <c r="C3684">
        <v>5.9</v>
      </c>
    </row>
    <row r="3685" spans="1:3">
      <c r="A3685" t="s">
        <v>6211</v>
      </c>
      <c r="B3685" t="s">
        <v>12</v>
      </c>
      <c r="C3685">
        <v>7.7</v>
      </c>
    </row>
    <row r="3686" spans="1:3">
      <c r="A3686" t="s">
        <v>6213</v>
      </c>
      <c r="B3686" t="s">
        <v>12</v>
      </c>
      <c r="C3686">
        <v>7.1</v>
      </c>
    </row>
    <row r="3687" spans="1:3">
      <c r="A3687" t="s">
        <v>6215</v>
      </c>
      <c r="B3687" t="s">
        <v>12</v>
      </c>
      <c r="C3687">
        <v>6.2</v>
      </c>
    </row>
    <row r="3688" spans="1:3">
      <c r="A3688" t="s">
        <v>6217</v>
      </c>
      <c r="B3688" t="s">
        <v>12</v>
      </c>
      <c r="C3688">
        <v>7.7</v>
      </c>
    </row>
    <row r="3689" spans="1:3">
      <c r="A3689" t="s">
        <v>6219</v>
      </c>
      <c r="B3689" t="s">
        <v>12</v>
      </c>
      <c r="C3689">
        <v>7.5</v>
      </c>
    </row>
    <row r="3690" spans="1:3">
      <c r="A3690" t="s">
        <v>6221</v>
      </c>
      <c r="B3690" t="s">
        <v>6222</v>
      </c>
      <c r="C3690">
        <v>7.6</v>
      </c>
    </row>
    <row r="3691" spans="1:3">
      <c r="A3691" t="s">
        <v>6224</v>
      </c>
      <c r="B3691" t="s">
        <v>12</v>
      </c>
      <c r="C3691">
        <v>6.9</v>
      </c>
    </row>
    <row r="3692" spans="1:3">
      <c r="A3692" t="s">
        <v>6225</v>
      </c>
      <c r="B3692" t="s">
        <v>12</v>
      </c>
      <c r="C3692">
        <v>7.1</v>
      </c>
    </row>
    <row r="3693" spans="1:3">
      <c r="A3693" t="s">
        <v>6227</v>
      </c>
      <c r="B3693" t="s">
        <v>12</v>
      </c>
      <c r="C3693">
        <v>6.3</v>
      </c>
    </row>
    <row r="3694" spans="1:3">
      <c r="A3694" t="s">
        <v>6228</v>
      </c>
      <c r="B3694" t="s">
        <v>12</v>
      </c>
      <c r="C3694">
        <v>8.3000000000000007</v>
      </c>
    </row>
    <row r="3695" spans="1:3">
      <c r="A3695" t="s">
        <v>6229</v>
      </c>
      <c r="B3695" t="s">
        <v>931</v>
      </c>
      <c r="C3695">
        <v>7.1</v>
      </c>
    </row>
    <row r="3696" spans="1:3">
      <c r="A3696" t="s">
        <v>6232</v>
      </c>
      <c r="B3696" t="s">
        <v>12</v>
      </c>
      <c r="C3696">
        <v>4.7</v>
      </c>
    </row>
    <row r="3697" spans="1:3">
      <c r="A3697" t="s">
        <v>6235</v>
      </c>
      <c r="B3697" t="s">
        <v>12</v>
      </c>
      <c r="C3697">
        <v>7.2</v>
      </c>
    </row>
    <row r="3698" spans="1:3">
      <c r="A3698" t="s">
        <v>6237</v>
      </c>
      <c r="B3698" t="s">
        <v>12</v>
      </c>
      <c r="C3698">
        <v>5.0999999999999996</v>
      </c>
    </row>
    <row r="3699" spans="1:3">
      <c r="A3699" t="s">
        <v>6239</v>
      </c>
      <c r="B3699" t="s">
        <v>3149</v>
      </c>
      <c r="C3699">
        <v>6.9</v>
      </c>
    </row>
    <row r="3700" spans="1:3">
      <c r="A3700" t="s">
        <v>6240</v>
      </c>
      <c r="B3700" t="s">
        <v>12</v>
      </c>
      <c r="C3700">
        <v>6.1</v>
      </c>
    </row>
    <row r="3701" spans="1:3">
      <c r="A3701" t="s">
        <v>6242</v>
      </c>
      <c r="B3701" t="s">
        <v>12</v>
      </c>
      <c r="C3701">
        <v>7</v>
      </c>
    </row>
    <row r="3702" spans="1:3">
      <c r="A3702" t="s">
        <v>6244</v>
      </c>
      <c r="B3702" t="s">
        <v>12</v>
      </c>
      <c r="C3702">
        <v>6.3</v>
      </c>
    </row>
    <row r="3703" spans="1:3">
      <c r="A3703" t="s">
        <v>6246</v>
      </c>
      <c r="B3703" t="s">
        <v>12</v>
      </c>
      <c r="C3703">
        <v>6.1</v>
      </c>
    </row>
    <row r="3704" spans="1:3">
      <c r="A3704" t="s">
        <v>6248</v>
      </c>
      <c r="B3704" t="s">
        <v>5811</v>
      </c>
      <c r="C3704">
        <v>7.2</v>
      </c>
    </row>
    <row r="3705" spans="1:3">
      <c r="A3705" t="s">
        <v>6250</v>
      </c>
      <c r="B3705" t="s">
        <v>12</v>
      </c>
      <c r="C3705">
        <v>7.8</v>
      </c>
    </row>
    <row r="3706" spans="1:3">
      <c r="A3706" t="s">
        <v>6252</v>
      </c>
      <c r="B3706" t="s">
        <v>12</v>
      </c>
      <c r="C3706">
        <v>4.7</v>
      </c>
    </row>
    <row r="3707" spans="1:3">
      <c r="A3707" t="s">
        <v>6253</v>
      </c>
      <c r="B3707" t="s">
        <v>12</v>
      </c>
      <c r="C3707">
        <v>6.7</v>
      </c>
    </row>
    <row r="3708" spans="1:3">
      <c r="A3708" t="s">
        <v>6256</v>
      </c>
      <c r="B3708" t="s">
        <v>12</v>
      </c>
      <c r="C3708">
        <v>6.6</v>
      </c>
    </row>
    <row r="3709" spans="1:3">
      <c r="A3709" t="s">
        <v>6257</v>
      </c>
      <c r="B3709" t="s">
        <v>966</v>
      </c>
      <c r="C3709">
        <v>6.9</v>
      </c>
    </row>
    <row r="3710" spans="1:3">
      <c r="A3710" t="s">
        <v>6258</v>
      </c>
      <c r="B3710" t="s">
        <v>12</v>
      </c>
      <c r="C3710">
        <v>7.1</v>
      </c>
    </row>
    <row r="3711" spans="1:3">
      <c r="A3711" t="s">
        <v>6260</v>
      </c>
      <c r="B3711" t="s">
        <v>12</v>
      </c>
      <c r="C3711">
        <v>6.7</v>
      </c>
    </row>
    <row r="3712" spans="1:3">
      <c r="A3712" t="s">
        <v>6261</v>
      </c>
      <c r="B3712" t="s">
        <v>12</v>
      </c>
      <c r="C3712">
        <v>7.1</v>
      </c>
    </row>
    <row r="3713" spans="1:3">
      <c r="A3713" t="s">
        <v>6263</v>
      </c>
      <c r="B3713" t="s">
        <v>12</v>
      </c>
      <c r="C3713">
        <v>7.6</v>
      </c>
    </row>
    <row r="3714" spans="1:3">
      <c r="A3714" t="s">
        <v>6265</v>
      </c>
      <c r="B3714" t="s">
        <v>12</v>
      </c>
      <c r="C3714">
        <v>8.1</v>
      </c>
    </row>
    <row r="3715" spans="1:3">
      <c r="A3715" t="s">
        <v>6266</v>
      </c>
      <c r="B3715" t="s">
        <v>12</v>
      </c>
      <c r="C3715">
        <v>5.5</v>
      </c>
    </row>
    <row r="3716" spans="1:3">
      <c r="A3716" t="s">
        <v>6268</v>
      </c>
      <c r="B3716" t="s">
        <v>12</v>
      </c>
      <c r="C3716">
        <v>6.6</v>
      </c>
    </row>
    <row r="3717" spans="1:3">
      <c r="A3717" t="s">
        <v>6270</v>
      </c>
      <c r="B3717" t="s">
        <v>12</v>
      </c>
      <c r="C3717">
        <v>4.8</v>
      </c>
    </row>
    <row r="3718" spans="1:3">
      <c r="A3718" t="s">
        <v>6272</v>
      </c>
      <c r="B3718" t="s">
        <v>12</v>
      </c>
      <c r="C3718">
        <v>6.4</v>
      </c>
    </row>
    <row r="3719" spans="1:3">
      <c r="A3719" t="s">
        <v>6273</v>
      </c>
      <c r="B3719" t="s">
        <v>12</v>
      </c>
      <c r="C3719">
        <v>7.3</v>
      </c>
    </row>
    <row r="3720" spans="1:3">
      <c r="A3720" t="s">
        <v>6274</v>
      </c>
      <c r="B3720" t="s">
        <v>12</v>
      </c>
      <c r="C3720">
        <v>6.9</v>
      </c>
    </row>
    <row r="3721" spans="1:3">
      <c r="A3721" t="s">
        <v>6275</v>
      </c>
      <c r="B3721" t="s">
        <v>12</v>
      </c>
      <c r="C3721">
        <v>7.2</v>
      </c>
    </row>
    <row r="3722" spans="1:3">
      <c r="A3722" t="s">
        <v>6277</v>
      </c>
      <c r="B3722" t="s">
        <v>12</v>
      </c>
      <c r="C3722">
        <v>6.5</v>
      </c>
    </row>
    <row r="3723" spans="1:3">
      <c r="A3723" t="s">
        <v>6278</v>
      </c>
      <c r="B3723" t="s">
        <v>12</v>
      </c>
      <c r="C3723">
        <v>6.6</v>
      </c>
    </row>
    <row r="3724" spans="1:3">
      <c r="A3724" t="s">
        <v>6280</v>
      </c>
      <c r="B3724" t="s">
        <v>12</v>
      </c>
      <c r="C3724">
        <v>6.7</v>
      </c>
    </row>
    <row r="3725" spans="1:3">
      <c r="A3725" t="s">
        <v>6281</v>
      </c>
      <c r="B3725" t="s">
        <v>12</v>
      </c>
      <c r="C3725">
        <v>7.3</v>
      </c>
    </row>
    <row r="3726" spans="1:3">
      <c r="A3726" t="s">
        <v>6283</v>
      </c>
      <c r="B3726" t="s">
        <v>12</v>
      </c>
      <c r="C3726">
        <v>6.4</v>
      </c>
    </row>
    <row r="3727" spans="1:3">
      <c r="A3727" t="s">
        <v>6286</v>
      </c>
      <c r="B3727" t="s">
        <v>12</v>
      </c>
      <c r="C3727">
        <v>7</v>
      </c>
    </row>
    <row r="3728" spans="1:3">
      <c r="A3728" t="s">
        <v>6287</v>
      </c>
      <c r="B3728" t="s">
        <v>12</v>
      </c>
      <c r="C3728">
        <v>5.5</v>
      </c>
    </row>
    <row r="3729" spans="1:3">
      <c r="A3729" t="s">
        <v>6289</v>
      </c>
      <c r="B3729" t="s">
        <v>12</v>
      </c>
      <c r="C3729">
        <v>6.7</v>
      </c>
    </row>
    <row r="3730" spans="1:3">
      <c r="A3730" t="s">
        <v>6290</v>
      </c>
      <c r="B3730" t="s">
        <v>12</v>
      </c>
      <c r="C3730">
        <v>6.1</v>
      </c>
    </row>
    <row r="3731" spans="1:3">
      <c r="A3731" t="s">
        <v>6291</v>
      </c>
      <c r="B3731" t="s">
        <v>12</v>
      </c>
      <c r="C3731">
        <v>3.9</v>
      </c>
    </row>
    <row r="3732" spans="1:3">
      <c r="A3732" t="s">
        <v>6294</v>
      </c>
      <c r="B3732" t="s">
        <v>12</v>
      </c>
      <c r="C3732">
        <v>6.3</v>
      </c>
    </row>
    <row r="3733" spans="1:3">
      <c r="A3733" t="s">
        <v>6296</v>
      </c>
      <c r="B3733" t="s">
        <v>12</v>
      </c>
      <c r="C3733">
        <v>7.5</v>
      </c>
    </row>
    <row r="3734" spans="1:3">
      <c r="A3734" t="s">
        <v>6298</v>
      </c>
      <c r="B3734" t="s">
        <v>12</v>
      </c>
      <c r="C3734">
        <v>7</v>
      </c>
    </row>
    <row r="3735" spans="1:3">
      <c r="A3735" t="s">
        <v>6301</v>
      </c>
      <c r="B3735" t="s">
        <v>12</v>
      </c>
      <c r="C3735">
        <v>6.7</v>
      </c>
    </row>
    <row r="3736" spans="1:3">
      <c r="A3736" t="s">
        <v>6302</v>
      </c>
      <c r="B3736" t="s">
        <v>12</v>
      </c>
      <c r="C3736">
        <v>7.4</v>
      </c>
    </row>
    <row r="3737" spans="1:3">
      <c r="A3737" t="s">
        <v>6303</v>
      </c>
      <c r="B3737" t="s">
        <v>3149</v>
      </c>
      <c r="C3737">
        <v>8</v>
      </c>
    </row>
    <row r="3738" spans="1:3">
      <c r="A3738" t="s">
        <v>6305</v>
      </c>
      <c r="B3738" t="s">
        <v>12</v>
      </c>
      <c r="C3738">
        <v>7.2</v>
      </c>
    </row>
    <row r="3739" spans="1:3">
      <c r="A3739" t="s">
        <v>6307</v>
      </c>
      <c r="B3739" t="s">
        <v>12</v>
      </c>
      <c r="C3739">
        <v>6.4</v>
      </c>
    </row>
    <row r="3740" spans="1:3">
      <c r="A3740" t="s">
        <v>6308</v>
      </c>
      <c r="B3740" t="s">
        <v>12</v>
      </c>
      <c r="C3740">
        <v>6.5</v>
      </c>
    </row>
    <row r="3741" spans="1:3">
      <c r="A3741" t="s">
        <v>6310</v>
      </c>
      <c r="B3741" t="s">
        <v>12</v>
      </c>
      <c r="C3741">
        <v>6.9</v>
      </c>
    </row>
    <row r="3742" spans="1:3">
      <c r="A3742" t="s">
        <v>6312</v>
      </c>
      <c r="B3742" t="s">
        <v>12</v>
      </c>
      <c r="C3742">
        <v>7.5</v>
      </c>
    </row>
    <row r="3743" spans="1:3">
      <c r="A3743" t="s">
        <v>6315</v>
      </c>
      <c r="B3743" t="s">
        <v>12</v>
      </c>
      <c r="C3743">
        <v>7.7</v>
      </c>
    </row>
    <row r="3744" spans="1:3">
      <c r="A3744" t="s">
        <v>6317</v>
      </c>
      <c r="B3744" t="s">
        <v>6110</v>
      </c>
      <c r="C3744">
        <v>8.5</v>
      </c>
    </row>
    <row r="3745" spans="1:3">
      <c r="A3745" t="s">
        <v>6319</v>
      </c>
      <c r="B3745" t="s">
        <v>12</v>
      </c>
      <c r="C3745">
        <v>7.7</v>
      </c>
    </row>
    <row r="3746" spans="1:3">
      <c r="A3746" t="s">
        <v>6320</v>
      </c>
      <c r="B3746" t="s">
        <v>12</v>
      </c>
      <c r="C3746">
        <v>6.5</v>
      </c>
    </row>
    <row r="3747" spans="1:3">
      <c r="A3747" t="s">
        <v>6322</v>
      </c>
      <c r="B3747" t="s">
        <v>12</v>
      </c>
      <c r="C3747">
        <v>7</v>
      </c>
    </row>
    <row r="3748" spans="1:3">
      <c r="A3748" t="s">
        <v>6324</v>
      </c>
      <c r="B3748" t="s">
        <v>12</v>
      </c>
      <c r="C3748">
        <v>5.5</v>
      </c>
    </row>
    <row r="3749" spans="1:3">
      <c r="A3749" t="s">
        <v>6325</v>
      </c>
      <c r="B3749" t="s">
        <v>12</v>
      </c>
      <c r="C3749">
        <v>6.3</v>
      </c>
    </row>
    <row r="3750" spans="1:3">
      <c r="A3750" t="s">
        <v>6326</v>
      </c>
      <c r="B3750" t="s">
        <v>12</v>
      </c>
      <c r="C3750">
        <v>7.9</v>
      </c>
    </row>
    <row r="3751" spans="1:3">
      <c r="A3751" t="s">
        <v>6328</v>
      </c>
      <c r="B3751" t="s">
        <v>12</v>
      </c>
      <c r="C3751">
        <v>7.3</v>
      </c>
    </row>
    <row r="3752" spans="1:3">
      <c r="A3752" t="s">
        <v>6330</v>
      </c>
      <c r="B3752" t="s">
        <v>12</v>
      </c>
      <c r="C3752">
        <v>7.4</v>
      </c>
    </row>
    <row r="3753" spans="1:3">
      <c r="A3753" t="s">
        <v>6333</v>
      </c>
      <c r="B3753" t="s">
        <v>12</v>
      </c>
      <c r="C3753">
        <v>7</v>
      </c>
    </row>
    <row r="3754" spans="1:3">
      <c r="A3754" t="s">
        <v>6335</v>
      </c>
      <c r="B3754" t="s">
        <v>12</v>
      </c>
      <c r="C3754">
        <v>7.1</v>
      </c>
    </row>
    <row r="3755" spans="1:3">
      <c r="A3755" t="s">
        <v>6336</v>
      </c>
      <c r="B3755" t="s">
        <v>12</v>
      </c>
      <c r="C3755">
        <v>7.5</v>
      </c>
    </row>
    <row r="3756" spans="1:3">
      <c r="A3756" t="s">
        <v>6338</v>
      </c>
      <c r="B3756" t="s">
        <v>12</v>
      </c>
      <c r="C3756">
        <v>6.7</v>
      </c>
    </row>
    <row r="3757" spans="1:3">
      <c r="A3757" t="s">
        <v>6339</v>
      </c>
      <c r="B3757" t="s">
        <v>12</v>
      </c>
      <c r="C3757">
        <v>6.7</v>
      </c>
    </row>
    <row r="3758" spans="1:3">
      <c r="A3758" t="s">
        <v>6341</v>
      </c>
      <c r="B3758" t="s">
        <v>12</v>
      </c>
      <c r="C3758">
        <v>4.2</v>
      </c>
    </row>
    <row r="3759" spans="1:3">
      <c r="A3759" t="s">
        <v>6343</v>
      </c>
      <c r="B3759" t="s">
        <v>12</v>
      </c>
      <c r="C3759">
        <v>7</v>
      </c>
    </row>
    <row r="3760" spans="1:3">
      <c r="A3760" t="s">
        <v>6345</v>
      </c>
      <c r="B3760" t="s">
        <v>12</v>
      </c>
      <c r="C3760">
        <v>7</v>
      </c>
    </row>
    <row r="3761" spans="1:3">
      <c r="A3761" t="s">
        <v>6348</v>
      </c>
      <c r="B3761" t="s">
        <v>12</v>
      </c>
      <c r="C3761">
        <v>6.8</v>
      </c>
    </row>
    <row r="3762" spans="1:3">
      <c r="A3762" t="s">
        <v>6349</v>
      </c>
      <c r="B3762" t="s">
        <v>12</v>
      </c>
      <c r="C3762">
        <v>7.5</v>
      </c>
    </row>
    <row r="3763" spans="1:3">
      <c r="A3763" t="s">
        <v>6351</v>
      </c>
      <c r="B3763" t="s">
        <v>12</v>
      </c>
      <c r="C3763">
        <v>5.3</v>
      </c>
    </row>
    <row r="3764" spans="1:3">
      <c r="A3764" t="s">
        <v>6353</v>
      </c>
      <c r="B3764" t="s">
        <v>12</v>
      </c>
      <c r="C3764">
        <v>7.3</v>
      </c>
    </row>
    <row r="3765" spans="1:3">
      <c r="A3765" t="s">
        <v>6355</v>
      </c>
      <c r="B3765" t="s">
        <v>12</v>
      </c>
      <c r="C3765">
        <v>5.6</v>
      </c>
    </row>
    <row r="3766" spans="1:3">
      <c r="A3766" t="s">
        <v>6357</v>
      </c>
      <c r="B3766" t="s">
        <v>12</v>
      </c>
      <c r="C3766">
        <v>5.6</v>
      </c>
    </row>
    <row r="3767" spans="1:3">
      <c r="A3767" t="s">
        <v>6358</v>
      </c>
      <c r="B3767" t="s">
        <v>12</v>
      </c>
      <c r="C3767">
        <v>6.6</v>
      </c>
    </row>
    <row r="3768" spans="1:3">
      <c r="A3768" t="s">
        <v>6360</v>
      </c>
      <c r="B3768" t="s">
        <v>12</v>
      </c>
      <c r="C3768">
        <v>6.3</v>
      </c>
    </row>
    <row r="3769" spans="1:3">
      <c r="A3769" t="s">
        <v>6361</v>
      </c>
      <c r="B3769" t="s">
        <v>12</v>
      </c>
      <c r="C3769">
        <v>7.5</v>
      </c>
    </row>
    <row r="3770" spans="1:3">
      <c r="A3770" t="s">
        <v>6363</v>
      </c>
      <c r="B3770" t="s">
        <v>12</v>
      </c>
      <c r="C3770">
        <v>7.6</v>
      </c>
    </row>
    <row r="3771" spans="1:3">
      <c r="A3771" t="s">
        <v>6365</v>
      </c>
      <c r="B3771" t="s">
        <v>12</v>
      </c>
      <c r="C3771">
        <v>4.0999999999999996</v>
      </c>
    </row>
    <row r="3772" spans="1:3">
      <c r="A3772" t="s">
        <v>6366</v>
      </c>
      <c r="B3772" t="s">
        <v>12</v>
      </c>
      <c r="C3772">
        <v>7.8</v>
      </c>
    </row>
    <row r="3773" spans="1:3">
      <c r="A3773" t="s">
        <v>6368</v>
      </c>
      <c r="B3773" t="s">
        <v>12</v>
      </c>
      <c r="C3773">
        <v>6.7</v>
      </c>
    </row>
    <row r="3774" spans="1:3">
      <c r="A3774" t="s">
        <v>6369</v>
      </c>
      <c r="B3774" t="s">
        <v>12</v>
      </c>
      <c r="C3774">
        <v>7.3</v>
      </c>
    </row>
    <row r="3775" spans="1:3">
      <c r="A3775" t="s">
        <v>6370</v>
      </c>
      <c r="B3775" t="s">
        <v>12</v>
      </c>
      <c r="C3775">
        <v>7.1</v>
      </c>
    </row>
    <row r="3776" spans="1:3">
      <c r="A3776" t="s">
        <v>6371</v>
      </c>
      <c r="B3776" t="s">
        <v>12</v>
      </c>
      <c r="C3776">
        <v>6.6</v>
      </c>
    </row>
    <row r="3777" spans="1:3">
      <c r="A3777" t="s">
        <v>6374</v>
      </c>
      <c r="B3777" t="s">
        <v>12</v>
      </c>
      <c r="C3777">
        <v>6.2</v>
      </c>
    </row>
    <row r="3778" spans="1:3">
      <c r="A3778" t="s">
        <v>6376</v>
      </c>
      <c r="B3778" t="s">
        <v>12</v>
      </c>
      <c r="C3778">
        <v>6.1</v>
      </c>
    </row>
    <row r="3779" spans="1:3">
      <c r="A3779" t="s">
        <v>6377</v>
      </c>
      <c r="B3779" t="s">
        <v>966</v>
      </c>
      <c r="C3779">
        <v>6.9</v>
      </c>
    </row>
    <row r="3780" spans="1:3">
      <c r="A3780" t="s">
        <v>6379</v>
      </c>
      <c r="B3780" t="s">
        <v>6110</v>
      </c>
      <c r="C3780">
        <v>7.5</v>
      </c>
    </row>
    <row r="3781" spans="1:3">
      <c r="A3781" t="s">
        <v>6381</v>
      </c>
      <c r="B3781" t="s">
        <v>2528</v>
      </c>
      <c r="C3781">
        <v>7.4</v>
      </c>
    </row>
    <row r="3782" spans="1:3">
      <c r="A3782" t="s">
        <v>6383</v>
      </c>
      <c r="B3782" t="s">
        <v>12</v>
      </c>
      <c r="C3782">
        <v>7</v>
      </c>
    </row>
    <row r="3783" spans="1:3">
      <c r="A3783" t="s">
        <v>6385</v>
      </c>
      <c r="B3783" t="s">
        <v>12</v>
      </c>
      <c r="C3783">
        <v>6.3</v>
      </c>
    </row>
    <row r="3784" spans="1:3">
      <c r="A3784" t="s">
        <v>6387</v>
      </c>
      <c r="B3784" t="s">
        <v>931</v>
      </c>
      <c r="C3784">
        <v>6.9</v>
      </c>
    </row>
    <row r="3785" spans="1:3">
      <c r="A3785" t="s">
        <v>6388</v>
      </c>
      <c r="B3785" t="s">
        <v>12</v>
      </c>
      <c r="C3785">
        <v>6.4</v>
      </c>
    </row>
    <row r="3786" spans="1:3">
      <c r="A3786" t="s">
        <v>6389</v>
      </c>
      <c r="B3786" t="s">
        <v>12</v>
      </c>
      <c r="C3786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4BC7-021D-4B8D-8EB1-592EBC3F6248}">
  <dimension ref="A3:E1756"/>
  <sheetViews>
    <sheetView workbookViewId="0">
      <selection activeCell="D20" sqref="D20"/>
    </sheetView>
  </sheetViews>
  <sheetFormatPr defaultRowHeight="15"/>
  <cols>
    <col min="1" max="1" width="31.140625" bestFit="1" customWidth="1"/>
    <col min="2" max="2" width="21.28515625" bestFit="1" customWidth="1"/>
    <col min="4" max="4" width="23.28515625" customWidth="1"/>
    <col min="5" max="5" width="23.5703125" bestFit="1" customWidth="1"/>
  </cols>
  <sheetData>
    <row r="3" spans="1:5">
      <c r="A3" s="19" t="s">
        <v>0</v>
      </c>
      <c r="B3" s="19" t="s">
        <v>6432</v>
      </c>
      <c r="D3" s="18" t="s">
        <v>0</v>
      </c>
      <c r="E3" s="18" t="s">
        <v>6432</v>
      </c>
    </row>
    <row r="4" spans="1:5">
      <c r="A4" s="19" t="s">
        <v>5919</v>
      </c>
      <c r="B4" s="20">
        <v>8.6</v>
      </c>
      <c r="D4" s="16" t="s">
        <v>5919</v>
      </c>
      <c r="E4" s="17">
        <v>8.6</v>
      </c>
    </row>
    <row r="5" spans="1:5">
      <c r="A5" s="19" t="s">
        <v>4710</v>
      </c>
      <c r="B5" s="20">
        <v>8.6</v>
      </c>
      <c r="D5" s="16" t="s">
        <v>4710</v>
      </c>
      <c r="E5" s="17">
        <v>8.6</v>
      </c>
    </row>
    <row r="6" spans="1:5">
      <c r="A6" s="19" t="s">
        <v>6316</v>
      </c>
      <c r="B6" s="20">
        <v>8.5</v>
      </c>
      <c r="D6" s="16" t="s">
        <v>6316</v>
      </c>
      <c r="E6" s="17">
        <v>8.5</v>
      </c>
    </row>
    <row r="7" spans="1:5">
      <c r="A7" s="19" t="s">
        <v>5597</v>
      </c>
      <c r="B7" s="20">
        <v>8.5</v>
      </c>
      <c r="D7" s="16" t="s">
        <v>5597</v>
      </c>
      <c r="E7" s="17">
        <v>8.5</v>
      </c>
    </row>
    <row r="8" spans="1:5">
      <c r="A8" s="19" t="s">
        <v>5506</v>
      </c>
      <c r="B8" s="20">
        <v>8.5</v>
      </c>
      <c r="D8" s="16" t="s">
        <v>5506</v>
      </c>
      <c r="E8" s="17">
        <v>8.5</v>
      </c>
    </row>
    <row r="9" spans="1:5">
      <c r="A9" s="19" t="s">
        <v>3519</v>
      </c>
      <c r="B9" s="20">
        <v>8.5</v>
      </c>
      <c r="D9" s="16" t="s">
        <v>3519</v>
      </c>
      <c r="E9" s="17">
        <v>8.5</v>
      </c>
    </row>
    <row r="10" spans="1:5">
      <c r="A10" s="19" t="s">
        <v>2820</v>
      </c>
      <c r="B10" s="20">
        <v>8.4333333333333336</v>
      </c>
      <c r="D10" s="16" t="s">
        <v>2820</v>
      </c>
      <c r="E10" s="17">
        <v>8.4333333333333336</v>
      </c>
    </row>
    <row r="11" spans="1:5">
      <c r="A11" s="19" t="s">
        <v>21</v>
      </c>
      <c r="B11" s="20">
        <v>8.4250000000000007</v>
      </c>
      <c r="D11" s="16" t="s">
        <v>21</v>
      </c>
      <c r="E11" s="17">
        <v>8.4250000000000007</v>
      </c>
    </row>
    <row r="12" spans="1:5">
      <c r="A12" s="19" t="s">
        <v>2560</v>
      </c>
      <c r="B12" s="20">
        <v>8.4</v>
      </c>
      <c r="D12" s="16" t="s">
        <v>2560</v>
      </c>
      <c r="E12" s="17">
        <v>8.4</v>
      </c>
    </row>
    <row r="13" spans="1:5">
      <c r="A13" s="19" t="s">
        <v>6192</v>
      </c>
      <c r="B13" s="20">
        <v>8.4</v>
      </c>
      <c r="D13" s="16" t="s">
        <v>6192</v>
      </c>
      <c r="E13" s="17">
        <v>8.4</v>
      </c>
    </row>
    <row r="14" spans="1:5">
      <c r="A14" s="19" t="s">
        <v>2268</v>
      </c>
      <c r="B14" s="20">
        <v>8.4</v>
      </c>
      <c r="D14" s="16" t="s">
        <v>2268</v>
      </c>
      <c r="E14" s="17">
        <v>8.4</v>
      </c>
    </row>
    <row r="15" spans="1:5">
      <c r="A15" s="19" t="s">
        <v>6108</v>
      </c>
      <c r="B15" s="20">
        <v>8.4</v>
      </c>
    </row>
    <row r="16" spans="1:5">
      <c r="A16" s="19" t="s">
        <v>5697</v>
      </c>
      <c r="B16" s="20">
        <v>8.3000000000000007</v>
      </c>
    </row>
    <row r="17" spans="1:5">
      <c r="A17" s="19" t="s">
        <v>4169</v>
      </c>
      <c r="B17" s="20">
        <v>8.3000000000000007</v>
      </c>
      <c r="D17" s="5" t="s">
        <v>6433</v>
      </c>
      <c r="E17" s="5">
        <f>PERCENTILE(B4:B1754,0.9)</f>
        <v>7.5</v>
      </c>
    </row>
    <row r="18" spans="1:5">
      <c r="A18" s="19" t="s">
        <v>4322</v>
      </c>
      <c r="B18" s="20">
        <v>8.3000000000000007</v>
      </c>
      <c r="D18" s="5" t="s">
        <v>6434</v>
      </c>
      <c r="E18" s="5">
        <f>COUNTIF(B4:B1754,"&gt;=7.5")</f>
        <v>187</v>
      </c>
    </row>
    <row r="19" spans="1:5">
      <c r="A19" s="19" t="s">
        <v>108</v>
      </c>
      <c r="B19" s="20">
        <v>8.3000000000000007</v>
      </c>
    </row>
    <row r="20" spans="1:5">
      <c r="A20" s="19" t="s">
        <v>151</v>
      </c>
      <c r="B20" s="20">
        <v>8.2333333333333343</v>
      </c>
    </row>
    <row r="21" spans="1:5">
      <c r="A21" s="19" t="s">
        <v>2526</v>
      </c>
      <c r="B21" s="20">
        <v>8.2249999999999996</v>
      </c>
    </row>
    <row r="22" spans="1:5">
      <c r="A22" s="19" t="s">
        <v>588</v>
      </c>
      <c r="B22" s="20">
        <v>8.2000000000000011</v>
      </c>
    </row>
    <row r="23" spans="1:5">
      <c r="A23" s="19" t="s">
        <v>6087</v>
      </c>
      <c r="B23" s="20">
        <v>8.1999999999999993</v>
      </c>
    </row>
    <row r="24" spans="1:5">
      <c r="A24" s="19" t="s">
        <v>5570</v>
      </c>
      <c r="B24" s="20">
        <v>8.1999999999999993</v>
      </c>
    </row>
    <row r="25" spans="1:5">
      <c r="A25" s="19" t="s">
        <v>5154</v>
      </c>
      <c r="B25" s="20">
        <v>8.1999999999999993</v>
      </c>
    </row>
    <row r="26" spans="1:5">
      <c r="A26" s="19" t="s">
        <v>6053</v>
      </c>
      <c r="B26" s="20">
        <v>8.1999999999999993</v>
      </c>
    </row>
    <row r="27" spans="1:5">
      <c r="A27" s="19" t="s">
        <v>5538</v>
      </c>
      <c r="B27" s="20">
        <v>8.1499999999999986</v>
      </c>
    </row>
    <row r="28" spans="1:5">
      <c r="A28" s="19" t="s">
        <v>1647</v>
      </c>
      <c r="B28" s="20">
        <v>8.1333333333333329</v>
      </c>
    </row>
    <row r="29" spans="1:5">
      <c r="A29" s="19" t="s">
        <v>4527</v>
      </c>
      <c r="B29" s="20">
        <v>8.1</v>
      </c>
    </row>
    <row r="30" spans="1:5">
      <c r="A30" s="19" t="s">
        <v>1482</v>
      </c>
      <c r="B30" s="20">
        <v>8.1</v>
      </c>
    </row>
    <row r="31" spans="1:5">
      <c r="A31" s="19" t="s">
        <v>5819</v>
      </c>
      <c r="B31" s="20">
        <v>8.1</v>
      </c>
    </row>
    <row r="32" spans="1:5">
      <c r="A32" s="19" t="s">
        <v>4390</v>
      </c>
      <c r="B32" s="20">
        <v>8.1</v>
      </c>
    </row>
    <row r="33" spans="1:2">
      <c r="A33" s="19" t="s">
        <v>3822</v>
      </c>
      <c r="B33" s="20">
        <v>8.1</v>
      </c>
    </row>
    <row r="34" spans="1:2">
      <c r="A34" s="19" t="s">
        <v>5767</v>
      </c>
      <c r="B34" s="20">
        <v>8.1</v>
      </c>
    </row>
    <row r="35" spans="1:2">
      <c r="A35" s="19" t="s">
        <v>6264</v>
      </c>
      <c r="B35" s="20">
        <v>8.1</v>
      </c>
    </row>
    <row r="36" spans="1:2">
      <c r="A36" s="19" t="s">
        <v>6145</v>
      </c>
      <c r="B36" s="20">
        <v>8.1</v>
      </c>
    </row>
    <row r="37" spans="1:2">
      <c r="A37" s="19" t="s">
        <v>2927</v>
      </c>
      <c r="B37" s="20">
        <v>8</v>
      </c>
    </row>
    <row r="38" spans="1:2">
      <c r="A38" s="19" t="s">
        <v>5808</v>
      </c>
      <c r="B38" s="20">
        <v>8</v>
      </c>
    </row>
    <row r="39" spans="1:2">
      <c r="A39" s="19" t="s">
        <v>5012</v>
      </c>
      <c r="B39" s="20">
        <v>8</v>
      </c>
    </row>
    <row r="40" spans="1:2">
      <c r="A40" s="19" t="s">
        <v>4349</v>
      </c>
      <c r="B40" s="20">
        <v>8</v>
      </c>
    </row>
    <row r="41" spans="1:2">
      <c r="A41" s="19" t="s">
        <v>3910</v>
      </c>
      <c r="B41" s="20">
        <v>8</v>
      </c>
    </row>
    <row r="42" spans="1:2">
      <c r="A42" s="19" t="s">
        <v>1091</v>
      </c>
      <c r="B42" s="20">
        <v>7.9750000000000005</v>
      </c>
    </row>
    <row r="43" spans="1:2">
      <c r="A43" s="19" t="s">
        <v>1890</v>
      </c>
      <c r="B43" s="20">
        <v>7.9666666666666659</v>
      </c>
    </row>
    <row r="44" spans="1:2">
      <c r="A44" s="19" t="s">
        <v>9</v>
      </c>
      <c r="B44" s="20">
        <v>7.9142857142857137</v>
      </c>
    </row>
    <row r="45" spans="1:2">
      <c r="A45" s="19" t="s">
        <v>4399</v>
      </c>
      <c r="B45" s="20">
        <v>7.9</v>
      </c>
    </row>
    <row r="46" spans="1:2">
      <c r="A46" s="19" t="s">
        <v>6091</v>
      </c>
      <c r="B46" s="20">
        <v>7.9</v>
      </c>
    </row>
    <row r="47" spans="1:2">
      <c r="A47" s="19" t="s">
        <v>963</v>
      </c>
      <c r="B47" s="20">
        <v>7.9</v>
      </c>
    </row>
    <row r="48" spans="1:2">
      <c r="A48" s="19" t="s">
        <v>5972</v>
      </c>
      <c r="B48" s="20">
        <v>7.9</v>
      </c>
    </row>
    <row r="49" spans="1:2">
      <c r="A49" s="19" t="s">
        <v>201</v>
      </c>
      <c r="B49" s="20">
        <v>7.9</v>
      </c>
    </row>
    <row r="50" spans="1:2">
      <c r="A50" s="19" t="s">
        <v>3454</v>
      </c>
      <c r="B50" s="20">
        <v>7.9</v>
      </c>
    </row>
    <row r="51" spans="1:2">
      <c r="A51" s="19" t="s">
        <v>4901</v>
      </c>
      <c r="B51" s="20">
        <v>7.9</v>
      </c>
    </row>
    <row r="52" spans="1:2">
      <c r="A52" s="19" t="s">
        <v>5907</v>
      </c>
      <c r="B52" s="20">
        <v>7.9</v>
      </c>
    </row>
    <row r="53" spans="1:2">
      <c r="A53" s="19" t="s">
        <v>5256</v>
      </c>
      <c r="B53" s="20">
        <v>7.9</v>
      </c>
    </row>
    <row r="54" spans="1:2">
      <c r="A54" s="19" t="s">
        <v>4895</v>
      </c>
      <c r="B54" s="20">
        <v>7.9</v>
      </c>
    </row>
    <row r="55" spans="1:2">
      <c r="A55" s="19" t="s">
        <v>3833</v>
      </c>
      <c r="B55" s="20">
        <v>7.9</v>
      </c>
    </row>
    <row r="56" spans="1:2">
      <c r="A56" s="19" t="s">
        <v>58</v>
      </c>
      <c r="B56" s="20">
        <v>7.8888888888888893</v>
      </c>
    </row>
    <row r="57" spans="1:2">
      <c r="A57" s="19" t="s">
        <v>33</v>
      </c>
      <c r="B57" s="20">
        <v>7.8666666666666671</v>
      </c>
    </row>
    <row r="58" spans="1:2">
      <c r="A58" s="19" t="s">
        <v>3996</v>
      </c>
      <c r="B58" s="20">
        <v>7.85</v>
      </c>
    </row>
    <row r="59" spans="1:2">
      <c r="A59" s="19" t="s">
        <v>376</v>
      </c>
      <c r="B59" s="20">
        <v>7.8400000000000007</v>
      </c>
    </row>
    <row r="60" spans="1:2">
      <c r="A60" s="19" t="s">
        <v>1248</v>
      </c>
      <c r="B60" s="20">
        <v>7.8000000000000007</v>
      </c>
    </row>
    <row r="61" spans="1:2">
      <c r="A61" s="19" t="s">
        <v>30</v>
      </c>
      <c r="B61" s="20">
        <v>7.8</v>
      </c>
    </row>
    <row r="62" spans="1:2">
      <c r="A62" s="19" t="s">
        <v>6141</v>
      </c>
      <c r="B62" s="20">
        <v>7.8</v>
      </c>
    </row>
    <row r="63" spans="1:2">
      <c r="A63" s="19" t="s">
        <v>5557</v>
      </c>
      <c r="B63" s="20">
        <v>7.8</v>
      </c>
    </row>
    <row r="64" spans="1:2">
      <c r="A64" s="19" t="s">
        <v>204</v>
      </c>
      <c r="B64" s="20">
        <v>7.8</v>
      </c>
    </row>
    <row r="65" spans="1:2">
      <c r="A65" s="19" t="s">
        <v>5881</v>
      </c>
      <c r="B65" s="20">
        <v>7.8</v>
      </c>
    </row>
    <row r="66" spans="1:2">
      <c r="A66" s="19" t="s">
        <v>5788</v>
      </c>
      <c r="B66" s="20">
        <v>7.8</v>
      </c>
    </row>
    <row r="67" spans="1:2">
      <c r="A67" s="19" t="s">
        <v>5157</v>
      </c>
      <c r="B67" s="20">
        <v>7.8</v>
      </c>
    </row>
    <row r="68" spans="1:2">
      <c r="A68" s="19" t="s">
        <v>6249</v>
      </c>
      <c r="B68" s="20">
        <v>7.8</v>
      </c>
    </row>
    <row r="69" spans="1:2">
      <c r="A69" s="19" t="s">
        <v>406</v>
      </c>
      <c r="B69" s="20">
        <v>7.8</v>
      </c>
    </row>
    <row r="70" spans="1:2">
      <c r="A70" s="19" t="s">
        <v>3209</v>
      </c>
      <c r="B70" s="20">
        <v>7.8</v>
      </c>
    </row>
    <row r="71" spans="1:2">
      <c r="A71" s="19" t="s">
        <v>3354</v>
      </c>
      <c r="B71" s="20">
        <v>7.8</v>
      </c>
    </row>
    <row r="72" spans="1:2">
      <c r="A72" s="19" t="s">
        <v>3068</v>
      </c>
      <c r="B72" s="20">
        <v>7.8</v>
      </c>
    </row>
    <row r="73" spans="1:2">
      <c r="A73" s="19" t="s">
        <v>4376</v>
      </c>
      <c r="B73" s="20">
        <v>7.8</v>
      </c>
    </row>
    <row r="74" spans="1:2">
      <c r="A74" s="19" t="s">
        <v>5840</v>
      </c>
      <c r="B74" s="20">
        <v>7.8</v>
      </c>
    </row>
    <row r="75" spans="1:2">
      <c r="A75" s="19" t="s">
        <v>5439</v>
      </c>
      <c r="B75" s="20">
        <v>7.8</v>
      </c>
    </row>
    <row r="76" spans="1:2">
      <c r="A76" s="19" t="s">
        <v>4443</v>
      </c>
      <c r="B76" s="20">
        <v>7.8</v>
      </c>
    </row>
    <row r="77" spans="1:2">
      <c r="A77" s="19" t="s">
        <v>210</v>
      </c>
      <c r="B77" s="20">
        <v>7.7666666666666666</v>
      </c>
    </row>
    <row r="78" spans="1:2">
      <c r="A78" s="19" t="s">
        <v>1084</v>
      </c>
      <c r="B78" s="20">
        <v>7.7666666666666657</v>
      </c>
    </row>
    <row r="79" spans="1:2">
      <c r="A79" s="19" t="s">
        <v>4838</v>
      </c>
      <c r="B79" s="20">
        <v>7.75</v>
      </c>
    </row>
    <row r="80" spans="1:2">
      <c r="A80" s="19" t="s">
        <v>1908</v>
      </c>
      <c r="B80" s="20">
        <v>7.75</v>
      </c>
    </row>
    <row r="81" spans="1:2">
      <c r="A81" s="19" t="s">
        <v>4028</v>
      </c>
      <c r="B81" s="20">
        <v>7.75</v>
      </c>
    </row>
    <row r="82" spans="1:2">
      <c r="A82" s="19" t="s">
        <v>222</v>
      </c>
      <c r="B82" s="20">
        <v>7.7499999999999982</v>
      </c>
    </row>
    <row r="83" spans="1:2">
      <c r="A83" s="19" t="s">
        <v>1228</v>
      </c>
      <c r="B83" s="20">
        <v>7.7333333333333334</v>
      </c>
    </row>
    <row r="84" spans="1:2">
      <c r="A84" s="19" t="s">
        <v>24</v>
      </c>
      <c r="B84" s="20">
        <v>7.7333333333333334</v>
      </c>
    </row>
    <row r="85" spans="1:2">
      <c r="A85" s="19" t="s">
        <v>365</v>
      </c>
      <c r="B85" s="20">
        <v>7.7249999999999996</v>
      </c>
    </row>
    <row r="86" spans="1:2">
      <c r="A86" s="19" t="s">
        <v>5130</v>
      </c>
      <c r="B86" s="20">
        <v>7.7</v>
      </c>
    </row>
    <row r="87" spans="1:2">
      <c r="A87" s="19" t="s">
        <v>4518</v>
      </c>
      <c r="B87" s="20">
        <v>7.7</v>
      </c>
    </row>
    <row r="88" spans="1:2">
      <c r="A88" s="19" t="s">
        <v>5529</v>
      </c>
      <c r="B88" s="20">
        <v>7.7</v>
      </c>
    </row>
    <row r="89" spans="1:2">
      <c r="A89" s="19" t="s">
        <v>5842</v>
      </c>
      <c r="B89" s="20">
        <v>7.7</v>
      </c>
    </row>
    <row r="90" spans="1:2">
      <c r="A90" s="19" t="s">
        <v>4716</v>
      </c>
      <c r="B90" s="20">
        <v>7.7</v>
      </c>
    </row>
    <row r="91" spans="1:2">
      <c r="A91" s="19" t="s">
        <v>6216</v>
      </c>
      <c r="B91" s="20">
        <v>7.7</v>
      </c>
    </row>
    <row r="92" spans="1:2">
      <c r="A92" s="19" t="s">
        <v>6313</v>
      </c>
      <c r="B92" s="20">
        <v>7.7</v>
      </c>
    </row>
    <row r="93" spans="1:2">
      <c r="A93" s="19" t="s">
        <v>6031</v>
      </c>
      <c r="B93" s="20">
        <v>7.7</v>
      </c>
    </row>
    <row r="94" spans="1:2">
      <c r="A94" s="19" t="s">
        <v>5755</v>
      </c>
      <c r="B94" s="20">
        <v>7.7</v>
      </c>
    </row>
    <row r="95" spans="1:2">
      <c r="A95" s="19" t="s">
        <v>4493</v>
      </c>
      <c r="B95" s="20">
        <v>7.7</v>
      </c>
    </row>
    <row r="96" spans="1:2">
      <c r="A96" s="19" t="s">
        <v>4437</v>
      </c>
      <c r="B96" s="20">
        <v>7.7</v>
      </c>
    </row>
    <row r="97" spans="1:2">
      <c r="A97" s="19" t="s">
        <v>4570</v>
      </c>
      <c r="B97" s="20">
        <v>7.7</v>
      </c>
    </row>
    <row r="98" spans="1:2">
      <c r="A98" s="19" t="s">
        <v>5360</v>
      </c>
      <c r="B98" s="20">
        <v>7.7</v>
      </c>
    </row>
    <row r="99" spans="1:2">
      <c r="A99" s="19" t="s">
        <v>4293</v>
      </c>
      <c r="B99" s="20">
        <v>7.7</v>
      </c>
    </row>
    <row r="100" spans="1:2">
      <c r="A100" s="19" t="s">
        <v>5184</v>
      </c>
      <c r="B100" s="20">
        <v>7.7</v>
      </c>
    </row>
    <row r="101" spans="1:2">
      <c r="A101" s="19" t="s">
        <v>6318</v>
      </c>
      <c r="B101" s="20">
        <v>7.7</v>
      </c>
    </row>
    <row r="102" spans="1:2">
      <c r="A102" s="19" t="s">
        <v>5522</v>
      </c>
      <c r="B102" s="20">
        <v>7.7</v>
      </c>
    </row>
    <row r="103" spans="1:2">
      <c r="A103" s="19" t="s">
        <v>4955</v>
      </c>
      <c r="B103" s="20">
        <v>7.7</v>
      </c>
    </row>
    <row r="104" spans="1:2">
      <c r="A104" s="19" t="s">
        <v>4309</v>
      </c>
      <c r="B104" s="20">
        <v>7.7</v>
      </c>
    </row>
    <row r="105" spans="1:2">
      <c r="A105" s="19" t="s">
        <v>5934</v>
      </c>
      <c r="B105" s="20">
        <v>7.7</v>
      </c>
    </row>
    <row r="106" spans="1:2">
      <c r="A106" s="19" t="s">
        <v>6056</v>
      </c>
      <c r="B106" s="20">
        <v>7.7</v>
      </c>
    </row>
    <row r="107" spans="1:2">
      <c r="A107" s="19" t="s">
        <v>5145</v>
      </c>
      <c r="B107" s="20">
        <v>7.7</v>
      </c>
    </row>
    <row r="108" spans="1:2">
      <c r="A108" s="19" t="s">
        <v>387</v>
      </c>
      <c r="B108" s="20">
        <v>7.6999999999999993</v>
      </c>
    </row>
    <row r="109" spans="1:2">
      <c r="A109" s="19" t="s">
        <v>3426</v>
      </c>
      <c r="B109" s="20">
        <v>7.6999999999999993</v>
      </c>
    </row>
    <row r="110" spans="1:2">
      <c r="A110" s="19" t="s">
        <v>159</v>
      </c>
      <c r="B110" s="20">
        <v>7.6749999999999998</v>
      </c>
    </row>
    <row r="111" spans="1:2">
      <c r="A111" s="19" t="s">
        <v>4976</v>
      </c>
      <c r="B111" s="20">
        <v>7.666666666666667</v>
      </c>
    </row>
    <row r="112" spans="1:2">
      <c r="A112" s="19" t="s">
        <v>1608</v>
      </c>
      <c r="B112" s="20">
        <v>7.6555555555555559</v>
      </c>
    </row>
    <row r="113" spans="1:2">
      <c r="A113" s="19" t="s">
        <v>2944</v>
      </c>
      <c r="B113" s="20">
        <v>7.65</v>
      </c>
    </row>
    <row r="114" spans="1:2">
      <c r="A114" s="19" t="s">
        <v>4957</v>
      </c>
      <c r="B114" s="20">
        <v>7.65</v>
      </c>
    </row>
    <row r="115" spans="1:2">
      <c r="A115" s="19" t="s">
        <v>1976</v>
      </c>
      <c r="B115" s="20">
        <v>7.65</v>
      </c>
    </row>
    <row r="116" spans="1:2">
      <c r="A116" s="19" t="s">
        <v>2770</v>
      </c>
      <c r="B116" s="20">
        <v>7.65</v>
      </c>
    </row>
    <row r="117" spans="1:2">
      <c r="A117" s="19" t="s">
        <v>5664</v>
      </c>
      <c r="B117" s="20">
        <v>7.65</v>
      </c>
    </row>
    <row r="118" spans="1:2">
      <c r="A118" s="19" t="s">
        <v>2051</v>
      </c>
      <c r="B118" s="20">
        <v>7.65</v>
      </c>
    </row>
    <row r="119" spans="1:2">
      <c r="A119" s="19" t="s">
        <v>5590</v>
      </c>
      <c r="B119" s="20">
        <v>7.65</v>
      </c>
    </row>
    <row r="120" spans="1:2">
      <c r="A120" s="19" t="s">
        <v>225</v>
      </c>
      <c r="B120" s="20">
        <v>7.65</v>
      </c>
    </row>
    <row r="121" spans="1:2">
      <c r="A121" s="19" t="s">
        <v>4497</v>
      </c>
      <c r="B121" s="20">
        <v>7.6333333333333329</v>
      </c>
    </row>
    <row r="122" spans="1:2">
      <c r="A122" s="19" t="s">
        <v>1196</v>
      </c>
      <c r="B122" s="20">
        <v>7.6333333333333329</v>
      </c>
    </row>
    <row r="123" spans="1:2">
      <c r="A123" s="19" t="s">
        <v>3303</v>
      </c>
      <c r="B123" s="20">
        <v>7.6333333333333329</v>
      </c>
    </row>
    <row r="124" spans="1:2">
      <c r="A124" s="19" t="s">
        <v>1781</v>
      </c>
      <c r="B124" s="20">
        <v>7.6285714285714281</v>
      </c>
    </row>
    <row r="125" spans="1:2">
      <c r="A125" s="19" t="s">
        <v>5161</v>
      </c>
      <c r="B125" s="20">
        <v>7.6</v>
      </c>
    </row>
    <row r="126" spans="1:2">
      <c r="A126" s="19" t="s">
        <v>6167</v>
      </c>
      <c r="B126" s="20">
        <v>7.6</v>
      </c>
    </row>
    <row r="127" spans="1:2">
      <c r="A127" s="19" t="s">
        <v>4139</v>
      </c>
      <c r="B127" s="20">
        <v>7.6</v>
      </c>
    </row>
    <row r="128" spans="1:2">
      <c r="A128" s="19" t="s">
        <v>5780</v>
      </c>
      <c r="B128" s="20">
        <v>7.6</v>
      </c>
    </row>
    <row r="129" spans="1:2">
      <c r="A129" s="19" t="s">
        <v>2326</v>
      </c>
      <c r="B129" s="20">
        <v>7.6</v>
      </c>
    </row>
    <row r="130" spans="1:2">
      <c r="A130" s="19" t="s">
        <v>271</v>
      </c>
      <c r="B130" s="20">
        <v>7.6</v>
      </c>
    </row>
    <row r="131" spans="1:2">
      <c r="A131" s="19" t="s">
        <v>5292</v>
      </c>
      <c r="B131" s="20">
        <v>7.6</v>
      </c>
    </row>
    <row r="132" spans="1:2">
      <c r="A132" s="19" t="s">
        <v>6220</v>
      </c>
      <c r="B132" s="20">
        <v>7.6</v>
      </c>
    </row>
    <row r="133" spans="1:2">
      <c r="A133" s="19" t="s">
        <v>5737</v>
      </c>
      <c r="B133" s="20">
        <v>7.6</v>
      </c>
    </row>
    <row r="134" spans="1:2">
      <c r="A134" s="19" t="s">
        <v>6362</v>
      </c>
      <c r="B134" s="20">
        <v>7.6</v>
      </c>
    </row>
    <row r="135" spans="1:2">
      <c r="A135" s="19" t="s">
        <v>829</v>
      </c>
      <c r="B135" s="20">
        <v>7.6</v>
      </c>
    </row>
    <row r="136" spans="1:2">
      <c r="A136" s="19" t="s">
        <v>6262</v>
      </c>
      <c r="B136" s="20">
        <v>7.6</v>
      </c>
    </row>
    <row r="137" spans="1:2">
      <c r="A137" s="19" t="s">
        <v>4819</v>
      </c>
      <c r="B137" s="20">
        <v>7.6</v>
      </c>
    </row>
    <row r="138" spans="1:2">
      <c r="A138" s="19" t="s">
        <v>3692</v>
      </c>
      <c r="B138" s="20">
        <v>7.6</v>
      </c>
    </row>
    <row r="139" spans="1:2">
      <c r="A139" s="19" t="s">
        <v>2696</v>
      </c>
      <c r="B139" s="20">
        <v>7.6</v>
      </c>
    </row>
    <row r="140" spans="1:2">
      <c r="A140" s="19" t="s">
        <v>5729</v>
      </c>
      <c r="B140" s="20">
        <v>7.6</v>
      </c>
    </row>
    <row r="141" spans="1:2">
      <c r="A141" s="19" t="s">
        <v>3432</v>
      </c>
      <c r="B141" s="20">
        <v>7.6</v>
      </c>
    </row>
    <row r="142" spans="1:2">
      <c r="A142" s="19" t="s">
        <v>5769</v>
      </c>
      <c r="B142" s="20">
        <v>7.6</v>
      </c>
    </row>
    <row r="143" spans="1:2">
      <c r="A143" s="19" t="s">
        <v>2719</v>
      </c>
      <c r="B143" s="20">
        <v>7.6</v>
      </c>
    </row>
    <row r="144" spans="1:2">
      <c r="A144" s="19" t="s">
        <v>5592</v>
      </c>
      <c r="B144" s="20">
        <v>7.6</v>
      </c>
    </row>
    <row r="145" spans="1:2">
      <c r="A145" s="19" t="s">
        <v>5053</v>
      </c>
      <c r="B145" s="20">
        <v>7.6</v>
      </c>
    </row>
    <row r="146" spans="1:2">
      <c r="A146" s="19" t="s">
        <v>4907</v>
      </c>
      <c r="B146" s="20">
        <v>7.6</v>
      </c>
    </row>
    <row r="147" spans="1:2">
      <c r="A147" s="19" t="s">
        <v>4926</v>
      </c>
      <c r="B147" s="20">
        <v>7.6</v>
      </c>
    </row>
    <row r="148" spans="1:2">
      <c r="A148" s="19" t="s">
        <v>995</v>
      </c>
      <c r="B148" s="20">
        <v>7.6</v>
      </c>
    </row>
    <row r="149" spans="1:2">
      <c r="A149" s="19" t="s">
        <v>5277</v>
      </c>
      <c r="B149" s="20">
        <v>7.6</v>
      </c>
    </row>
    <row r="150" spans="1:2">
      <c r="A150" s="19" t="s">
        <v>5997</v>
      </c>
      <c r="B150" s="20">
        <v>7.6</v>
      </c>
    </row>
    <row r="151" spans="1:2">
      <c r="A151" s="19" t="s">
        <v>6062</v>
      </c>
      <c r="B151" s="20">
        <v>7.6</v>
      </c>
    </row>
    <row r="152" spans="1:2">
      <c r="A152" s="19" t="s">
        <v>3012</v>
      </c>
      <c r="B152" s="20">
        <v>7.5999999999999988</v>
      </c>
    </row>
    <row r="153" spans="1:2">
      <c r="A153" s="19" t="s">
        <v>384</v>
      </c>
      <c r="B153" s="20">
        <v>7.5857142857142872</v>
      </c>
    </row>
    <row r="154" spans="1:2">
      <c r="A154" s="19" t="s">
        <v>198</v>
      </c>
      <c r="B154" s="20">
        <v>7.58</v>
      </c>
    </row>
    <row r="155" spans="1:2">
      <c r="A155" s="19" t="s">
        <v>602</v>
      </c>
      <c r="B155" s="20">
        <v>7.5750000000000002</v>
      </c>
    </row>
    <row r="156" spans="1:2">
      <c r="A156" s="19" t="s">
        <v>239</v>
      </c>
      <c r="B156" s="20">
        <v>7.5666666666666673</v>
      </c>
    </row>
    <row r="157" spans="1:2">
      <c r="A157" s="19" t="s">
        <v>4953</v>
      </c>
      <c r="B157" s="20">
        <v>7.5500000000000007</v>
      </c>
    </row>
    <row r="158" spans="1:2">
      <c r="A158" s="19" t="s">
        <v>2208</v>
      </c>
      <c r="B158" s="20">
        <v>7.55</v>
      </c>
    </row>
    <row r="159" spans="1:2">
      <c r="A159" s="19" t="s">
        <v>923</v>
      </c>
      <c r="B159" s="20">
        <v>7.55</v>
      </c>
    </row>
    <row r="160" spans="1:2">
      <c r="A160" s="19" t="s">
        <v>3542</v>
      </c>
      <c r="B160" s="20">
        <v>7.55</v>
      </c>
    </row>
    <row r="161" spans="1:2">
      <c r="A161" s="19" t="s">
        <v>4244</v>
      </c>
      <c r="B161" s="20">
        <v>7.55</v>
      </c>
    </row>
    <row r="162" spans="1:2">
      <c r="A162" s="19" t="s">
        <v>129</v>
      </c>
      <c r="B162" s="20">
        <v>7.5439999999999996</v>
      </c>
    </row>
    <row r="163" spans="1:2">
      <c r="A163" s="19" t="s">
        <v>1936</v>
      </c>
      <c r="B163" s="20">
        <v>7.5333333333333341</v>
      </c>
    </row>
    <row r="164" spans="1:2">
      <c r="A164" s="19" t="s">
        <v>656</v>
      </c>
      <c r="B164" s="20">
        <v>7.5250000000000004</v>
      </c>
    </row>
    <row r="165" spans="1:2">
      <c r="A165" s="19" t="s">
        <v>2321</v>
      </c>
      <c r="B165" s="20">
        <v>7.5166666666666666</v>
      </c>
    </row>
    <row r="166" spans="1:2">
      <c r="A166" s="19" t="s">
        <v>1951</v>
      </c>
      <c r="B166" s="20">
        <v>7.5</v>
      </c>
    </row>
    <row r="167" spans="1:2">
      <c r="A167" s="19" t="s">
        <v>1986</v>
      </c>
      <c r="B167" s="20">
        <v>7.5</v>
      </c>
    </row>
    <row r="168" spans="1:2">
      <c r="A168" s="19" t="s">
        <v>2705</v>
      </c>
      <c r="B168" s="20">
        <v>7.5</v>
      </c>
    </row>
    <row r="169" spans="1:2">
      <c r="A169" s="19" t="s">
        <v>3471</v>
      </c>
      <c r="B169" s="20">
        <v>7.5</v>
      </c>
    </row>
    <row r="170" spans="1:2">
      <c r="A170" s="19" t="s">
        <v>5606</v>
      </c>
      <c r="B170" s="20">
        <v>7.5</v>
      </c>
    </row>
    <row r="171" spans="1:2">
      <c r="A171" s="19" t="s">
        <v>4197</v>
      </c>
      <c r="B171" s="20">
        <v>7.5</v>
      </c>
    </row>
    <row r="172" spans="1:2">
      <c r="A172" s="19" t="s">
        <v>5868</v>
      </c>
      <c r="B172" s="20">
        <v>7.5</v>
      </c>
    </row>
    <row r="173" spans="1:2">
      <c r="A173" s="19" t="s">
        <v>6218</v>
      </c>
      <c r="B173" s="20">
        <v>7.5</v>
      </c>
    </row>
    <row r="174" spans="1:2">
      <c r="A174" s="19" t="s">
        <v>1698</v>
      </c>
      <c r="B174" s="20">
        <v>7.5</v>
      </c>
    </row>
    <row r="175" spans="1:2">
      <c r="A175" s="19" t="s">
        <v>3636</v>
      </c>
      <c r="B175" s="20">
        <v>7.5</v>
      </c>
    </row>
    <row r="176" spans="1:2">
      <c r="A176" s="19" t="s">
        <v>2756</v>
      </c>
      <c r="B176" s="20">
        <v>7.5</v>
      </c>
    </row>
    <row r="177" spans="1:2">
      <c r="A177" s="19" t="s">
        <v>4552</v>
      </c>
      <c r="B177" s="20">
        <v>7.5</v>
      </c>
    </row>
    <row r="178" spans="1:2">
      <c r="A178" s="19" t="s">
        <v>5075</v>
      </c>
      <c r="B178" s="20">
        <v>7.5</v>
      </c>
    </row>
    <row r="179" spans="1:2">
      <c r="A179" s="19" t="s">
        <v>6295</v>
      </c>
      <c r="B179" s="20">
        <v>7.5</v>
      </c>
    </row>
    <row r="180" spans="1:2">
      <c r="A180" s="19" t="s">
        <v>6311</v>
      </c>
      <c r="B180" s="20">
        <v>7.5</v>
      </c>
    </row>
    <row r="181" spans="1:2">
      <c r="A181" s="19" t="s">
        <v>725</v>
      </c>
      <c r="B181" s="20">
        <v>7.5</v>
      </c>
    </row>
    <row r="182" spans="1:2">
      <c r="A182" s="19" t="s">
        <v>3122</v>
      </c>
      <c r="B182" s="20">
        <v>7.5</v>
      </c>
    </row>
    <row r="183" spans="1:2">
      <c r="A183" s="19" t="s">
        <v>4622</v>
      </c>
      <c r="B183" s="20">
        <v>7.5</v>
      </c>
    </row>
    <row r="184" spans="1:2">
      <c r="A184" s="19" t="s">
        <v>6378</v>
      </c>
      <c r="B184" s="20">
        <v>7.5</v>
      </c>
    </row>
    <row r="185" spans="1:2">
      <c r="A185" s="19" t="s">
        <v>5408</v>
      </c>
      <c r="B185" s="20">
        <v>7.5</v>
      </c>
    </row>
    <row r="186" spans="1:2">
      <c r="A186" s="19" t="s">
        <v>2350</v>
      </c>
      <c r="B186" s="20">
        <v>7.5</v>
      </c>
    </row>
    <row r="187" spans="1:2">
      <c r="A187" s="19" t="s">
        <v>4522</v>
      </c>
      <c r="B187" s="20">
        <v>7.5</v>
      </c>
    </row>
    <row r="188" spans="1:2">
      <c r="A188" s="19" t="s">
        <v>3100</v>
      </c>
      <c r="B188" s="20">
        <v>7.5</v>
      </c>
    </row>
    <row r="189" spans="1:2">
      <c r="A189" s="19" t="s">
        <v>4200</v>
      </c>
      <c r="B189" s="20">
        <v>7.5</v>
      </c>
    </row>
    <row r="190" spans="1:2">
      <c r="A190" s="19" t="s">
        <v>3657</v>
      </c>
      <c r="B190" s="20">
        <v>7.5</v>
      </c>
    </row>
    <row r="191" spans="1:2">
      <c r="A191" s="19" t="s">
        <v>402</v>
      </c>
      <c r="B191" s="20">
        <v>7.4833333333333334</v>
      </c>
    </row>
    <row r="192" spans="1:2">
      <c r="A192" s="19" t="s">
        <v>2491</v>
      </c>
      <c r="B192" s="20">
        <v>7.4666666666666659</v>
      </c>
    </row>
    <row r="193" spans="1:2">
      <c r="A193" s="19" t="s">
        <v>17</v>
      </c>
      <c r="B193" s="20">
        <v>7.4571428571428564</v>
      </c>
    </row>
    <row r="194" spans="1:2">
      <c r="A194" s="19" t="s">
        <v>2170</v>
      </c>
      <c r="B194" s="20">
        <v>7.45</v>
      </c>
    </row>
    <row r="195" spans="1:2">
      <c r="A195" s="19" t="s">
        <v>2932</v>
      </c>
      <c r="B195" s="20">
        <v>7.45</v>
      </c>
    </row>
    <row r="196" spans="1:2">
      <c r="A196" s="19" t="s">
        <v>4511</v>
      </c>
      <c r="B196" s="20">
        <v>7.45</v>
      </c>
    </row>
    <row r="197" spans="1:2">
      <c r="A197" s="19" t="s">
        <v>4044</v>
      </c>
      <c r="B197" s="20">
        <v>7.4499999999999993</v>
      </c>
    </row>
    <row r="198" spans="1:2">
      <c r="A198" s="19" t="s">
        <v>118</v>
      </c>
      <c r="B198" s="20">
        <v>7.4499999999999993</v>
      </c>
    </row>
    <row r="199" spans="1:2">
      <c r="A199" s="19" t="s">
        <v>1756</v>
      </c>
      <c r="B199" s="20">
        <v>7.4375</v>
      </c>
    </row>
    <row r="200" spans="1:2">
      <c r="A200" s="19" t="s">
        <v>2851</v>
      </c>
      <c r="B200" s="20">
        <v>7.4333333333333336</v>
      </c>
    </row>
    <row r="201" spans="1:2">
      <c r="A201" s="19" t="s">
        <v>2785</v>
      </c>
      <c r="B201" s="20">
        <v>7.4333333333333327</v>
      </c>
    </row>
    <row r="202" spans="1:2">
      <c r="A202" s="19" t="s">
        <v>2671</v>
      </c>
      <c r="B202" s="20">
        <v>7.42</v>
      </c>
    </row>
    <row r="203" spans="1:2">
      <c r="A203" s="19" t="s">
        <v>3805</v>
      </c>
      <c r="B203" s="20">
        <v>7.4000000000000012</v>
      </c>
    </row>
    <row r="204" spans="1:2">
      <c r="A204" s="19" t="s">
        <v>5798</v>
      </c>
      <c r="B204" s="20">
        <v>7.4</v>
      </c>
    </row>
    <row r="205" spans="1:2">
      <c r="A205" s="19" t="s">
        <v>5200</v>
      </c>
      <c r="B205" s="20">
        <v>7.4</v>
      </c>
    </row>
    <row r="206" spans="1:2">
      <c r="A206" s="19" t="s">
        <v>5945</v>
      </c>
      <c r="B206" s="20">
        <v>7.4</v>
      </c>
    </row>
    <row r="207" spans="1:2">
      <c r="A207" s="19" t="s">
        <v>5310</v>
      </c>
      <c r="B207" s="20">
        <v>7.4</v>
      </c>
    </row>
    <row r="208" spans="1:2">
      <c r="A208" s="19" t="s">
        <v>1088</v>
      </c>
      <c r="B208" s="20">
        <v>7.4</v>
      </c>
    </row>
    <row r="209" spans="1:2">
      <c r="A209" s="19" t="s">
        <v>85</v>
      </c>
      <c r="B209" s="20">
        <v>7.4</v>
      </c>
    </row>
    <row r="210" spans="1:2">
      <c r="A210" s="19" t="s">
        <v>3615</v>
      </c>
      <c r="B210" s="20">
        <v>7.4</v>
      </c>
    </row>
    <row r="211" spans="1:2">
      <c r="A211" s="19" t="s">
        <v>6049</v>
      </c>
      <c r="B211" s="20">
        <v>7.4</v>
      </c>
    </row>
    <row r="212" spans="1:2">
      <c r="A212" s="19" t="s">
        <v>5410</v>
      </c>
      <c r="B212" s="20">
        <v>7.4</v>
      </c>
    </row>
    <row r="213" spans="1:2">
      <c r="A213" s="19" t="s">
        <v>6027</v>
      </c>
      <c r="B213" s="20">
        <v>7.4</v>
      </c>
    </row>
    <row r="214" spans="1:2">
      <c r="A214" s="19" t="s">
        <v>6380</v>
      </c>
      <c r="B214" s="20">
        <v>7.4</v>
      </c>
    </row>
    <row r="215" spans="1:2">
      <c r="A215" s="19" t="s">
        <v>6016</v>
      </c>
      <c r="B215" s="20">
        <v>7.4</v>
      </c>
    </row>
    <row r="216" spans="1:2">
      <c r="A216" s="19" t="s">
        <v>5978</v>
      </c>
      <c r="B216" s="20">
        <v>7.4</v>
      </c>
    </row>
    <row r="217" spans="1:2">
      <c r="A217" s="19" t="s">
        <v>481</v>
      </c>
      <c r="B217" s="20">
        <v>7.4</v>
      </c>
    </row>
    <row r="218" spans="1:2">
      <c r="A218" s="19" t="s">
        <v>4826</v>
      </c>
      <c r="B218" s="20">
        <v>7.4</v>
      </c>
    </row>
    <row r="219" spans="1:2">
      <c r="A219" s="19" t="s">
        <v>6172</v>
      </c>
      <c r="B219" s="20">
        <v>7.4</v>
      </c>
    </row>
    <row r="220" spans="1:2">
      <c r="A220" s="19" t="s">
        <v>4686</v>
      </c>
      <c r="B220" s="20">
        <v>7.4</v>
      </c>
    </row>
    <row r="221" spans="1:2">
      <c r="A221" s="19" t="s">
        <v>6329</v>
      </c>
      <c r="B221" s="20">
        <v>7.4</v>
      </c>
    </row>
    <row r="222" spans="1:2">
      <c r="A222" s="19" t="s">
        <v>1423</v>
      </c>
      <c r="B222" s="20">
        <v>7.3999999999999995</v>
      </c>
    </row>
    <row r="223" spans="1:2">
      <c r="A223" s="19" t="s">
        <v>553</v>
      </c>
      <c r="B223" s="20">
        <v>7.3999999999999995</v>
      </c>
    </row>
    <row r="224" spans="1:2">
      <c r="A224" s="19" t="s">
        <v>103</v>
      </c>
      <c r="B224" s="20">
        <v>7.38</v>
      </c>
    </row>
    <row r="225" spans="1:2">
      <c r="A225" s="19" t="s">
        <v>3612</v>
      </c>
      <c r="B225" s="20">
        <v>7.3599999999999994</v>
      </c>
    </row>
    <row r="226" spans="1:2">
      <c r="A226" s="19" t="s">
        <v>4086</v>
      </c>
      <c r="B226" s="20">
        <v>7.35</v>
      </c>
    </row>
    <row r="227" spans="1:2">
      <c r="A227" s="19" t="s">
        <v>809</v>
      </c>
      <c r="B227" s="20">
        <v>7.35</v>
      </c>
    </row>
    <row r="228" spans="1:2">
      <c r="A228" s="19" t="s">
        <v>1395</v>
      </c>
      <c r="B228" s="20">
        <v>7.3400000000000007</v>
      </c>
    </row>
    <row r="229" spans="1:2">
      <c r="A229" s="19" t="s">
        <v>937</v>
      </c>
      <c r="B229" s="20">
        <v>7.3285714285714283</v>
      </c>
    </row>
    <row r="230" spans="1:2">
      <c r="A230" s="19" t="s">
        <v>2951</v>
      </c>
      <c r="B230" s="20">
        <v>7.3272727272727272</v>
      </c>
    </row>
    <row r="231" spans="1:2">
      <c r="A231" s="19" t="s">
        <v>1275</v>
      </c>
      <c r="B231" s="20">
        <v>7.3250000000000002</v>
      </c>
    </row>
    <row r="232" spans="1:2">
      <c r="A232" s="19" t="s">
        <v>619</v>
      </c>
      <c r="B232" s="20">
        <v>7.3250000000000002</v>
      </c>
    </row>
    <row r="233" spans="1:2">
      <c r="A233" s="19" t="s">
        <v>141</v>
      </c>
      <c r="B233" s="20">
        <v>7.3076923076923084</v>
      </c>
    </row>
    <row r="234" spans="1:2">
      <c r="A234" s="19" t="s">
        <v>5325</v>
      </c>
      <c r="B234" s="20">
        <v>7.3</v>
      </c>
    </row>
    <row r="235" spans="1:2">
      <c r="A235" s="19" t="s">
        <v>415</v>
      </c>
      <c r="B235" s="20">
        <v>7.3</v>
      </c>
    </row>
    <row r="236" spans="1:2">
      <c r="A236" s="19" t="s">
        <v>5865</v>
      </c>
      <c r="B236" s="20">
        <v>7.3</v>
      </c>
    </row>
    <row r="237" spans="1:2">
      <c r="A237" s="19" t="s">
        <v>2150</v>
      </c>
      <c r="B237" s="20">
        <v>7.3</v>
      </c>
    </row>
    <row r="238" spans="1:2">
      <c r="A238" s="19" t="s">
        <v>4284</v>
      </c>
      <c r="B238" s="20">
        <v>7.3</v>
      </c>
    </row>
    <row r="239" spans="1:2">
      <c r="A239" s="19" t="s">
        <v>5890</v>
      </c>
      <c r="B239" s="20">
        <v>7.3</v>
      </c>
    </row>
    <row r="240" spans="1:2">
      <c r="A240" s="19" t="s">
        <v>6327</v>
      </c>
      <c r="B240" s="20">
        <v>7.3</v>
      </c>
    </row>
    <row r="241" spans="1:2">
      <c r="A241" s="19" t="s">
        <v>5202</v>
      </c>
      <c r="B241" s="20">
        <v>7.3</v>
      </c>
    </row>
    <row r="242" spans="1:2">
      <c r="A242" s="19" t="s">
        <v>93</v>
      </c>
      <c r="B242" s="20">
        <v>7.3</v>
      </c>
    </row>
    <row r="243" spans="1:2">
      <c r="A243" s="19" t="s">
        <v>5399</v>
      </c>
      <c r="B243" s="20">
        <v>7.3</v>
      </c>
    </row>
    <row r="244" spans="1:2">
      <c r="A244" s="19" t="s">
        <v>2751</v>
      </c>
      <c r="B244" s="20">
        <v>7.3</v>
      </c>
    </row>
    <row r="245" spans="1:2">
      <c r="A245" s="19" t="s">
        <v>4781</v>
      </c>
      <c r="B245" s="20">
        <v>7.3</v>
      </c>
    </row>
    <row r="246" spans="1:2">
      <c r="A246" s="19" t="s">
        <v>4940</v>
      </c>
      <c r="B246" s="20">
        <v>7.3</v>
      </c>
    </row>
    <row r="247" spans="1:2">
      <c r="A247" s="19" t="s">
        <v>5446</v>
      </c>
      <c r="B247" s="20">
        <v>7.3</v>
      </c>
    </row>
    <row r="248" spans="1:2">
      <c r="A248" s="19" t="s">
        <v>4503</v>
      </c>
      <c r="B248" s="20">
        <v>7.3</v>
      </c>
    </row>
    <row r="249" spans="1:2">
      <c r="A249" s="19" t="s">
        <v>5414</v>
      </c>
      <c r="B249" s="20">
        <v>7.3</v>
      </c>
    </row>
    <row r="250" spans="1:2">
      <c r="A250" s="19" t="s">
        <v>4866</v>
      </c>
      <c r="B250" s="20">
        <v>7.3</v>
      </c>
    </row>
    <row r="251" spans="1:2">
      <c r="A251" s="19" t="s">
        <v>3364</v>
      </c>
      <c r="B251" s="20">
        <v>7.3</v>
      </c>
    </row>
    <row r="252" spans="1:2">
      <c r="A252" s="19" t="s">
        <v>4343</v>
      </c>
      <c r="B252" s="20">
        <v>7.3</v>
      </c>
    </row>
    <row r="253" spans="1:2">
      <c r="A253" s="19" t="s">
        <v>6181</v>
      </c>
      <c r="B253" s="20">
        <v>7.3</v>
      </c>
    </row>
    <row r="254" spans="1:2">
      <c r="A254" s="19" t="s">
        <v>5298</v>
      </c>
      <c r="B254" s="20">
        <v>7.3</v>
      </c>
    </row>
    <row r="255" spans="1:2">
      <c r="A255" s="19" t="s">
        <v>886</v>
      </c>
      <c r="B255" s="20">
        <v>7.3</v>
      </c>
    </row>
    <row r="256" spans="1:2">
      <c r="A256" s="19" t="s">
        <v>6059</v>
      </c>
      <c r="B256" s="20">
        <v>7.3</v>
      </c>
    </row>
    <row r="257" spans="1:2">
      <c r="A257" s="19" t="s">
        <v>5281</v>
      </c>
      <c r="B257" s="20">
        <v>7.3</v>
      </c>
    </row>
    <row r="258" spans="1:2">
      <c r="A258" s="19" t="s">
        <v>3904</v>
      </c>
      <c r="B258" s="20">
        <v>7.3</v>
      </c>
    </row>
    <row r="259" spans="1:2">
      <c r="A259" s="19" t="s">
        <v>3970</v>
      </c>
      <c r="B259" s="20">
        <v>7.3</v>
      </c>
    </row>
    <row r="260" spans="1:2">
      <c r="A260" s="19" t="s">
        <v>332</v>
      </c>
      <c r="B260" s="20">
        <v>7.3</v>
      </c>
    </row>
    <row r="261" spans="1:2">
      <c r="A261" s="19" t="s">
        <v>301</v>
      </c>
      <c r="B261" s="20">
        <v>7.3</v>
      </c>
    </row>
    <row r="262" spans="1:2">
      <c r="A262" s="19" t="s">
        <v>1724</v>
      </c>
      <c r="B262" s="20">
        <v>7.3</v>
      </c>
    </row>
    <row r="263" spans="1:2">
      <c r="A263" s="19" t="s">
        <v>5139</v>
      </c>
      <c r="B263" s="20">
        <v>7.3</v>
      </c>
    </row>
    <row r="264" spans="1:2">
      <c r="A264" s="19" t="s">
        <v>5101</v>
      </c>
      <c r="B264" s="20">
        <v>7.3</v>
      </c>
    </row>
    <row r="265" spans="1:2">
      <c r="A265" s="19" t="s">
        <v>4561</v>
      </c>
      <c r="B265" s="20">
        <v>7.3</v>
      </c>
    </row>
    <row r="266" spans="1:2">
      <c r="A266" s="19" t="s">
        <v>5863</v>
      </c>
      <c r="B266" s="20">
        <v>7.3</v>
      </c>
    </row>
    <row r="267" spans="1:2">
      <c r="A267" s="19" t="s">
        <v>40</v>
      </c>
      <c r="B267" s="20">
        <v>7.2875000000000005</v>
      </c>
    </row>
    <row r="268" spans="1:2">
      <c r="A268" s="19" t="s">
        <v>714</v>
      </c>
      <c r="B268" s="20">
        <v>7.2749999999999995</v>
      </c>
    </row>
    <row r="269" spans="1:2">
      <c r="A269" s="19" t="s">
        <v>4833</v>
      </c>
      <c r="B269" s="20">
        <v>7.2666666666666666</v>
      </c>
    </row>
    <row r="270" spans="1:2">
      <c r="A270" s="19" t="s">
        <v>190</v>
      </c>
      <c r="B270" s="20">
        <v>7.2666666666666666</v>
      </c>
    </row>
    <row r="271" spans="1:2">
      <c r="A271" s="19" t="s">
        <v>353</v>
      </c>
      <c r="B271" s="20">
        <v>7.2500000000000009</v>
      </c>
    </row>
    <row r="272" spans="1:2">
      <c r="A272" s="19" t="s">
        <v>2929</v>
      </c>
      <c r="B272" s="20">
        <v>7.25</v>
      </c>
    </row>
    <row r="273" spans="1:2">
      <c r="A273" s="19" t="s">
        <v>606</v>
      </c>
      <c r="B273" s="20">
        <v>7.25</v>
      </c>
    </row>
    <row r="274" spans="1:2">
      <c r="A274" s="19" t="s">
        <v>2307</v>
      </c>
      <c r="B274" s="20">
        <v>7.25</v>
      </c>
    </row>
    <row r="275" spans="1:2">
      <c r="A275" s="19" t="s">
        <v>2609</v>
      </c>
      <c r="B275" s="20">
        <v>7.25</v>
      </c>
    </row>
    <row r="276" spans="1:2">
      <c r="A276" s="19" t="s">
        <v>3727</v>
      </c>
      <c r="B276" s="20">
        <v>7.25</v>
      </c>
    </row>
    <row r="277" spans="1:2">
      <c r="A277" s="19" t="s">
        <v>337</v>
      </c>
      <c r="B277" s="20">
        <v>7.2428571428571429</v>
      </c>
    </row>
    <row r="278" spans="1:2">
      <c r="A278" s="19" t="s">
        <v>772</v>
      </c>
      <c r="B278" s="20">
        <v>7.2333333333333343</v>
      </c>
    </row>
    <row r="279" spans="1:2">
      <c r="A279" s="19" t="s">
        <v>813</v>
      </c>
      <c r="B279" s="20">
        <v>7.2333333333333334</v>
      </c>
    </row>
    <row r="280" spans="1:2">
      <c r="A280" s="19" t="s">
        <v>42</v>
      </c>
      <c r="B280" s="20">
        <v>7.2285714285714286</v>
      </c>
    </row>
    <row r="281" spans="1:2">
      <c r="A281" s="19" t="s">
        <v>1239</v>
      </c>
      <c r="B281" s="20">
        <v>7.2052631578947368</v>
      </c>
    </row>
    <row r="282" spans="1:2">
      <c r="A282" s="19" t="s">
        <v>2384</v>
      </c>
      <c r="B282" s="20">
        <v>7.2</v>
      </c>
    </row>
    <row r="283" spans="1:2">
      <c r="A283" s="19" t="s">
        <v>5892</v>
      </c>
      <c r="B283" s="20">
        <v>7.2</v>
      </c>
    </row>
    <row r="284" spans="1:2">
      <c r="A284" s="19" t="s">
        <v>5141</v>
      </c>
      <c r="B284" s="20">
        <v>7.2</v>
      </c>
    </row>
    <row r="285" spans="1:2">
      <c r="A285" s="19" t="s">
        <v>329</v>
      </c>
      <c r="B285" s="20">
        <v>7.2</v>
      </c>
    </row>
    <row r="286" spans="1:2">
      <c r="A286" s="19" t="s">
        <v>3260</v>
      </c>
      <c r="B286" s="20">
        <v>7.2</v>
      </c>
    </row>
    <row r="287" spans="1:2">
      <c r="A287" s="19" t="s">
        <v>6022</v>
      </c>
      <c r="B287" s="20">
        <v>7.2</v>
      </c>
    </row>
    <row r="288" spans="1:2">
      <c r="A288" s="19" t="s">
        <v>4126</v>
      </c>
      <c r="B288" s="20">
        <v>7.2</v>
      </c>
    </row>
    <row r="289" spans="1:2">
      <c r="A289" s="19" t="s">
        <v>35</v>
      </c>
      <c r="B289" s="20">
        <v>7.2</v>
      </c>
    </row>
    <row r="290" spans="1:2">
      <c r="A290" s="19" t="s">
        <v>2673</v>
      </c>
      <c r="B290" s="20">
        <v>7.2</v>
      </c>
    </row>
    <row r="291" spans="1:2">
      <c r="A291" s="19" t="s">
        <v>5914</v>
      </c>
      <c r="B291" s="20">
        <v>7.2</v>
      </c>
    </row>
    <row r="292" spans="1:2">
      <c r="A292" s="19" t="s">
        <v>5016</v>
      </c>
      <c r="B292" s="20">
        <v>7.2</v>
      </c>
    </row>
    <row r="293" spans="1:2">
      <c r="A293" s="19" t="s">
        <v>2717</v>
      </c>
      <c r="B293" s="20">
        <v>7.2</v>
      </c>
    </row>
    <row r="294" spans="1:2">
      <c r="A294" s="19" t="s">
        <v>5771</v>
      </c>
      <c r="B294" s="20">
        <v>7.2</v>
      </c>
    </row>
    <row r="295" spans="1:2">
      <c r="A295" s="19" t="s">
        <v>4949</v>
      </c>
      <c r="B295" s="20">
        <v>7.2</v>
      </c>
    </row>
    <row r="296" spans="1:2">
      <c r="A296" s="19" t="s">
        <v>6025</v>
      </c>
      <c r="B296" s="20">
        <v>7.2</v>
      </c>
    </row>
    <row r="297" spans="1:2">
      <c r="A297" s="19" t="s">
        <v>5796</v>
      </c>
      <c r="B297" s="20">
        <v>7.2</v>
      </c>
    </row>
    <row r="298" spans="1:2">
      <c r="A298" s="19" t="s">
        <v>4540</v>
      </c>
      <c r="B298" s="20">
        <v>7.2</v>
      </c>
    </row>
    <row r="299" spans="1:2">
      <c r="A299" s="19" t="s">
        <v>4506</v>
      </c>
      <c r="B299" s="20">
        <v>7.2</v>
      </c>
    </row>
    <row r="300" spans="1:2">
      <c r="A300" s="19" t="s">
        <v>1568</v>
      </c>
      <c r="B300" s="20">
        <v>7.2</v>
      </c>
    </row>
    <row r="301" spans="1:2">
      <c r="A301" s="19" t="s">
        <v>5217</v>
      </c>
      <c r="B301" s="20">
        <v>7.2</v>
      </c>
    </row>
    <row r="302" spans="1:2">
      <c r="A302" s="19" t="s">
        <v>3858</v>
      </c>
      <c r="B302" s="20">
        <v>7.2</v>
      </c>
    </row>
    <row r="303" spans="1:2">
      <c r="A303" s="19" t="s">
        <v>920</v>
      </c>
      <c r="B303" s="20">
        <v>7.2</v>
      </c>
    </row>
    <row r="304" spans="1:2">
      <c r="A304" s="19" t="s">
        <v>3936</v>
      </c>
      <c r="B304" s="20">
        <v>7.2</v>
      </c>
    </row>
    <row r="305" spans="1:2">
      <c r="A305" s="19" t="s">
        <v>6035</v>
      </c>
      <c r="B305" s="20">
        <v>7.2</v>
      </c>
    </row>
    <row r="306" spans="1:2">
      <c r="A306" s="19" t="s">
        <v>5456</v>
      </c>
      <c r="B306" s="20">
        <v>7.2</v>
      </c>
    </row>
    <row r="307" spans="1:2">
      <c r="A307" s="19" t="s">
        <v>131</v>
      </c>
      <c r="B307" s="20">
        <v>7.2</v>
      </c>
    </row>
    <row r="308" spans="1:2">
      <c r="A308" s="19" t="s">
        <v>6037</v>
      </c>
      <c r="B308" s="20">
        <v>7.2</v>
      </c>
    </row>
    <row r="309" spans="1:2">
      <c r="A309" s="19" t="s">
        <v>5433</v>
      </c>
      <c r="B309" s="20">
        <v>7.2</v>
      </c>
    </row>
    <row r="310" spans="1:2">
      <c r="A310" s="19" t="s">
        <v>4766</v>
      </c>
      <c r="B310" s="20">
        <v>7.2</v>
      </c>
    </row>
    <row r="311" spans="1:2">
      <c r="A311" s="19" t="s">
        <v>6304</v>
      </c>
      <c r="B311" s="20">
        <v>7.2</v>
      </c>
    </row>
    <row r="312" spans="1:2">
      <c r="A312" s="19" t="s">
        <v>5316</v>
      </c>
      <c r="B312" s="20">
        <v>7.2</v>
      </c>
    </row>
    <row r="313" spans="1:2">
      <c r="A313" s="19" t="s">
        <v>5857</v>
      </c>
      <c r="B313" s="20">
        <v>7.2</v>
      </c>
    </row>
    <row r="314" spans="1:2">
      <c r="A314" s="19" t="s">
        <v>3206</v>
      </c>
      <c r="B314" s="20">
        <v>7.2</v>
      </c>
    </row>
    <row r="315" spans="1:2">
      <c r="A315" s="19" t="s">
        <v>112</v>
      </c>
      <c r="B315" s="20">
        <v>7.2</v>
      </c>
    </row>
    <row r="316" spans="1:2">
      <c r="A316" s="19" t="s">
        <v>3051</v>
      </c>
      <c r="B316" s="20">
        <v>7.2</v>
      </c>
    </row>
    <row r="317" spans="1:2">
      <c r="A317" s="19" t="s">
        <v>5982</v>
      </c>
      <c r="B317" s="20">
        <v>7.2</v>
      </c>
    </row>
    <row r="318" spans="1:2">
      <c r="A318" s="19" t="s">
        <v>6135</v>
      </c>
      <c r="B318" s="20">
        <v>7.2</v>
      </c>
    </row>
    <row r="319" spans="1:2">
      <c r="A319" s="19" t="s">
        <v>3876</v>
      </c>
      <c r="B319" s="20">
        <v>7.2</v>
      </c>
    </row>
    <row r="320" spans="1:2">
      <c r="A320" s="19" t="s">
        <v>3957</v>
      </c>
      <c r="B320" s="20">
        <v>7.2</v>
      </c>
    </row>
    <row r="321" spans="1:2">
      <c r="A321" s="19" t="s">
        <v>5373</v>
      </c>
      <c r="B321" s="20">
        <v>7.2</v>
      </c>
    </row>
    <row r="322" spans="1:2">
      <c r="A322" s="19" t="s">
        <v>6233</v>
      </c>
      <c r="B322" s="20">
        <v>7.2</v>
      </c>
    </row>
    <row r="323" spans="1:2">
      <c r="A323" s="19" t="s">
        <v>5791</v>
      </c>
      <c r="B323" s="20">
        <v>7.2</v>
      </c>
    </row>
    <row r="324" spans="1:2">
      <c r="A324" s="19" t="s">
        <v>5424</v>
      </c>
      <c r="B324" s="20">
        <v>7.2</v>
      </c>
    </row>
    <row r="325" spans="1:2">
      <c r="A325" s="19" t="s">
        <v>3630</v>
      </c>
      <c r="B325" s="20">
        <v>7.2</v>
      </c>
    </row>
    <row r="326" spans="1:2">
      <c r="A326" s="19" t="s">
        <v>6247</v>
      </c>
      <c r="B326" s="20">
        <v>7.2</v>
      </c>
    </row>
    <row r="327" spans="1:2">
      <c r="A327" s="19" t="s">
        <v>6154</v>
      </c>
      <c r="B327" s="20">
        <v>7.2</v>
      </c>
    </row>
    <row r="328" spans="1:2">
      <c r="A328" s="19" t="s">
        <v>5712</v>
      </c>
      <c r="B328" s="20">
        <v>7.2</v>
      </c>
    </row>
    <row r="329" spans="1:2">
      <c r="A329" s="19" t="s">
        <v>2370</v>
      </c>
      <c r="B329" s="20">
        <v>7.2</v>
      </c>
    </row>
    <row r="330" spans="1:2">
      <c r="A330" s="19" t="s">
        <v>5887</v>
      </c>
      <c r="B330" s="20">
        <v>7.2</v>
      </c>
    </row>
    <row r="331" spans="1:2">
      <c r="A331" s="19" t="s">
        <v>3943</v>
      </c>
      <c r="B331" s="20">
        <v>7.2</v>
      </c>
    </row>
    <row r="332" spans="1:2">
      <c r="A332" s="19" t="s">
        <v>5265</v>
      </c>
      <c r="B332" s="20">
        <v>7.2</v>
      </c>
    </row>
    <row r="333" spans="1:2">
      <c r="A333" s="19" t="s">
        <v>281</v>
      </c>
      <c r="B333" s="20">
        <v>7.1833333333333336</v>
      </c>
    </row>
    <row r="334" spans="1:2">
      <c r="A334" s="19" t="s">
        <v>1390</v>
      </c>
      <c r="B334" s="20">
        <v>7.1714285714285708</v>
      </c>
    </row>
    <row r="335" spans="1:2">
      <c r="A335" s="19" t="s">
        <v>463</v>
      </c>
      <c r="B335" s="20">
        <v>7.166666666666667</v>
      </c>
    </row>
    <row r="336" spans="1:2">
      <c r="A336" s="19" t="s">
        <v>3798</v>
      </c>
      <c r="B336" s="20">
        <v>7.166666666666667</v>
      </c>
    </row>
    <row r="337" spans="1:2">
      <c r="A337" s="19" t="s">
        <v>956</v>
      </c>
      <c r="B337" s="20">
        <v>7.166666666666667</v>
      </c>
    </row>
    <row r="338" spans="1:2">
      <c r="A338" s="19" t="s">
        <v>4563</v>
      </c>
      <c r="B338" s="20">
        <v>7.15</v>
      </c>
    </row>
    <row r="339" spans="1:2">
      <c r="A339" s="19" t="s">
        <v>4105</v>
      </c>
      <c r="B339" s="20">
        <v>7.15</v>
      </c>
    </row>
    <row r="340" spans="1:2">
      <c r="A340" s="19" t="s">
        <v>5704</v>
      </c>
      <c r="B340" s="20">
        <v>7.15</v>
      </c>
    </row>
    <row r="341" spans="1:2">
      <c r="A341" s="19" t="s">
        <v>5209</v>
      </c>
      <c r="B341" s="20">
        <v>7.15</v>
      </c>
    </row>
    <row r="342" spans="1:2">
      <c r="A342" s="19" t="s">
        <v>468</v>
      </c>
      <c r="B342" s="20">
        <v>7.15</v>
      </c>
    </row>
    <row r="343" spans="1:2">
      <c r="A343" s="19" t="s">
        <v>49</v>
      </c>
      <c r="B343" s="20">
        <v>7.15</v>
      </c>
    </row>
    <row r="344" spans="1:2">
      <c r="A344" s="19" t="s">
        <v>2676</v>
      </c>
      <c r="B344" s="20">
        <v>7.15</v>
      </c>
    </row>
    <row r="345" spans="1:2">
      <c r="A345" s="19" t="s">
        <v>38</v>
      </c>
      <c r="B345" s="20">
        <v>7.1428571428571432</v>
      </c>
    </row>
    <row r="346" spans="1:2">
      <c r="A346" s="19" t="s">
        <v>2669</v>
      </c>
      <c r="B346" s="20">
        <v>7.1400000000000006</v>
      </c>
    </row>
    <row r="347" spans="1:2">
      <c r="A347" s="19" t="s">
        <v>126</v>
      </c>
      <c r="B347" s="20">
        <v>7.1400000000000006</v>
      </c>
    </row>
    <row r="348" spans="1:2">
      <c r="A348" s="19" t="s">
        <v>4056</v>
      </c>
      <c r="B348" s="20">
        <v>7.1333333333333329</v>
      </c>
    </row>
    <row r="349" spans="1:2">
      <c r="A349" s="19" t="s">
        <v>4478</v>
      </c>
      <c r="B349" s="20">
        <v>7.1333333333333329</v>
      </c>
    </row>
    <row r="350" spans="1:2">
      <c r="A350" s="19" t="s">
        <v>62</v>
      </c>
      <c r="B350" s="20">
        <v>7.1333333333333329</v>
      </c>
    </row>
    <row r="351" spans="1:2">
      <c r="A351" s="19" t="s">
        <v>215</v>
      </c>
      <c r="B351" s="20">
        <v>7.1333333333333329</v>
      </c>
    </row>
    <row r="352" spans="1:2">
      <c r="A352" s="19" t="s">
        <v>64</v>
      </c>
      <c r="B352" s="20">
        <v>7.1312499999999996</v>
      </c>
    </row>
    <row r="353" spans="1:2">
      <c r="A353" s="19" t="s">
        <v>1995</v>
      </c>
      <c r="B353" s="20">
        <v>7.1285714285714281</v>
      </c>
    </row>
    <row r="354" spans="1:2">
      <c r="A354" s="19" t="s">
        <v>173</v>
      </c>
      <c r="B354" s="20">
        <v>7.1285714285714272</v>
      </c>
    </row>
    <row r="355" spans="1:2">
      <c r="A355" s="19" t="s">
        <v>431</v>
      </c>
      <c r="B355" s="20">
        <v>7.1142857142857139</v>
      </c>
    </row>
    <row r="356" spans="1:2">
      <c r="A356" s="19" t="s">
        <v>2331</v>
      </c>
      <c r="B356" s="20">
        <v>7.1142857142857139</v>
      </c>
    </row>
    <row r="357" spans="1:2">
      <c r="A357" s="19" t="s">
        <v>5213</v>
      </c>
      <c r="B357" s="20">
        <v>7.1000000000000005</v>
      </c>
    </row>
    <row r="358" spans="1:2">
      <c r="A358" s="19" t="s">
        <v>780</v>
      </c>
      <c r="B358" s="20">
        <v>7.1000000000000005</v>
      </c>
    </row>
    <row r="359" spans="1:2">
      <c r="A359" s="19" t="s">
        <v>984</v>
      </c>
      <c r="B359" s="20">
        <v>7.1000000000000005</v>
      </c>
    </row>
    <row r="360" spans="1:2">
      <c r="A360" s="19" t="s">
        <v>6165</v>
      </c>
      <c r="B360" s="20">
        <v>7.1</v>
      </c>
    </row>
    <row r="361" spans="1:2">
      <c r="A361" s="19" t="s">
        <v>5386</v>
      </c>
      <c r="B361" s="20">
        <v>7.1</v>
      </c>
    </row>
    <row r="362" spans="1:2">
      <c r="A362" s="19" t="s">
        <v>4489</v>
      </c>
      <c r="B362" s="20">
        <v>7.1</v>
      </c>
    </row>
    <row r="363" spans="1:2">
      <c r="A363" s="19" t="s">
        <v>3784</v>
      </c>
      <c r="B363" s="20">
        <v>7.1</v>
      </c>
    </row>
    <row r="364" spans="1:2">
      <c r="A364" s="19" t="s">
        <v>820</v>
      </c>
      <c r="B364" s="20">
        <v>7.1</v>
      </c>
    </row>
    <row r="365" spans="1:2">
      <c r="A365" s="19" t="s">
        <v>5238</v>
      </c>
      <c r="B365" s="20">
        <v>7.1</v>
      </c>
    </row>
    <row r="366" spans="1:2">
      <c r="A366" s="19" t="s">
        <v>5474</v>
      </c>
      <c r="B366" s="20">
        <v>7.1</v>
      </c>
    </row>
    <row r="367" spans="1:2">
      <c r="A367" s="19" t="s">
        <v>5234</v>
      </c>
      <c r="B367" s="20">
        <v>7.1</v>
      </c>
    </row>
    <row r="368" spans="1:2">
      <c r="A368" s="19" t="s">
        <v>3802</v>
      </c>
      <c r="B368" s="20">
        <v>7.1</v>
      </c>
    </row>
    <row r="369" spans="1:2">
      <c r="A369" s="19" t="s">
        <v>6189</v>
      </c>
      <c r="B369" s="20">
        <v>7.1</v>
      </c>
    </row>
    <row r="370" spans="1:2">
      <c r="A370" s="19" t="s">
        <v>3305</v>
      </c>
      <c r="B370" s="20">
        <v>7.1</v>
      </c>
    </row>
    <row r="371" spans="1:2">
      <c r="A371" s="19" t="s">
        <v>4513</v>
      </c>
      <c r="B371" s="20">
        <v>7.1</v>
      </c>
    </row>
    <row r="372" spans="1:2">
      <c r="A372" s="19" t="s">
        <v>2825</v>
      </c>
      <c r="B372" s="20">
        <v>7.1</v>
      </c>
    </row>
    <row r="373" spans="1:2">
      <c r="A373" s="19" t="s">
        <v>4688</v>
      </c>
      <c r="B373" s="20">
        <v>7.1</v>
      </c>
    </row>
    <row r="374" spans="1:2">
      <c r="A374" s="19" t="s">
        <v>5196</v>
      </c>
      <c r="B374" s="20">
        <v>7.1</v>
      </c>
    </row>
    <row r="375" spans="1:2">
      <c r="A375" s="19" t="s">
        <v>4408</v>
      </c>
      <c r="B375" s="20">
        <v>7.1</v>
      </c>
    </row>
    <row r="376" spans="1:2">
      <c r="A376" s="19" t="s">
        <v>4260</v>
      </c>
      <c r="B376" s="20">
        <v>7.1</v>
      </c>
    </row>
    <row r="377" spans="1:2">
      <c r="A377" s="19" t="s">
        <v>5392</v>
      </c>
      <c r="B377" s="20">
        <v>7.1</v>
      </c>
    </row>
    <row r="378" spans="1:2">
      <c r="A378" s="19" t="s">
        <v>3963</v>
      </c>
      <c r="B378" s="20">
        <v>7.1</v>
      </c>
    </row>
    <row r="379" spans="1:2">
      <c r="A379" s="19" t="s">
        <v>5656</v>
      </c>
      <c r="B379" s="20">
        <v>7.1</v>
      </c>
    </row>
    <row r="380" spans="1:2">
      <c r="A380" s="19" t="s">
        <v>5731</v>
      </c>
      <c r="B380" s="20">
        <v>7.1</v>
      </c>
    </row>
    <row r="381" spans="1:2">
      <c r="A381" s="19" t="s">
        <v>5049</v>
      </c>
      <c r="B381" s="20">
        <v>7.1</v>
      </c>
    </row>
    <row r="382" spans="1:2">
      <c r="A382" s="19" t="s">
        <v>1659</v>
      </c>
      <c r="B382" s="20">
        <v>7.1</v>
      </c>
    </row>
    <row r="383" spans="1:2">
      <c r="A383" s="19" t="s">
        <v>6212</v>
      </c>
      <c r="B383" s="20">
        <v>7.1</v>
      </c>
    </row>
    <row r="384" spans="1:2">
      <c r="A384" s="19" t="s">
        <v>6334</v>
      </c>
      <c r="B384" s="20">
        <v>7.1</v>
      </c>
    </row>
    <row r="385" spans="1:2">
      <c r="A385" s="19" t="s">
        <v>4742</v>
      </c>
      <c r="B385" s="20">
        <v>7.1</v>
      </c>
    </row>
    <row r="386" spans="1:2">
      <c r="A386" s="19" t="s">
        <v>2747</v>
      </c>
      <c r="B386" s="20">
        <v>7.1</v>
      </c>
    </row>
    <row r="387" spans="1:2">
      <c r="A387" s="19" t="s">
        <v>4730</v>
      </c>
      <c r="B387" s="20">
        <v>7.1</v>
      </c>
    </row>
    <row r="388" spans="1:2">
      <c r="A388" s="19" t="s">
        <v>5896</v>
      </c>
      <c r="B388" s="20">
        <v>7.1</v>
      </c>
    </row>
    <row r="389" spans="1:2">
      <c r="A389" s="19" t="s">
        <v>5086</v>
      </c>
      <c r="B389" s="20">
        <v>7.1</v>
      </c>
    </row>
    <row r="390" spans="1:2">
      <c r="A390" s="19" t="s">
        <v>4339</v>
      </c>
      <c r="B390" s="20">
        <v>7.1</v>
      </c>
    </row>
    <row r="391" spans="1:2">
      <c r="A391" s="19" t="s">
        <v>3897</v>
      </c>
      <c r="B391" s="20">
        <v>7.1</v>
      </c>
    </row>
    <row r="392" spans="1:2">
      <c r="A392" s="19" t="s">
        <v>4495</v>
      </c>
      <c r="B392" s="20">
        <v>7.1</v>
      </c>
    </row>
    <row r="393" spans="1:2">
      <c r="A393" s="19" t="s">
        <v>5600</v>
      </c>
      <c r="B393" s="20">
        <v>7.1</v>
      </c>
    </row>
    <row r="394" spans="1:2">
      <c r="A394" s="19" t="s">
        <v>2259</v>
      </c>
      <c r="B394" s="20">
        <v>7.1</v>
      </c>
    </row>
    <row r="395" spans="1:2">
      <c r="A395" s="19" t="s">
        <v>5848</v>
      </c>
      <c r="B395" s="20">
        <v>7.1</v>
      </c>
    </row>
    <row r="396" spans="1:2">
      <c r="A396" s="19" t="s">
        <v>2857</v>
      </c>
      <c r="B396" s="20">
        <v>7.1</v>
      </c>
    </row>
    <row r="397" spans="1:2">
      <c r="A397" s="19" t="s">
        <v>3390</v>
      </c>
      <c r="B397" s="20">
        <v>7.1</v>
      </c>
    </row>
    <row r="398" spans="1:2">
      <c r="A398" s="19" t="s">
        <v>2462</v>
      </c>
      <c r="B398" s="20">
        <v>7.1</v>
      </c>
    </row>
    <row r="399" spans="1:2">
      <c r="A399" s="19" t="s">
        <v>5550</v>
      </c>
      <c r="B399" s="20">
        <v>7.1</v>
      </c>
    </row>
    <row r="400" spans="1:2">
      <c r="A400" s="19" t="s">
        <v>4944</v>
      </c>
      <c r="B400" s="20">
        <v>7.1</v>
      </c>
    </row>
    <row r="401" spans="1:2">
      <c r="A401" s="19" t="s">
        <v>5240</v>
      </c>
      <c r="B401" s="20">
        <v>7.1</v>
      </c>
    </row>
    <row r="402" spans="1:2">
      <c r="A402" s="19" t="s">
        <v>5743</v>
      </c>
      <c r="B402" s="20">
        <v>7.1</v>
      </c>
    </row>
    <row r="403" spans="1:2">
      <c r="A403" s="19" t="s">
        <v>1860</v>
      </c>
      <c r="B403" s="20">
        <v>7.0874999999999995</v>
      </c>
    </row>
    <row r="404" spans="1:2">
      <c r="A404" s="19" t="s">
        <v>544</v>
      </c>
      <c r="B404" s="20">
        <v>7.083333333333333</v>
      </c>
    </row>
    <row r="405" spans="1:2">
      <c r="A405" s="19" t="s">
        <v>121</v>
      </c>
      <c r="B405" s="20">
        <v>7.0750000000000002</v>
      </c>
    </row>
    <row r="406" spans="1:2">
      <c r="A406" s="19" t="s">
        <v>2106</v>
      </c>
      <c r="B406" s="20">
        <v>7.0749999999999993</v>
      </c>
    </row>
    <row r="407" spans="1:2">
      <c r="A407" s="19" t="s">
        <v>476</v>
      </c>
      <c r="B407" s="20">
        <v>7.0749999999999993</v>
      </c>
    </row>
    <row r="408" spans="1:2">
      <c r="A408" s="19" t="s">
        <v>889</v>
      </c>
      <c r="B408" s="20">
        <v>7.0666666666666664</v>
      </c>
    </row>
    <row r="409" spans="1:2">
      <c r="A409" s="19" t="s">
        <v>3373</v>
      </c>
      <c r="B409" s="20">
        <v>7.0666666666666664</v>
      </c>
    </row>
    <row r="410" spans="1:2">
      <c r="A410" s="19" t="s">
        <v>1789</v>
      </c>
      <c r="B410" s="20">
        <v>7.06</v>
      </c>
    </row>
    <row r="411" spans="1:2">
      <c r="A411" s="19" t="s">
        <v>699</v>
      </c>
      <c r="B411" s="20">
        <v>7.05</v>
      </c>
    </row>
    <row r="412" spans="1:2">
      <c r="A412" s="19" t="s">
        <v>87</v>
      </c>
      <c r="B412" s="20">
        <v>7.05</v>
      </c>
    </row>
    <row r="413" spans="1:2">
      <c r="A413" s="19" t="s">
        <v>649</v>
      </c>
      <c r="B413" s="20">
        <v>7.05</v>
      </c>
    </row>
    <row r="414" spans="1:2">
      <c r="A414" s="19" t="s">
        <v>3973</v>
      </c>
      <c r="B414" s="20">
        <v>7.05</v>
      </c>
    </row>
    <row r="415" spans="1:2">
      <c r="A415" s="19" t="s">
        <v>2557</v>
      </c>
      <c r="B415" s="20">
        <v>7.0333333333333341</v>
      </c>
    </row>
    <row r="416" spans="1:2">
      <c r="A416" s="19" t="s">
        <v>1622</v>
      </c>
      <c r="B416" s="20">
        <v>7.0333333333333341</v>
      </c>
    </row>
    <row r="417" spans="1:2">
      <c r="A417" s="19" t="s">
        <v>293</v>
      </c>
      <c r="B417" s="20">
        <v>7.0333333333333341</v>
      </c>
    </row>
    <row r="418" spans="1:2">
      <c r="A418" s="19" t="s">
        <v>1561</v>
      </c>
      <c r="B418" s="20">
        <v>7.0333333333333341</v>
      </c>
    </row>
    <row r="419" spans="1:2">
      <c r="A419" s="19" t="s">
        <v>5021</v>
      </c>
      <c r="B419" s="20">
        <v>7.0250000000000004</v>
      </c>
    </row>
    <row r="420" spans="1:2">
      <c r="A420" s="19" t="s">
        <v>1300</v>
      </c>
      <c r="B420" s="20">
        <v>7.0181818181818185</v>
      </c>
    </row>
    <row r="421" spans="1:2">
      <c r="A421" s="19" t="s">
        <v>157</v>
      </c>
      <c r="B421" s="20">
        <v>7.0166666666666657</v>
      </c>
    </row>
    <row r="422" spans="1:2">
      <c r="A422" s="19" t="s">
        <v>4491</v>
      </c>
      <c r="B422" s="20">
        <v>7</v>
      </c>
    </row>
    <row r="423" spans="1:2">
      <c r="A423" s="19" t="s">
        <v>5524</v>
      </c>
      <c r="B423" s="20">
        <v>7</v>
      </c>
    </row>
    <row r="424" spans="1:2">
      <c r="A424" s="19" t="s">
        <v>4734</v>
      </c>
      <c r="B424" s="20">
        <v>7</v>
      </c>
    </row>
    <row r="425" spans="1:2">
      <c r="A425" s="19" t="s">
        <v>538</v>
      </c>
      <c r="B425" s="20">
        <v>7</v>
      </c>
    </row>
    <row r="426" spans="1:2">
      <c r="A426" s="19" t="s">
        <v>187</v>
      </c>
      <c r="B426" s="20">
        <v>7</v>
      </c>
    </row>
    <row r="427" spans="1:2">
      <c r="A427" s="19" t="s">
        <v>1327</v>
      </c>
      <c r="B427" s="20">
        <v>7</v>
      </c>
    </row>
    <row r="428" spans="1:2">
      <c r="A428" s="19" t="s">
        <v>3191</v>
      </c>
      <c r="B428" s="20">
        <v>7</v>
      </c>
    </row>
    <row r="429" spans="1:2">
      <c r="A429" s="19" t="s">
        <v>5579</v>
      </c>
      <c r="B429" s="20">
        <v>7</v>
      </c>
    </row>
    <row r="430" spans="1:2">
      <c r="A430" s="19" t="s">
        <v>6342</v>
      </c>
      <c r="B430" s="20">
        <v>7</v>
      </c>
    </row>
    <row r="431" spans="1:2">
      <c r="A431" s="19" t="s">
        <v>3441</v>
      </c>
      <c r="B431" s="20">
        <v>7</v>
      </c>
    </row>
    <row r="432" spans="1:2">
      <c r="A432" s="19" t="s">
        <v>2263</v>
      </c>
      <c r="B432" s="20">
        <v>7</v>
      </c>
    </row>
    <row r="433" spans="1:2">
      <c r="A433" s="19" t="s">
        <v>3212</v>
      </c>
      <c r="B433" s="20">
        <v>7</v>
      </c>
    </row>
    <row r="434" spans="1:2">
      <c r="A434" s="19" t="s">
        <v>1741</v>
      </c>
      <c r="B434" s="20">
        <v>7</v>
      </c>
    </row>
    <row r="435" spans="1:2">
      <c r="A435" s="19" t="s">
        <v>4238</v>
      </c>
      <c r="B435" s="20">
        <v>7</v>
      </c>
    </row>
    <row r="436" spans="1:2">
      <c r="A436" s="19" t="s">
        <v>6008</v>
      </c>
      <c r="B436" s="20">
        <v>7</v>
      </c>
    </row>
    <row r="437" spans="1:2">
      <c r="A437" s="19" t="s">
        <v>3628</v>
      </c>
      <c r="B437" s="20">
        <v>7</v>
      </c>
    </row>
    <row r="438" spans="1:2">
      <c r="A438" s="19" t="s">
        <v>5851</v>
      </c>
      <c r="B438" s="20">
        <v>7</v>
      </c>
    </row>
    <row r="439" spans="1:2">
      <c r="A439" s="19" t="s">
        <v>4845</v>
      </c>
      <c r="B439" s="20">
        <v>7</v>
      </c>
    </row>
    <row r="440" spans="1:2">
      <c r="A440" s="19" t="s">
        <v>80</v>
      </c>
      <c r="B440" s="20">
        <v>7</v>
      </c>
    </row>
    <row r="441" spans="1:2">
      <c r="A441" s="19" t="s">
        <v>1773</v>
      </c>
      <c r="B441" s="20">
        <v>7</v>
      </c>
    </row>
    <row r="442" spans="1:2">
      <c r="A442" s="19" t="s">
        <v>6241</v>
      </c>
      <c r="B442" s="20">
        <v>7</v>
      </c>
    </row>
    <row r="443" spans="1:2">
      <c r="A443" s="19" t="s">
        <v>6297</v>
      </c>
      <c r="B443" s="20">
        <v>7</v>
      </c>
    </row>
    <row r="444" spans="1:2">
      <c r="A444" s="19" t="s">
        <v>5364</v>
      </c>
      <c r="B444" s="20">
        <v>7</v>
      </c>
    </row>
    <row r="445" spans="1:2">
      <c r="A445" s="19" t="s">
        <v>912</v>
      </c>
      <c r="B445" s="20">
        <v>7</v>
      </c>
    </row>
    <row r="446" spans="1:2">
      <c r="A446" s="19" t="s">
        <v>5644</v>
      </c>
      <c r="B446" s="20">
        <v>7</v>
      </c>
    </row>
    <row r="447" spans="1:2">
      <c r="A447" s="19" t="s">
        <v>5511</v>
      </c>
      <c r="B447" s="20">
        <v>7</v>
      </c>
    </row>
    <row r="448" spans="1:2">
      <c r="A448" s="19" t="s">
        <v>1590</v>
      </c>
      <c r="B448" s="20">
        <v>7</v>
      </c>
    </row>
    <row r="449" spans="1:2">
      <c r="A449" s="19" t="s">
        <v>4393</v>
      </c>
      <c r="B449" s="20">
        <v>7</v>
      </c>
    </row>
    <row r="450" spans="1:2">
      <c r="A450" s="19" t="s">
        <v>5103</v>
      </c>
      <c r="B450" s="20">
        <v>7</v>
      </c>
    </row>
    <row r="451" spans="1:2">
      <c r="A451" s="19" t="s">
        <v>1706</v>
      </c>
      <c r="B451" s="20">
        <v>7</v>
      </c>
    </row>
    <row r="452" spans="1:2">
      <c r="A452" s="19" t="s">
        <v>3949</v>
      </c>
      <c r="B452" s="20">
        <v>7</v>
      </c>
    </row>
    <row r="453" spans="1:2">
      <c r="A453" s="19" t="s">
        <v>1643</v>
      </c>
      <c r="B453" s="20">
        <v>7</v>
      </c>
    </row>
    <row r="454" spans="1:2">
      <c r="A454" s="19" t="s">
        <v>5545</v>
      </c>
      <c r="B454" s="20">
        <v>7</v>
      </c>
    </row>
    <row r="455" spans="1:2">
      <c r="A455" s="19" t="s">
        <v>2725</v>
      </c>
      <c r="B455" s="20">
        <v>7</v>
      </c>
    </row>
    <row r="456" spans="1:2">
      <c r="A456" s="19" t="s">
        <v>6043</v>
      </c>
      <c r="B456" s="20">
        <v>7</v>
      </c>
    </row>
    <row r="457" spans="1:2">
      <c r="A457" s="19" t="s">
        <v>1377</v>
      </c>
      <c r="B457" s="20">
        <v>7</v>
      </c>
    </row>
    <row r="458" spans="1:2">
      <c r="A458" s="19" t="s">
        <v>75</v>
      </c>
      <c r="B458" s="20">
        <v>7</v>
      </c>
    </row>
    <row r="459" spans="1:2">
      <c r="A459" s="19" t="s">
        <v>5725</v>
      </c>
      <c r="B459" s="20">
        <v>7</v>
      </c>
    </row>
    <row r="460" spans="1:2">
      <c r="A460" s="19" t="s">
        <v>3406</v>
      </c>
      <c r="B460" s="20">
        <v>7</v>
      </c>
    </row>
    <row r="461" spans="1:2">
      <c r="A461" s="19" t="s">
        <v>4586</v>
      </c>
      <c r="B461" s="20">
        <v>7</v>
      </c>
    </row>
    <row r="462" spans="1:2">
      <c r="A462" s="19" t="s">
        <v>1054</v>
      </c>
      <c r="B462" s="20">
        <v>7</v>
      </c>
    </row>
    <row r="463" spans="1:2">
      <c r="A463" s="19" t="s">
        <v>3626</v>
      </c>
      <c r="B463" s="20">
        <v>7</v>
      </c>
    </row>
    <row r="464" spans="1:2">
      <c r="A464" s="19" t="s">
        <v>4007</v>
      </c>
      <c r="B464" s="20">
        <v>7</v>
      </c>
    </row>
    <row r="465" spans="1:2">
      <c r="A465" s="19" t="s">
        <v>227</v>
      </c>
      <c r="B465" s="20">
        <v>7</v>
      </c>
    </row>
    <row r="466" spans="1:2">
      <c r="A466" s="19" t="s">
        <v>6382</v>
      </c>
      <c r="B466" s="20">
        <v>7</v>
      </c>
    </row>
    <row r="467" spans="1:2">
      <c r="A467" s="19" t="s">
        <v>5992</v>
      </c>
      <c r="B467" s="20">
        <v>7</v>
      </c>
    </row>
    <row r="468" spans="1:2">
      <c r="A468" s="19" t="s">
        <v>4160</v>
      </c>
      <c r="B468" s="20">
        <v>7</v>
      </c>
    </row>
    <row r="469" spans="1:2">
      <c r="A469" s="19" t="s">
        <v>6284</v>
      </c>
      <c r="B469" s="20">
        <v>7</v>
      </c>
    </row>
    <row r="470" spans="1:2">
      <c r="A470" s="19" t="s">
        <v>5826</v>
      </c>
      <c r="B470" s="20">
        <v>7</v>
      </c>
    </row>
    <row r="471" spans="1:2">
      <c r="A471" s="19" t="s">
        <v>4487</v>
      </c>
      <c r="B471" s="20">
        <v>7</v>
      </c>
    </row>
    <row r="472" spans="1:2">
      <c r="A472" s="19" t="s">
        <v>5192</v>
      </c>
      <c r="B472" s="20">
        <v>7</v>
      </c>
    </row>
    <row r="473" spans="1:2">
      <c r="A473" s="19" t="s">
        <v>3901</v>
      </c>
      <c r="B473" s="20">
        <v>7</v>
      </c>
    </row>
    <row r="474" spans="1:2">
      <c r="A474" s="19" t="s">
        <v>2013</v>
      </c>
      <c r="B474" s="20">
        <v>7</v>
      </c>
    </row>
    <row r="475" spans="1:2">
      <c r="A475" s="19" t="s">
        <v>932</v>
      </c>
      <c r="B475" s="20">
        <v>7</v>
      </c>
    </row>
    <row r="476" spans="1:2">
      <c r="A476" s="19" t="s">
        <v>3528</v>
      </c>
      <c r="B476" s="20">
        <v>7</v>
      </c>
    </row>
    <row r="477" spans="1:2">
      <c r="A477" s="19" t="s">
        <v>6331</v>
      </c>
      <c r="B477" s="20">
        <v>7</v>
      </c>
    </row>
    <row r="478" spans="1:2">
      <c r="A478" s="19" t="s">
        <v>2656</v>
      </c>
      <c r="B478" s="20">
        <v>7</v>
      </c>
    </row>
    <row r="479" spans="1:2">
      <c r="A479" s="19" t="s">
        <v>3648</v>
      </c>
      <c r="B479" s="20">
        <v>7</v>
      </c>
    </row>
    <row r="480" spans="1:2">
      <c r="A480" s="19" t="s">
        <v>6033</v>
      </c>
      <c r="B480" s="20">
        <v>7</v>
      </c>
    </row>
    <row r="481" spans="1:2">
      <c r="A481" s="19" t="s">
        <v>4472</v>
      </c>
      <c r="B481" s="20">
        <v>7</v>
      </c>
    </row>
    <row r="482" spans="1:2">
      <c r="A482" s="19" t="s">
        <v>6344</v>
      </c>
      <c r="B482" s="20">
        <v>7</v>
      </c>
    </row>
    <row r="483" spans="1:2">
      <c r="A483" s="19" t="s">
        <v>4690</v>
      </c>
      <c r="B483" s="20">
        <v>7</v>
      </c>
    </row>
    <row r="484" spans="1:2">
      <c r="A484" s="19" t="s">
        <v>4052</v>
      </c>
      <c r="B484" s="20">
        <v>7</v>
      </c>
    </row>
    <row r="485" spans="1:2">
      <c r="A485" s="19" t="s">
        <v>6321</v>
      </c>
      <c r="B485" s="20">
        <v>7</v>
      </c>
    </row>
    <row r="486" spans="1:2">
      <c r="A486" s="19" t="s">
        <v>5962</v>
      </c>
      <c r="B486" s="20">
        <v>7</v>
      </c>
    </row>
    <row r="487" spans="1:2">
      <c r="A487" s="19" t="s">
        <v>5900</v>
      </c>
      <c r="B487" s="20">
        <v>7</v>
      </c>
    </row>
    <row r="488" spans="1:2">
      <c r="A488" s="19" t="s">
        <v>2692</v>
      </c>
      <c r="B488" s="20">
        <v>6.9999999999999982</v>
      </c>
    </row>
    <row r="489" spans="1:2">
      <c r="A489" s="19" t="s">
        <v>2487</v>
      </c>
      <c r="B489" s="20">
        <v>6.9874999999999998</v>
      </c>
    </row>
    <row r="490" spans="1:2">
      <c r="A490" s="19" t="s">
        <v>14</v>
      </c>
      <c r="B490" s="20">
        <v>6.9857142857142858</v>
      </c>
    </row>
    <row r="491" spans="1:2">
      <c r="A491" s="19" t="s">
        <v>1631</v>
      </c>
      <c r="B491" s="20">
        <v>6.9799999999999995</v>
      </c>
    </row>
    <row r="492" spans="1:2">
      <c r="A492" s="19" t="s">
        <v>2792</v>
      </c>
      <c r="B492" s="20">
        <v>6.9799999999999995</v>
      </c>
    </row>
    <row r="493" spans="1:2">
      <c r="A493" s="19" t="s">
        <v>312</v>
      </c>
      <c r="B493" s="20">
        <v>6.9799999999999995</v>
      </c>
    </row>
    <row r="494" spans="1:2">
      <c r="A494" s="19" t="s">
        <v>1542</v>
      </c>
      <c r="B494" s="20">
        <v>6.9749999999999996</v>
      </c>
    </row>
    <row r="495" spans="1:2">
      <c r="A495" s="19" t="s">
        <v>811</v>
      </c>
      <c r="B495" s="20">
        <v>6.9749999999999996</v>
      </c>
    </row>
    <row r="496" spans="1:2">
      <c r="A496" s="19" t="s">
        <v>1586</v>
      </c>
      <c r="B496" s="20">
        <v>6.9666666666666659</v>
      </c>
    </row>
    <row r="497" spans="1:2">
      <c r="A497" s="19" t="s">
        <v>27</v>
      </c>
      <c r="B497" s="20">
        <v>6.9600000000000009</v>
      </c>
    </row>
    <row r="498" spans="1:2">
      <c r="A498" s="19" t="s">
        <v>5008</v>
      </c>
      <c r="B498" s="20">
        <v>6.95</v>
      </c>
    </row>
    <row r="499" spans="1:2">
      <c r="A499" s="19" t="s">
        <v>4214</v>
      </c>
      <c r="B499" s="20">
        <v>6.95</v>
      </c>
    </row>
    <row r="500" spans="1:2">
      <c r="A500" s="19" t="s">
        <v>167</v>
      </c>
      <c r="B500" s="20">
        <v>6.95</v>
      </c>
    </row>
    <row r="501" spans="1:2">
      <c r="A501" s="19" t="s">
        <v>5375</v>
      </c>
      <c r="B501" s="20">
        <v>6.9499999999999993</v>
      </c>
    </row>
    <row r="502" spans="1:2">
      <c r="A502" s="19" t="s">
        <v>3118</v>
      </c>
      <c r="B502" s="20">
        <v>6.9499999999999993</v>
      </c>
    </row>
    <row r="503" spans="1:2">
      <c r="A503" s="19" t="s">
        <v>1031</v>
      </c>
      <c r="B503" s="20">
        <v>6.9375000000000009</v>
      </c>
    </row>
    <row r="504" spans="1:2">
      <c r="A504" s="19" t="s">
        <v>1027</v>
      </c>
      <c r="B504" s="20">
        <v>6.9374999999999991</v>
      </c>
    </row>
    <row r="505" spans="1:2">
      <c r="A505" s="19" t="s">
        <v>2799</v>
      </c>
      <c r="B505" s="20">
        <v>6.9333333333333336</v>
      </c>
    </row>
    <row r="506" spans="1:2">
      <c r="A506" s="19" t="s">
        <v>3464</v>
      </c>
      <c r="B506" s="20">
        <v>6.9333333333333336</v>
      </c>
    </row>
    <row r="507" spans="1:2">
      <c r="A507" s="19" t="s">
        <v>1993</v>
      </c>
      <c r="B507" s="20">
        <v>6.9333333333333336</v>
      </c>
    </row>
    <row r="508" spans="1:2">
      <c r="A508" s="19" t="s">
        <v>4416</v>
      </c>
      <c r="B508" s="20">
        <v>6.9333333333333336</v>
      </c>
    </row>
    <row r="509" spans="1:2">
      <c r="A509" s="19" t="s">
        <v>278</v>
      </c>
      <c r="B509" s="20">
        <v>6.9307692307692301</v>
      </c>
    </row>
    <row r="510" spans="1:2">
      <c r="A510" s="19" t="s">
        <v>2529</v>
      </c>
      <c r="B510" s="20">
        <v>6.9250000000000007</v>
      </c>
    </row>
    <row r="511" spans="1:2">
      <c r="A511" s="19" t="s">
        <v>3204</v>
      </c>
      <c r="B511" s="20">
        <v>6.9249999999999998</v>
      </c>
    </row>
    <row r="512" spans="1:2">
      <c r="A512" s="19" t="s">
        <v>518</v>
      </c>
      <c r="B512" s="20">
        <v>6.9249999999999998</v>
      </c>
    </row>
    <row r="513" spans="1:2">
      <c r="A513" s="19" t="s">
        <v>2203</v>
      </c>
      <c r="B513" s="20">
        <v>6.9249999999999998</v>
      </c>
    </row>
    <row r="514" spans="1:2">
      <c r="A514" s="19" t="s">
        <v>582</v>
      </c>
      <c r="B514" s="20">
        <v>6.9166666666666679</v>
      </c>
    </row>
    <row r="515" spans="1:2">
      <c r="A515" s="19" t="s">
        <v>144</v>
      </c>
      <c r="B515" s="20">
        <v>6.9166666666666652</v>
      </c>
    </row>
    <row r="516" spans="1:2">
      <c r="A516" s="19" t="s">
        <v>248</v>
      </c>
      <c r="B516" s="20">
        <v>6.9076923076923071</v>
      </c>
    </row>
    <row r="517" spans="1:2">
      <c r="A517" s="19" t="s">
        <v>5001</v>
      </c>
      <c r="B517" s="20">
        <v>6.9</v>
      </c>
    </row>
    <row r="518" spans="1:2">
      <c r="A518" s="19" t="s">
        <v>2743</v>
      </c>
      <c r="B518" s="20">
        <v>6.9</v>
      </c>
    </row>
    <row r="519" spans="1:2">
      <c r="A519" s="19" t="s">
        <v>3640</v>
      </c>
      <c r="B519" s="20">
        <v>6.9</v>
      </c>
    </row>
    <row r="520" spans="1:2">
      <c r="A520" s="19" t="s">
        <v>5348</v>
      </c>
      <c r="B520" s="20">
        <v>6.9</v>
      </c>
    </row>
    <row r="521" spans="1:2">
      <c r="A521" s="19" t="s">
        <v>5173</v>
      </c>
      <c r="B521" s="20">
        <v>6.9</v>
      </c>
    </row>
    <row r="522" spans="1:2">
      <c r="A522" s="19" t="s">
        <v>5504</v>
      </c>
      <c r="B522" s="20">
        <v>6.9</v>
      </c>
    </row>
    <row r="523" spans="1:2">
      <c r="A523" s="19" t="s">
        <v>4807</v>
      </c>
      <c r="B523" s="20">
        <v>6.9</v>
      </c>
    </row>
    <row r="524" spans="1:2">
      <c r="A524" s="19" t="s">
        <v>2679</v>
      </c>
      <c r="B524" s="20">
        <v>6.9</v>
      </c>
    </row>
    <row r="525" spans="1:2">
      <c r="A525" s="19" t="s">
        <v>5004</v>
      </c>
      <c r="B525" s="20">
        <v>6.9</v>
      </c>
    </row>
    <row r="526" spans="1:2">
      <c r="A526" s="19" t="s">
        <v>6238</v>
      </c>
      <c r="B526" s="20">
        <v>6.9</v>
      </c>
    </row>
    <row r="527" spans="1:2">
      <c r="A527" s="19" t="s">
        <v>2184</v>
      </c>
      <c r="B527" s="20">
        <v>6.9</v>
      </c>
    </row>
    <row r="528" spans="1:2">
      <c r="A528" s="19" t="s">
        <v>5817</v>
      </c>
      <c r="B528" s="20">
        <v>6.9</v>
      </c>
    </row>
    <row r="529" spans="1:2">
      <c r="A529" s="19" t="s">
        <v>6259</v>
      </c>
      <c r="B529" s="20">
        <v>6.9</v>
      </c>
    </row>
    <row r="530" spans="1:2">
      <c r="A530" s="19" t="s">
        <v>5358</v>
      </c>
      <c r="B530" s="20">
        <v>6.9</v>
      </c>
    </row>
    <row r="531" spans="1:2">
      <c r="A531" s="19" t="s">
        <v>4982</v>
      </c>
      <c r="B531" s="20">
        <v>6.9</v>
      </c>
    </row>
    <row r="532" spans="1:2">
      <c r="A532" s="19" t="s">
        <v>4175</v>
      </c>
      <c r="B532" s="20">
        <v>6.9</v>
      </c>
    </row>
    <row r="533" spans="1:2">
      <c r="A533" s="19" t="s">
        <v>1958</v>
      </c>
      <c r="B533" s="20">
        <v>6.9</v>
      </c>
    </row>
    <row r="534" spans="1:2">
      <c r="A534" s="19" t="s">
        <v>6082</v>
      </c>
      <c r="B534" s="20">
        <v>6.9</v>
      </c>
    </row>
    <row r="535" spans="1:2">
      <c r="A535" s="19" t="s">
        <v>2589</v>
      </c>
      <c r="B535" s="20">
        <v>6.9</v>
      </c>
    </row>
    <row r="536" spans="1:2">
      <c r="A536" s="19" t="s">
        <v>5553</v>
      </c>
      <c r="B536" s="20">
        <v>6.9</v>
      </c>
    </row>
    <row r="537" spans="1:2">
      <c r="A537" s="19" t="s">
        <v>6122</v>
      </c>
      <c r="B537" s="20">
        <v>6.9</v>
      </c>
    </row>
    <row r="538" spans="1:2">
      <c r="A538" s="19" t="s">
        <v>5660</v>
      </c>
      <c r="B538" s="20">
        <v>6.9</v>
      </c>
    </row>
    <row r="539" spans="1:2">
      <c r="A539" s="19" t="s">
        <v>4635</v>
      </c>
      <c r="B539" s="20">
        <v>6.9</v>
      </c>
    </row>
    <row r="540" spans="1:2">
      <c r="A540" s="19" t="s">
        <v>5096</v>
      </c>
      <c r="B540" s="20">
        <v>6.9</v>
      </c>
    </row>
    <row r="541" spans="1:2">
      <c r="A541" s="19" t="s">
        <v>101</v>
      </c>
      <c r="B541" s="20">
        <v>6.9</v>
      </c>
    </row>
    <row r="542" spans="1:2">
      <c r="A542" s="19" t="s">
        <v>4107</v>
      </c>
      <c r="B542" s="20">
        <v>6.9</v>
      </c>
    </row>
    <row r="543" spans="1:2">
      <c r="A543" s="19" t="s">
        <v>6309</v>
      </c>
      <c r="B543" s="20">
        <v>6.9</v>
      </c>
    </row>
    <row r="544" spans="1:2">
      <c r="A544" s="19" t="s">
        <v>5370</v>
      </c>
      <c r="B544" s="20">
        <v>6.9</v>
      </c>
    </row>
    <row r="545" spans="1:2">
      <c r="A545" s="19" t="s">
        <v>3234</v>
      </c>
      <c r="B545" s="20">
        <v>6.9</v>
      </c>
    </row>
    <row r="546" spans="1:2">
      <c r="A546" s="19" t="s">
        <v>5883</v>
      </c>
      <c r="B546" s="20">
        <v>6.9</v>
      </c>
    </row>
    <row r="547" spans="1:2">
      <c r="A547" s="19" t="s">
        <v>4230</v>
      </c>
      <c r="B547" s="20">
        <v>6.9</v>
      </c>
    </row>
    <row r="548" spans="1:2">
      <c r="A548" s="19" t="s">
        <v>2949</v>
      </c>
      <c r="B548" s="20">
        <v>6.9</v>
      </c>
    </row>
    <row r="549" spans="1:2">
      <c r="A549" s="19" t="s">
        <v>283</v>
      </c>
      <c r="B549" s="20">
        <v>6.9</v>
      </c>
    </row>
    <row r="550" spans="1:2">
      <c r="A550" s="19" t="s">
        <v>3120</v>
      </c>
      <c r="B550" s="20">
        <v>6.9</v>
      </c>
    </row>
    <row r="551" spans="1:2">
      <c r="A551" s="19" t="s">
        <v>5646</v>
      </c>
      <c r="B551" s="20">
        <v>6.9</v>
      </c>
    </row>
    <row r="552" spans="1:2">
      <c r="A552" s="19" t="s">
        <v>647</v>
      </c>
      <c r="B552" s="20">
        <v>6.9</v>
      </c>
    </row>
    <row r="553" spans="1:2">
      <c r="A553" s="19" t="s">
        <v>5943</v>
      </c>
      <c r="B553" s="20">
        <v>6.9</v>
      </c>
    </row>
    <row r="554" spans="1:2">
      <c r="A554" s="19" t="s">
        <v>5502</v>
      </c>
      <c r="B554" s="20">
        <v>6.9</v>
      </c>
    </row>
    <row r="555" spans="1:2">
      <c r="A555" s="19" t="s">
        <v>793</v>
      </c>
      <c r="B555" s="20">
        <v>6.9</v>
      </c>
    </row>
    <row r="556" spans="1:2">
      <c r="A556" s="19" t="s">
        <v>5777</v>
      </c>
      <c r="B556" s="20">
        <v>6.9</v>
      </c>
    </row>
    <row r="557" spans="1:2">
      <c r="A557" s="19" t="s">
        <v>5286</v>
      </c>
      <c r="B557" s="20">
        <v>6.9</v>
      </c>
    </row>
    <row r="558" spans="1:2">
      <c r="A558" s="19" t="s">
        <v>2057</v>
      </c>
      <c r="B558" s="20">
        <v>6.9</v>
      </c>
    </row>
    <row r="559" spans="1:2">
      <c r="A559" s="19" t="s">
        <v>4878</v>
      </c>
      <c r="B559" s="20">
        <v>6.9</v>
      </c>
    </row>
    <row r="560" spans="1:2">
      <c r="A560" s="19" t="s">
        <v>5136</v>
      </c>
      <c r="B560" s="20">
        <v>6.9</v>
      </c>
    </row>
    <row r="561" spans="1:2">
      <c r="A561" s="19" t="s">
        <v>3057</v>
      </c>
      <c r="B561" s="20">
        <v>6.8999999999999995</v>
      </c>
    </row>
    <row r="562" spans="1:2">
      <c r="A562" s="19" t="s">
        <v>2291</v>
      </c>
      <c r="B562" s="20">
        <v>6.8999999999999995</v>
      </c>
    </row>
    <row r="563" spans="1:2">
      <c r="A563" s="19" t="s">
        <v>1263</v>
      </c>
      <c r="B563" s="20">
        <v>6.8833333333333329</v>
      </c>
    </row>
    <row r="564" spans="1:2">
      <c r="A564" s="19" t="s">
        <v>268</v>
      </c>
      <c r="B564" s="20">
        <v>6.875</v>
      </c>
    </row>
    <row r="565" spans="1:2">
      <c r="A565" s="19" t="s">
        <v>604</v>
      </c>
      <c r="B565" s="20">
        <v>6.8666666666666671</v>
      </c>
    </row>
    <row r="566" spans="1:2">
      <c r="A566" s="19" t="s">
        <v>1253</v>
      </c>
      <c r="B566" s="20">
        <v>6.8666666666666671</v>
      </c>
    </row>
    <row r="567" spans="1:2">
      <c r="A567" s="19" t="s">
        <v>3022</v>
      </c>
      <c r="B567" s="20">
        <v>6.8666666666666671</v>
      </c>
    </row>
    <row r="568" spans="1:2">
      <c r="A568" s="19" t="s">
        <v>4162</v>
      </c>
      <c r="B568" s="20">
        <v>6.8600000000000012</v>
      </c>
    </row>
    <row r="569" spans="1:2">
      <c r="A569" s="19" t="s">
        <v>4890</v>
      </c>
      <c r="B569" s="20">
        <v>6.8500000000000005</v>
      </c>
    </row>
    <row r="570" spans="1:2">
      <c r="A570" s="19" t="s">
        <v>1650</v>
      </c>
      <c r="B570" s="20">
        <v>6.8500000000000005</v>
      </c>
    </row>
    <row r="571" spans="1:2">
      <c r="A571" s="19" t="s">
        <v>2134</v>
      </c>
      <c r="B571" s="20">
        <v>6.85</v>
      </c>
    </row>
    <row r="572" spans="1:2">
      <c r="A572" s="19" t="s">
        <v>3170</v>
      </c>
      <c r="B572" s="20">
        <v>6.85</v>
      </c>
    </row>
    <row r="573" spans="1:2">
      <c r="A573" s="19" t="s">
        <v>591</v>
      </c>
      <c r="B573" s="20">
        <v>6.85</v>
      </c>
    </row>
    <row r="574" spans="1:2">
      <c r="A574" s="19" t="s">
        <v>2020</v>
      </c>
      <c r="B574" s="20">
        <v>6.85</v>
      </c>
    </row>
    <row r="575" spans="1:2">
      <c r="A575" s="19" t="s">
        <v>839</v>
      </c>
      <c r="B575" s="20">
        <v>6.85</v>
      </c>
    </row>
    <row r="576" spans="1:2">
      <c r="A576" s="19" t="s">
        <v>1578</v>
      </c>
      <c r="B576" s="20">
        <v>6.85</v>
      </c>
    </row>
    <row r="577" spans="1:2">
      <c r="A577" s="19" t="s">
        <v>241</v>
      </c>
      <c r="B577" s="20">
        <v>6.85</v>
      </c>
    </row>
    <row r="578" spans="1:2">
      <c r="A578" s="19" t="s">
        <v>2806</v>
      </c>
      <c r="B578" s="20">
        <v>6.85</v>
      </c>
    </row>
    <row r="579" spans="1:2">
      <c r="A579" s="19" t="s">
        <v>1811</v>
      </c>
      <c r="B579" s="20">
        <v>6.85</v>
      </c>
    </row>
    <row r="580" spans="1:2">
      <c r="A580" s="19" t="s">
        <v>2255</v>
      </c>
      <c r="B580" s="20">
        <v>6.85</v>
      </c>
    </row>
    <row r="581" spans="1:2">
      <c r="A581" s="19" t="s">
        <v>2833</v>
      </c>
      <c r="B581" s="20">
        <v>6.85</v>
      </c>
    </row>
    <row r="582" spans="1:2">
      <c r="A582" s="19" t="s">
        <v>4754</v>
      </c>
      <c r="B582" s="20">
        <v>6.85</v>
      </c>
    </row>
    <row r="583" spans="1:2">
      <c r="A583" s="19" t="s">
        <v>853</v>
      </c>
      <c r="B583" s="20">
        <v>6.85</v>
      </c>
    </row>
    <row r="584" spans="1:2">
      <c r="A584" s="19" t="s">
        <v>124</v>
      </c>
      <c r="B584" s="20">
        <v>6.8428571428571425</v>
      </c>
    </row>
    <row r="585" spans="1:2">
      <c r="A585" s="19" t="s">
        <v>133</v>
      </c>
      <c r="B585" s="20">
        <v>6.8400000000000007</v>
      </c>
    </row>
    <row r="586" spans="1:2">
      <c r="A586" s="19" t="s">
        <v>2360</v>
      </c>
      <c r="B586" s="20">
        <v>6.8400000000000007</v>
      </c>
    </row>
    <row r="587" spans="1:2">
      <c r="A587" s="19" t="s">
        <v>1348</v>
      </c>
      <c r="B587" s="20">
        <v>6.839999999999999</v>
      </c>
    </row>
    <row r="588" spans="1:2">
      <c r="A588" s="19" t="s">
        <v>1407</v>
      </c>
      <c r="B588" s="20">
        <v>6.833333333333333</v>
      </c>
    </row>
    <row r="589" spans="1:2">
      <c r="A589" s="19" t="s">
        <v>4046</v>
      </c>
      <c r="B589" s="20">
        <v>6.833333333333333</v>
      </c>
    </row>
    <row r="590" spans="1:2">
      <c r="A590" s="19" t="s">
        <v>4109</v>
      </c>
      <c r="B590" s="20">
        <v>6.833333333333333</v>
      </c>
    </row>
    <row r="591" spans="1:2">
      <c r="A591" s="19" t="s">
        <v>426</v>
      </c>
      <c r="B591" s="20">
        <v>6.8249999999999993</v>
      </c>
    </row>
    <row r="592" spans="1:2">
      <c r="A592" s="19" t="s">
        <v>346</v>
      </c>
      <c r="B592" s="20">
        <v>6.82</v>
      </c>
    </row>
    <row r="593" spans="1:2">
      <c r="A593" s="19" t="s">
        <v>1479</v>
      </c>
      <c r="B593" s="20">
        <v>6.8000000000000007</v>
      </c>
    </row>
    <row r="594" spans="1:2">
      <c r="A594" s="19" t="s">
        <v>4919</v>
      </c>
      <c r="B594" s="20">
        <v>6.8</v>
      </c>
    </row>
    <row r="595" spans="1:2">
      <c r="A595" s="19" t="s">
        <v>2957</v>
      </c>
      <c r="B595" s="20">
        <v>6.8</v>
      </c>
    </row>
    <row r="596" spans="1:2">
      <c r="A596" s="19" t="s">
        <v>1399</v>
      </c>
      <c r="B596" s="20">
        <v>6.8</v>
      </c>
    </row>
    <row r="597" spans="1:2">
      <c r="A597" s="19" t="s">
        <v>2641</v>
      </c>
      <c r="B597" s="20">
        <v>6.8</v>
      </c>
    </row>
    <row r="598" spans="1:2">
      <c r="A598" s="19" t="s">
        <v>5542</v>
      </c>
      <c r="B598" s="20">
        <v>6.8</v>
      </c>
    </row>
    <row r="599" spans="1:2">
      <c r="A599" s="19" t="s">
        <v>5035</v>
      </c>
      <c r="B599" s="20">
        <v>6.8</v>
      </c>
    </row>
    <row r="600" spans="1:2">
      <c r="A600" s="19" t="s">
        <v>4639</v>
      </c>
      <c r="B600" s="20">
        <v>6.8</v>
      </c>
    </row>
    <row r="601" spans="1:2">
      <c r="A601" s="19" t="s">
        <v>1989</v>
      </c>
      <c r="B601" s="20">
        <v>6.8</v>
      </c>
    </row>
    <row r="602" spans="1:2">
      <c r="A602" s="19" t="s">
        <v>3703</v>
      </c>
      <c r="B602" s="20">
        <v>6.8</v>
      </c>
    </row>
    <row r="603" spans="1:2">
      <c r="A603" s="19" t="s">
        <v>3893</v>
      </c>
      <c r="B603" s="20">
        <v>6.8</v>
      </c>
    </row>
    <row r="604" spans="1:2">
      <c r="A604" s="19" t="s">
        <v>4966</v>
      </c>
      <c r="B604" s="20">
        <v>6.8</v>
      </c>
    </row>
    <row r="605" spans="1:2">
      <c r="A605" s="19" t="s">
        <v>5898</v>
      </c>
      <c r="B605" s="20">
        <v>6.8</v>
      </c>
    </row>
    <row r="606" spans="1:2">
      <c r="A606" s="19" t="s">
        <v>6065</v>
      </c>
      <c r="B606" s="20">
        <v>6.8</v>
      </c>
    </row>
    <row r="607" spans="1:2">
      <c r="A607" s="19" t="s">
        <v>3098</v>
      </c>
      <c r="B607" s="20">
        <v>6.8</v>
      </c>
    </row>
    <row r="608" spans="1:2">
      <c r="A608" s="19" t="s">
        <v>2131</v>
      </c>
      <c r="B608" s="20">
        <v>6.8</v>
      </c>
    </row>
    <row r="609" spans="1:2">
      <c r="A609" s="19" t="s">
        <v>5548</v>
      </c>
      <c r="B609" s="20">
        <v>6.8</v>
      </c>
    </row>
    <row r="610" spans="1:2">
      <c r="A610" s="19" t="s">
        <v>5861</v>
      </c>
      <c r="B610" s="20">
        <v>6.8</v>
      </c>
    </row>
    <row r="611" spans="1:2">
      <c r="A611" s="19" t="s">
        <v>4537</v>
      </c>
      <c r="B611" s="20">
        <v>6.8</v>
      </c>
    </row>
    <row r="612" spans="1:2">
      <c r="A612" s="19" t="s">
        <v>989</v>
      </c>
      <c r="B612" s="20">
        <v>6.8</v>
      </c>
    </row>
    <row r="613" spans="1:2">
      <c r="A613" s="19" t="s">
        <v>6206</v>
      </c>
      <c r="B613" s="20">
        <v>6.8</v>
      </c>
    </row>
    <row r="614" spans="1:2">
      <c r="A614" s="19" t="s">
        <v>6175</v>
      </c>
      <c r="B614" s="20">
        <v>6.8</v>
      </c>
    </row>
    <row r="615" spans="1:2">
      <c r="A615" s="19" t="s">
        <v>5986</v>
      </c>
      <c r="B615" s="20">
        <v>6.8</v>
      </c>
    </row>
    <row r="616" spans="1:2">
      <c r="A616" s="19" t="s">
        <v>1918</v>
      </c>
      <c r="B616" s="20">
        <v>6.8</v>
      </c>
    </row>
    <row r="617" spans="1:2">
      <c r="A617" s="19" t="s">
        <v>5563</v>
      </c>
      <c r="B617" s="20">
        <v>6.8</v>
      </c>
    </row>
    <row r="618" spans="1:2">
      <c r="A618" s="19" t="s">
        <v>4031</v>
      </c>
      <c r="B618" s="20">
        <v>6.8</v>
      </c>
    </row>
    <row r="619" spans="1:2">
      <c r="A619" s="19" t="s">
        <v>4557</v>
      </c>
      <c r="B619" s="20">
        <v>6.8</v>
      </c>
    </row>
    <row r="620" spans="1:2">
      <c r="A620" s="19" t="s">
        <v>660</v>
      </c>
      <c r="B620" s="20">
        <v>6.8</v>
      </c>
    </row>
    <row r="621" spans="1:2">
      <c r="A621" s="19" t="s">
        <v>693</v>
      </c>
      <c r="B621" s="20">
        <v>6.8</v>
      </c>
    </row>
    <row r="622" spans="1:2">
      <c r="A622" s="19" t="s">
        <v>5120</v>
      </c>
      <c r="B622" s="20">
        <v>6.8</v>
      </c>
    </row>
    <row r="623" spans="1:2">
      <c r="A623" s="19" t="s">
        <v>6118</v>
      </c>
      <c r="B623" s="20">
        <v>6.8</v>
      </c>
    </row>
    <row r="624" spans="1:2">
      <c r="A624" s="19" t="s">
        <v>5879</v>
      </c>
      <c r="B624" s="20">
        <v>6.8</v>
      </c>
    </row>
    <row r="625" spans="1:2">
      <c r="A625" s="19" t="s">
        <v>5577</v>
      </c>
      <c r="B625" s="20">
        <v>6.8</v>
      </c>
    </row>
    <row r="626" spans="1:2">
      <c r="A626" s="19" t="s">
        <v>6346</v>
      </c>
      <c r="B626" s="20">
        <v>6.8</v>
      </c>
    </row>
    <row r="627" spans="1:2">
      <c r="A627" s="19" t="s">
        <v>5441</v>
      </c>
      <c r="B627" s="20">
        <v>6.8</v>
      </c>
    </row>
    <row r="628" spans="1:2">
      <c r="A628" s="19" t="s">
        <v>1246</v>
      </c>
      <c r="B628" s="20">
        <v>6.8</v>
      </c>
    </row>
    <row r="629" spans="1:2">
      <c r="A629" s="19" t="s">
        <v>4361</v>
      </c>
      <c r="B629" s="20">
        <v>6.8</v>
      </c>
    </row>
    <row r="630" spans="1:2">
      <c r="A630" s="19" t="s">
        <v>4282</v>
      </c>
      <c r="B630" s="20">
        <v>6.8</v>
      </c>
    </row>
    <row r="631" spans="1:2">
      <c r="A631" s="19" t="s">
        <v>4580</v>
      </c>
      <c r="B631" s="20">
        <v>6.8</v>
      </c>
    </row>
    <row r="632" spans="1:2">
      <c r="A632" s="19" t="s">
        <v>3126</v>
      </c>
      <c r="B632" s="20">
        <v>6.8</v>
      </c>
    </row>
    <row r="633" spans="1:2">
      <c r="A633" s="19" t="s">
        <v>3993</v>
      </c>
      <c r="B633" s="20">
        <v>6.8</v>
      </c>
    </row>
    <row r="634" spans="1:2">
      <c r="A634" s="19" t="s">
        <v>5295</v>
      </c>
      <c r="B634" s="20">
        <v>6.8</v>
      </c>
    </row>
    <row r="635" spans="1:2">
      <c r="A635" s="19" t="s">
        <v>3954</v>
      </c>
      <c r="B635" s="20">
        <v>6.8</v>
      </c>
    </row>
    <row r="636" spans="1:2">
      <c r="A636" s="19" t="s">
        <v>6074</v>
      </c>
      <c r="B636" s="20">
        <v>6.8</v>
      </c>
    </row>
    <row r="637" spans="1:2">
      <c r="A637" s="19" t="s">
        <v>578</v>
      </c>
      <c r="B637" s="20">
        <v>6.791666666666667</v>
      </c>
    </row>
    <row r="638" spans="1:2">
      <c r="A638" s="19" t="s">
        <v>1118</v>
      </c>
      <c r="B638" s="20">
        <v>6.7800000000000011</v>
      </c>
    </row>
    <row r="639" spans="1:2">
      <c r="A639" s="19" t="s">
        <v>1512</v>
      </c>
      <c r="B639" s="20">
        <v>6.7799999999999994</v>
      </c>
    </row>
    <row r="640" spans="1:2">
      <c r="A640" s="19" t="s">
        <v>2338</v>
      </c>
      <c r="B640" s="20">
        <v>6.7799999999999994</v>
      </c>
    </row>
    <row r="641" spans="1:2">
      <c r="A641" s="19" t="s">
        <v>2295</v>
      </c>
      <c r="B641" s="20">
        <v>6.7749999999999995</v>
      </c>
    </row>
    <row r="642" spans="1:2">
      <c r="A642" s="19" t="s">
        <v>496</v>
      </c>
      <c r="B642" s="20">
        <v>6.7714285714285705</v>
      </c>
    </row>
    <row r="643" spans="1:2">
      <c r="A643" s="19" t="s">
        <v>399</v>
      </c>
      <c r="B643" s="20">
        <v>6.7666666666666675</v>
      </c>
    </row>
    <row r="644" spans="1:2">
      <c r="A644" s="19" t="s">
        <v>1282</v>
      </c>
      <c r="B644" s="20">
        <v>6.7666666666666666</v>
      </c>
    </row>
    <row r="645" spans="1:2">
      <c r="A645" s="19" t="s">
        <v>1679</v>
      </c>
      <c r="B645" s="20">
        <v>6.7666666666666666</v>
      </c>
    </row>
    <row r="646" spans="1:2">
      <c r="A646" s="19" t="s">
        <v>232</v>
      </c>
      <c r="B646" s="20">
        <v>6.7666666666666666</v>
      </c>
    </row>
    <row r="647" spans="1:2">
      <c r="A647" s="19" t="s">
        <v>3408</v>
      </c>
      <c r="B647" s="20">
        <v>6.7666666666666657</v>
      </c>
    </row>
    <row r="648" spans="1:2">
      <c r="A648" s="19" t="s">
        <v>2621</v>
      </c>
      <c r="B648" s="20">
        <v>6.7666666666666657</v>
      </c>
    </row>
    <row r="649" spans="1:2">
      <c r="A649" s="19" t="s">
        <v>1675</v>
      </c>
      <c r="B649" s="20">
        <v>6.7624999999999993</v>
      </c>
    </row>
    <row r="650" spans="1:2">
      <c r="A650" s="19" t="s">
        <v>263</v>
      </c>
      <c r="B650" s="20">
        <v>6.7600000000000007</v>
      </c>
    </row>
    <row r="651" spans="1:2">
      <c r="A651" s="19" t="s">
        <v>803</v>
      </c>
      <c r="B651" s="20">
        <v>6.7600000000000007</v>
      </c>
    </row>
    <row r="652" spans="1:2">
      <c r="A652" s="19" t="s">
        <v>1856</v>
      </c>
      <c r="B652" s="20">
        <v>6.7500000000000009</v>
      </c>
    </row>
    <row r="653" spans="1:2">
      <c r="A653" s="19" t="s">
        <v>2899</v>
      </c>
      <c r="B653" s="20">
        <v>6.75</v>
      </c>
    </row>
    <row r="654" spans="1:2">
      <c r="A654" s="19" t="s">
        <v>1799</v>
      </c>
      <c r="B654" s="20">
        <v>6.75</v>
      </c>
    </row>
    <row r="655" spans="1:2">
      <c r="A655" s="19" t="s">
        <v>4451</v>
      </c>
      <c r="B655" s="20">
        <v>6.75</v>
      </c>
    </row>
    <row r="656" spans="1:2">
      <c r="A656" s="19" t="s">
        <v>393</v>
      </c>
      <c r="B656" s="20">
        <v>6.75</v>
      </c>
    </row>
    <row r="657" spans="1:2">
      <c r="A657" s="19" t="s">
        <v>1938</v>
      </c>
      <c r="B657" s="20">
        <v>6.7333333333333343</v>
      </c>
    </row>
    <row r="658" spans="1:2">
      <c r="A658" s="19" t="s">
        <v>1353</v>
      </c>
      <c r="B658" s="20">
        <v>6.7333333333333334</v>
      </c>
    </row>
    <row r="659" spans="1:2">
      <c r="A659" s="19" t="s">
        <v>1873</v>
      </c>
      <c r="B659" s="20">
        <v>6.7333333333333334</v>
      </c>
    </row>
    <row r="660" spans="1:2">
      <c r="A660" s="19" t="s">
        <v>1685</v>
      </c>
      <c r="B660" s="20">
        <v>6.7333333333333334</v>
      </c>
    </row>
    <row r="661" spans="1:2">
      <c r="A661" s="19" t="s">
        <v>5786</v>
      </c>
      <c r="B661" s="20">
        <v>6.7333333333333334</v>
      </c>
    </row>
    <row r="662" spans="1:2">
      <c r="A662" s="19" t="s">
        <v>440</v>
      </c>
      <c r="B662" s="20">
        <v>6.7333333333333334</v>
      </c>
    </row>
    <row r="663" spans="1:2">
      <c r="A663" s="19" t="s">
        <v>1778</v>
      </c>
      <c r="B663" s="20">
        <v>6.7299999999999995</v>
      </c>
    </row>
    <row r="664" spans="1:2">
      <c r="A664" s="19" t="s">
        <v>1687</v>
      </c>
      <c r="B664" s="20">
        <v>6.7200000000000006</v>
      </c>
    </row>
    <row r="665" spans="1:2">
      <c r="A665" s="19" t="s">
        <v>2186</v>
      </c>
      <c r="B665" s="20">
        <v>6.7</v>
      </c>
    </row>
    <row r="666" spans="1:2">
      <c r="A666" s="19" t="s">
        <v>3738</v>
      </c>
      <c r="B666" s="20">
        <v>6.7</v>
      </c>
    </row>
    <row r="667" spans="1:2">
      <c r="A667" s="19" t="s">
        <v>3039</v>
      </c>
      <c r="B667" s="20">
        <v>6.7</v>
      </c>
    </row>
    <row r="668" spans="1:2">
      <c r="A668" s="19" t="s">
        <v>4668</v>
      </c>
      <c r="B668" s="20">
        <v>6.7</v>
      </c>
    </row>
    <row r="669" spans="1:2">
      <c r="A669" s="19" t="s">
        <v>6279</v>
      </c>
      <c r="B669" s="20">
        <v>6.7</v>
      </c>
    </row>
    <row r="670" spans="1:2">
      <c r="A670" s="19" t="s">
        <v>3654</v>
      </c>
      <c r="B670" s="20">
        <v>6.7</v>
      </c>
    </row>
    <row r="671" spans="1:2">
      <c r="A671" s="19" t="s">
        <v>5936</v>
      </c>
      <c r="B671" s="20">
        <v>6.7</v>
      </c>
    </row>
    <row r="672" spans="1:2">
      <c r="A672" s="19" t="s">
        <v>4427</v>
      </c>
      <c r="B672" s="20">
        <v>6.7</v>
      </c>
    </row>
    <row r="673" spans="1:2">
      <c r="A673" s="19" t="s">
        <v>884</v>
      </c>
      <c r="B673" s="20">
        <v>6.7</v>
      </c>
    </row>
    <row r="674" spans="1:2">
      <c r="A674" s="19" t="s">
        <v>4385</v>
      </c>
      <c r="B674" s="20">
        <v>6.7</v>
      </c>
    </row>
    <row r="675" spans="1:2">
      <c r="A675" s="19" t="s">
        <v>3466</v>
      </c>
      <c r="B675" s="20">
        <v>6.7</v>
      </c>
    </row>
    <row r="676" spans="1:2">
      <c r="A676" s="19" t="s">
        <v>1443</v>
      </c>
      <c r="B676" s="20">
        <v>6.7</v>
      </c>
    </row>
    <row r="677" spans="1:2">
      <c r="A677" s="19" t="s">
        <v>5828</v>
      </c>
      <c r="B677" s="20">
        <v>6.7</v>
      </c>
    </row>
    <row r="678" spans="1:2">
      <c r="A678" s="19" t="s">
        <v>5720</v>
      </c>
      <c r="B678" s="20">
        <v>6.7</v>
      </c>
    </row>
    <row r="679" spans="1:2">
      <c r="A679" s="19" t="s">
        <v>5909</v>
      </c>
      <c r="B679" s="20">
        <v>6.7</v>
      </c>
    </row>
    <row r="680" spans="1:2">
      <c r="A680" s="19" t="s">
        <v>1974</v>
      </c>
      <c r="B680" s="20">
        <v>6.7</v>
      </c>
    </row>
    <row r="681" spans="1:2">
      <c r="A681" s="19" t="s">
        <v>5931</v>
      </c>
      <c r="B681" s="20">
        <v>6.7</v>
      </c>
    </row>
    <row r="682" spans="1:2">
      <c r="A682" s="19" t="s">
        <v>5929</v>
      </c>
      <c r="B682" s="20">
        <v>6.7</v>
      </c>
    </row>
    <row r="683" spans="1:2">
      <c r="A683" s="19" t="s">
        <v>5685</v>
      </c>
      <c r="B683" s="20">
        <v>6.7</v>
      </c>
    </row>
    <row r="684" spans="1:2">
      <c r="A684" s="19" t="s">
        <v>3289</v>
      </c>
      <c r="B684" s="20">
        <v>6.7</v>
      </c>
    </row>
    <row r="685" spans="1:2">
      <c r="A685" s="19" t="s">
        <v>6337</v>
      </c>
      <c r="B685" s="20">
        <v>6.7</v>
      </c>
    </row>
    <row r="686" spans="1:2">
      <c r="A686" s="19" t="s">
        <v>4805</v>
      </c>
      <c r="B686" s="20">
        <v>6.7</v>
      </c>
    </row>
    <row r="687" spans="1:2">
      <c r="A687" s="19" t="s">
        <v>4988</v>
      </c>
      <c r="B687" s="20">
        <v>6.7</v>
      </c>
    </row>
    <row r="688" spans="1:2">
      <c r="A688" s="19" t="s">
        <v>2741</v>
      </c>
      <c r="B688" s="20">
        <v>6.7</v>
      </c>
    </row>
    <row r="689" spans="1:2">
      <c r="A689" s="19" t="s">
        <v>4723</v>
      </c>
      <c r="B689" s="20">
        <v>6.7</v>
      </c>
    </row>
    <row r="690" spans="1:2">
      <c r="A690" s="19" t="s">
        <v>5466</v>
      </c>
      <c r="B690" s="20">
        <v>6.7</v>
      </c>
    </row>
    <row r="691" spans="1:2">
      <c r="A691" s="19" t="s">
        <v>5258</v>
      </c>
      <c r="B691" s="20">
        <v>6.7</v>
      </c>
    </row>
    <row r="692" spans="1:2">
      <c r="A692" s="19" t="s">
        <v>4707</v>
      </c>
      <c r="B692" s="20">
        <v>6.7</v>
      </c>
    </row>
    <row r="693" spans="1:2">
      <c r="A693" s="19" t="s">
        <v>5089</v>
      </c>
      <c r="B693" s="20">
        <v>6.7</v>
      </c>
    </row>
    <row r="694" spans="1:2">
      <c r="A694" s="19" t="s">
        <v>5420</v>
      </c>
      <c r="B694" s="20">
        <v>6.7</v>
      </c>
    </row>
    <row r="695" spans="1:2">
      <c r="A695" s="19" t="s">
        <v>3814</v>
      </c>
      <c r="B695" s="20">
        <v>6.7</v>
      </c>
    </row>
    <row r="696" spans="1:2">
      <c r="A696" s="19" t="s">
        <v>6367</v>
      </c>
      <c r="B696" s="20">
        <v>6.7</v>
      </c>
    </row>
    <row r="697" spans="1:2">
      <c r="A697" s="19" t="s">
        <v>4454</v>
      </c>
      <c r="B697" s="20">
        <v>6.7</v>
      </c>
    </row>
    <row r="698" spans="1:2">
      <c r="A698" s="19" t="s">
        <v>4812</v>
      </c>
      <c r="B698" s="20">
        <v>6.7</v>
      </c>
    </row>
    <row r="699" spans="1:2">
      <c r="A699" s="19" t="s">
        <v>5872</v>
      </c>
      <c r="B699" s="20">
        <v>6.7</v>
      </c>
    </row>
    <row r="700" spans="1:2">
      <c r="A700" s="19" t="s">
        <v>3787</v>
      </c>
      <c r="B700" s="20">
        <v>6.7</v>
      </c>
    </row>
    <row r="701" spans="1:2">
      <c r="A701" s="19" t="s">
        <v>6299</v>
      </c>
      <c r="B701" s="20">
        <v>6.7</v>
      </c>
    </row>
    <row r="702" spans="1:2">
      <c r="A702" s="19" t="s">
        <v>6045</v>
      </c>
      <c r="B702" s="20">
        <v>6.7</v>
      </c>
    </row>
    <row r="703" spans="1:2">
      <c r="A703" s="19" t="s">
        <v>6288</v>
      </c>
      <c r="B703" s="20">
        <v>6.7</v>
      </c>
    </row>
    <row r="704" spans="1:2">
      <c r="A704" s="19" t="s">
        <v>2286</v>
      </c>
      <c r="B704" s="20">
        <v>6.6999999999999993</v>
      </c>
    </row>
    <row r="705" spans="1:2">
      <c r="A705" s="19" t="s">
        <v>276</v>
      </c>
      <c r="B705" s="20">
        <v>6.6833333333333336</v>
      </c>
    </row>
    <row r="706" spans="1:2">
      <c r="A706" s="19" t="s">
        <v>509</v>
      </c>
      <c r="B706" s="20">
        <v>6.6800000000000006</v>
      </c>
    </row>
    <row r="707" spans="1:2">
      <c r="A707" s="19" t="s">
        <v>175</v>
      </c>
      <c r="B707" s="20">
        <v>6.68</v>
      </c>
    </row>
    <row r="708" spans="1:2">
      <c r="A708" s="19" t="s">
        <v>466</v>
      </c>
      <c r="B708" s="20">
        <v>6.6750000000000007</v>
      </c>
    </row>
    <row r="709" spans="1:2">
      <c r="A709" s="19" t="s">
        <v>4931</v>
      </c>
      <c r="B709" s="20">
        <v>6.6750000000000007</v>
      </c>
    </row>
    <row r="710" spans="1:2">
      <c r="A710" s="19" t="s">
        <v>1137</v>
      </c>
      <c r="B710" s="20">
        <v>6.6749999999999998</v>
      </c>
    </row>
    <row r="711" spans="1:2">
      <c r="A711" s="19" t="s">
        <v>1899</v>
      </c>
      <c r="B711" s="20">
        <v>6.666666666666667</v>
      </c>
    </row>
    <row r="712" spans="1:2">
      <c r="A712" s="19" t="s">
        <v>1901</v>
      </c>
      <c r="B712" s="20">
        <v>6.666666666666667</v>
      </c>
    </row>
    <row r="713" spans="1:2">
      <c r="A713" s="19" t="s">
        <v>1794</v>
      </c>
      <c r="B713" s="20">
        <v>6.666666666666667</v>
      </c>
    </row>
    <row r="714" spans="1:2">
      <c r="A714" s="19" t="s">
        <v>77</v>
      </c>
      <c r="B714" s="20">
        <v>6.666666666666667</v>
      </c>
    </row>
    <row r="715" spans="1:2">
      <c r="A715" s="19" t="s">
        <v>2960</v>
      </c>
      <c r="B715" s="20">
        <v>6.666666666666667</v>
      </c>
    </row>
    <row r="716" spans="1:2">
      <c r="A716" s="19" t="s">
        <v>594</v>
      </c>
      <c r="B716" s="20">
        <v>6.666666666666667</v>
      </c>
    </row>
    <row r="717" spans="1:2">
      <c r="A717" s="19" t="s">
        <v>2739</v>
      </c>
      <c r="B717" s="20">
        <v>6.666666666666667</v>
      </c>
    </row>
    <row r="718" spans="1:2">
      <c r="A718" s="19" t="s">
        <v>373</v>
      </c>
      <c r="B718" s="20">
        <v>6.6666666666666652</v>
      </c>
    </row>
    <row r="719" spans="1:2">
      <c r="A719" s="19" t="s">
        <v>857</v>
      </c>
      <c r="B719" s="20">
        <v>6.6571428571428575</v>
      </c>
    </row>
    <row r="720" spans="1:2">
      <c r="A720" s="19" t="s">
        <v>418</v>
      </c>
      <c r="B720" s="20">
        <v>6.6545454545454552</v>
      </c>
    </row>
    <row r="721" spans="1:2">
      <c r="A721" s="19" t="s">
        <v>1645</v>
      </c>
      <c r="B721" s="20">
        <v>6.65</v>
      </c>
    </row>
    <row r="722" spans="1:2">
      <c r="A722" s="19" t="s">
        <v>1736</v>
      </c>
      <c r="B722" s="20">
        <v>6.65</v>
      </c>
    </row>
    <row r="723" spans="1:2">
      <c r="A723" s="19" t="s">
        <v>3317</v>
      </c>
      <c r="B723" s="20">
        <v>6.65</v>
      </c>
    </row>
    <row r="724" spans="1:2">
      <c r="A724" s="19" t="s">
        <v>3105</v>
      </c>
      <c r="B724" s="20">
        <v>6.65</v>
      </c>
    </row>
    <row r="725" spans="1:2">
      <c r="A725" s="19" t="s">
        <v>3696</v>
      </c>
      <c r="B725" s="20">
        <v>6.65</v>
      </c>
    </row>
    <row r="726" spans="1:2">
      <c r="A726" s="19" t="s">
        <v>2036</v>
      </c>
      <c r="B726" s="20">
        <v>6.65</v>
      </c>
    </row>
    <row r="727" spans="1:2">
      <c r="A727" s="19" t="s">
        <v>351</v>
      </c>
      <c r="B727" s="20">
        <v>6.6333333333333337</v>
      </c>
    </row>
    <row r="728" spans="1:2">
      <c r="A728" s="19" t="s">
        <v>4484</v>
      </c>
      <c r="B728" s="20">
        <v>6.6333333333333329</v>
      </c>
    </row>
    <row r="729" spans="1:2">
      <c r="A729" s="19" t="s">
        <v>235</v>
      </c>
      <c r="B729" s="20">
        <v>6.6333333333333329</v>
      </c>
    </row>
    <row r="730" spans="1:2">
      <c r="A730" s="19" t="s">
        <v>437</v>
      </c>
      <c r="B730" s="20">
        <v>6.63</v>
      </c>
    </row>
    <row r="731" spans="1:2">
      <c r="A731" s="19" t="s">
        <v>1126</v>
      </c>
      <c r="B731" s="20">
        <v>6.625</v>
      </c>
    </row>
    <row r="732" spans="1:2">
      <c r="A732" s="19" t="s">
        <v>671</v>
      </c>
      <c r="B732" s="20">
        <v>6.625</v>
      </c>
    </row>
    <row r="733" spans="1:2">
      <c r="A733" s="19" t="s">
        <v>96</v>
      </c>
      <c r="B733" s="20">
        <v>6.6166666666666671</v>
      </c>
    </row>
    <row r="734" spans="1:2">
      <c r="A734" s="19" t="s">
        <v>1714</v>
      </c>
      <c r="B734" s="20">
        <v>6.6166666666666663</v>
      </c>
    </row>
    <row r="735" spans="1:2">
      <c r="A735" s="19" t="s">
        <v>1316</v>
      </c>
      <c r="B735" s="20">
        <v>6.6000000000000005</v>
      </c>
    </row>
    <row r="736" spans="1:2">
      <c r="A736" s="19" t="s">
        <v>1750</v>
      </c>
      <c r="B736" s="20">
        <v>6.6000000000000005</v>
      </c>
    </row>
    <row r="737" spans="1:2">
      <c r="A737" s="19" t="s">
        <v>1161</v>
      </c>
      <c r="B737" s="20">
        <v>6.6000000000000005</v>
      </c>
    </row>
    <row r="738" spans="1:2">
      <c r="A738" s="19" t="s">
        <v>4356</v>
      </c>
      <c r="B738" s="20">
        <v>6.6</v>
      </c>
    </row>
    <row r="739" spans="1:2">
      <c r="A739" s="19" t="s">
        <v>3557</v>
      </c>
      <c r="B739" s="20">
        <v>6.6</v>
      </c>
    </row>
    <row r="740" spans="1:2">
      <c r="A740" s="19" t="s">
        <v>5252</v>
      </c>
      <c r="B740" s="20">
        <v>6.6</v>
      </c>
    </row>
    <row r="741" spans="1:2">
      <c r="A741" s="19" t="s">
        <v>5836</v>
      </c>
      <c r="B741" s="20">
        <v>6.6</v>
      </c>
    </row>
    <row r="742" spans="1:2">
      <c r="A742" s="19" t="s">
        <v>4037</v>
      </c>
      <c r="B742" s="20">
        <v>6.6</v>
      </c>
    </row>
    <row r="743" spans="1:2">
      <c r="A743" s="19" t="s">
        <v>4830</v>
      </c>
      <c r="B743" s="20">
        <v>6.6</v>
      </c>
    </row>
    <row r="744" spans="1:2">
      <c r="A744" s="19" t="s">
        <v>3079</v>
      </c>
      <c r="B744" s="20">
        <v>6.6</v>
      </c>
    </row>
    <row r="745" spans="1:2">
      <c r="A745" s="19" t="s">
        <v>1077</v>
      </c>
      <c r="B745" s="20">
        <v>6.6</v>
      </c>
    </row>
    <row r="746" spans="1:2">
      <c r="A746" s="19" t="s">
        <v>6267</v>
      </c>
      <c r="B746" s="20">
        <v>6.6</v>
      </c>
    </row>
    <row r="747" spans="1:2">
      <c r="A747" s="19" t="s">
        <v>5515</v>
      </c>
      <c r="B747" s="20">
        <v>6.6</v>
      </c>
    </row>
    <row r="748" spans="1:2">
      <c r="A748" s="19" t="s">
        <v>2289</v>
      </c>
      <c r="B748" s="20">
        <v>6.6</v>
      </c>
    </row>
    <row r="749" spans="1:2">
      <c r="A749" s="19" t="s">
        <v>798</v>
      </c>
      <c r="B749" s="20">
        <v>6.6</v>
      </c>
    </row>
    <row r="750" spans="1:2">
      <c r="A750" s="19" t="s">
        <v>1731</v>
      </c>
      <c r="B750" s="20">
        <v>6.6</v>
      </c>
    </row>
    <row r="751" spans="1:2">
      <c r="A751" s="19" t="s">
        <v>4381</v>
      </c>
      <c r="B751" s="20">
        <v>6.6</v>
      </c>
    </row>
    <row r="752" spans="1:2">
      <c r="A752" s="19" t="s">
        <v>5739</v>
      </c>
      <c r="B752" s="20">
        <v>6.6</v>
      </c>
    </row>
    <row r="753" spans="1:2">
      <c r="A753" s="19" t="s">
        <v>3885</v>
      </c>
      <c r="B753" s="20">
        <v>6.6</v>
      </c>
    </row>
    <row r="754" spans="1:2">
      <c r="A754" s="19" t="s">
        <v>1052</v>
      </c>
      <c r="B754" s="20">
        <v>6.6</v>
      </c>
    </row>
    <row r="755" spans="1:2">
      <c r="A755" s="19" t="s">
        <v>53</v>
      </c>
      <c r="B755" s="20">
        <v>6.6</v>
      </c>
    </row>
    <row r="756" spans="1:2">
      <c r="A756" s="19" t="s">
        <v>6254</v>
      </c>
      <c r="B756" s="20">
        <v>6.6</v>
      </c>
    </row>
    <row r="757" spans="1:2">
      <c r="A757" s="19" t="s">
        <v>2024</v>
      </c>
      <c r="B757" s="20">
        <v>6.6</v>
      </c>
    </row>
    <row r="758" spans="1:2">
      <c r="A758" s="19" t="s">
        <v>5938</v>
      </c>
      <c r="B758" s="20">
        <v>6.6</v>
      </c>
    </row>
    <row r="759" spans="1:2">
      <c r="A759" s="19" t="s">
        <v>2416</v>
      </c>
      <c r="B759" s="20">
        <v>6.6</v>
      </c>
    </row>
    <row r="760" spans="1:2">
      <c r="A760" s="19" t="s">
        <v>6151</v>
      </c>
      <c r="B760" s="20">
        <v>6.6</v>
      </c>
    </row>
    <row r="761" spans="1:2">
      <c r="A761" s="19" t="s">
        <v>1341</v>
      </c>
      <c r="B761" s="20">
        <v>6.6</v>
      </c>
    </row>
    <row r="762" spans="1:2">
      <c r="A762" s="19" t="s">
        <v>4779</v>
      </c>
      <c r="B762" s="20">
        <v>6.6</v>
      </c>
    </row>
    <row r="763" spans="1:2">
      <c r="A763" s="19" t="s">
        <v>4858</v>
      </c>
      <c r="B763" s="20">
        <v>6.6</v>
      </c>
    </row>
    <row r="764" spans="1:2">
      <c r="A764" s="19" t="s">
        <v>4786</v>
      </c>
      <c r="B764" s="20">
        <v>6.6</v>
      </c>
    </row>
    <row r="765" spans="1:2">
      <c r="A765" s="19" t="s">
        <v>1454</v>
      </c>
      <c r="B765" s="20">
        <v>6.6</v>
      </c>
    </row>
    <row r="766" spans="1:2">
      <c r="A766" s="19" t="s">
        <v>1523</v>
      </c>
      <c r="B766" s="20">
        <v>6.6</v>
      </c>
    </row>
    <row r="767" spans="1:2">
      <c r="A767" s="19" t="s">
        <v>4601</v>
      </c>
      <c r="B767" s="20">
        <v>6.6</v>
      </c>
    </row>
    <row r="768" spans="1:2">
      <c r="A768" s="19" t="s">
        <v>5134</v>
      </c>
      <c r="B768" s="20">
        <v>6.6</v>
      </c>
    </row>
    <row r="769" spans="1:2">
      <c r="A769" s="19" t="s">
        <v>5490</v>
      </c>
      <c r="B769" s="20">
        <v>6.6</v>
      </c>
    </row>
    <row r="770" spans="1:2">
      <c r="A770" s="19" t="s">
        <v>5366</v>
      </c>
      <c r="B770" s="20">
        <v>6.6</v>
      </c>
    </row>
    <row r="771" spans="1:2">
      <c r="A771" s="19" t="s">
        <v>2730</v>
      </c>
      <c r="B771" s="20">
        <v>6.6</v>
      </c>
    </row>
    <row r="772" spans="1:2">
      <c r="A772" s="19" t="s">
        <v>5838</v>
      </c>
      <c r="B772" s="20">
        <v>6.6</v>
      </c>
    </row>
    <row r="773" spans="1:2">
      <c r="A773" s="19" t="s">
        <v>5260</v>
      </c>
      <c r="B773" s="20">
        <v>6.6</v>
      </c>
    </row>
    <row r="774" spans="1:2">
      <c r="A774" s="19" t="s">
        <v>2329</v>
      </c>
      <c r="B774" s="20">
        <v>6.6</v>
      </c>
    </row>
    <row r="775" spans="1:2">
      <c r="A775" s="19" t="s">
        <v>4738</v>
      </c>
      <c r="B775" s="20">
        <v>6.6</v>
      </c>
    </row>
    <row r="776" spans="1:2">
      <c r="A776" s="19" t="s">
        <v>763</v>
      </c>
      <c r="B776" s="20">
        <v>6.6</v>
      </c>
    </row>
    <row r="777" spans="1:2">
      <c r="A777" s="19" t="s">
        <v>2048</v>
      </c>
      <c r="B777" s="20">
        <v>6.6</v>
      </c>
    </row>
    <row r="778" spans="1:2">
      <c r="A778" s="19" t="s">
        <v>1451</v>
      </c>
      <c r="B778" s="20">
        <v>6.6</v>
      </c>
    </row>
    <row r="779" spans="1:2">
      <c r="A779" s="19" t="s">
        <v>2616</v>
      </c>
      <c r="B779" s="20">
        <v>6.6</v>
      </c>
    </row>
    <row r="780" spans="1:2">
      <c r="A780" s="19" t="s">
        <v>2562</v>
      </c>
      <c r="B780" s="20">
        <v>6.6</v>
      </c>
    </row>
    <row r="781" spans="1:2">
      <c r="A781" s="19" t="s">
        <v>3138</v>
      </c>
      <c r="B781" s="20">
        <v>6.6</v>
      </c>
    </row>
    <row r="782" spans="1:2">
      <c r="A782" s="19" t="s">
        <v>4777</v>
      </c>
      <c r="B782" s="20">
        <v>6.6</v>
      </c>
    </row>
    <row r="783" spans="1:2">
      <c r="A783" s="19" t="s">
        <v>1709</v>
      </c>
      <c r="B783" s="20">
        <v>6.6</v>
      </c>
    </row>
    <row r="784" spans="1:2">
      <c r="A784" s="19" t="s">
        <v>4468</v>
      </c>
      <c r="B784" s="20">
        <v>6.6</v>
      </c>
    </row>
    <row r="785" spans="1:2">
      <c r="A785" s="19" t="s">
        <v>3979</v>
      </c>
      <c r="B785" s="20">
        <v>6.6</v>
      </c>
    </row>
    <row r="786" spans="1:2">
      <c r="A786" s="19" t="s">
        <v>3221</v>
      </c>
      <c r="B786" s="20">
        <v>6.5999999999999988</v>
      </c>
    </row>
    <row r="787" spans="1:2">
      <c r="A787" s="19" t="s">
        <v>752</v>
      </c>
      <c r="B787" s="20">
        <v>6.58</v>
      </c>
    </row>
    <row r="788" spans="1:2">
      <c r="A788" s="19" t="s">
        <v>1021</v>
      </c>
      <c r="B788" s="20">
        <v>6.58</v>
      </c>
    </row>
    <row r="789" spans="1:2">
      <c r="A789" s="19" t="s">
        <v>1041</v>
      </c>
      <c r="B789" s="20">
        <v>6.5769230769230758</v>
      </c>
    </row>
    <row r="790" spans="1:2">
      <c r="A790" s="19" t="s">
        <v>668</v>
      </c>
      <c r="B790" s="20">
        <v>6.5714285714285712</v>
      </c>
    </row>
    <row r="791" spans="1:2">
      <c r="A791" s="19" t="s">
        <v>1466</v>
      </c>
      <c r="B791" s="20">
        <v>6.5666666666666664</v>
      </c>
    </row>
    <row r="792" spans="1:2">
      <c r="A792" s="19" t="s">
        <v>2018</v>
      </c>
      <c r="B792" s="20">
        <v>6.5666666666666664</v>
      </c>
    </row>
    <row r="793" spans="1:2">
      <c r="A793" s="19" t="s">
        <v>3237</v>
      </c>
      <c r="B793" s="20">
        <v>6.5666666666666664</v>
      </c>
    </row>
    <row r="794" spans="1:2">
      <c r="A794" s="19" t="s">
        <v>435</v>
      </c>
      <c r="B794" s="20">
        <v>6.56</v>
      </c>
    </row>
    <row r="795" spans="1:2">
      <c r="A795" s="19" t="s">
        <v>368</v>
      </c>
      <c r="B795" s="20">
        <v>6.56</v>
      </c>
    </row>
    <row r="796" spans="1:2">
      <c r="A796" s="19" t="s">
        <v>106</v>
      </c>
      <c r="B796" s="20">
        <v>6.5500000000000007</v>
      </c>
    </row>
    <row r="797" spans="1:2">
      <c r="A797" s="19" t="s">
        <v>3339</v>
      </c>
      <c r="B797" s="20">
        <v>6.5500000000000007</v>
      </c>
    </row>
    <row r="798" spans="1:2">
      <c r="A798" s="19" t="s">
        <v>2788</v>
      </c>
      <c r="B798" s="20">
        <v>6.55</v>
      </c>
    </row>
    <row r="799" spans="1:2">
      <c r="A799" s="19" t="s">
        <v>1219</v>
      </c>
      <c r="B799" s="20">
        <v>6.55</v>
      </c>
    </row>
    <row r="800" spans="1:2">
      <c r="A800" s="19" t="s">
        <v>1409</v>
      </c>
      <c r="B800" s="20">
        <v>6.55</v>
      </c>
    </row>
    <row r="801" spans="1:2">
      <c r="A801" s="19" t="s">
        <v>1038</v>
      </c>
      <c r="B801" s="20">
        <v>6.55</v>
      </c>
    </row>
    <row r="802" spans="1:2">
      <c r="A802" s="19" t="s">
        <v>4143</v>
      </c>
      <c r="B802" s="20">
        <v>6.55</v>
      </c>
    </row>
    <row r="803" spans="1:2">
      <c r="A803" s="19" t="s">
        <v>1470</v>
      </c>
      <c r="B803" s="20">
        <v>6.55</v>
      </c>
    </row>
    <row r="804" spans="1:2">
      <c r="A804" s="19" t="s">
        <v>5390</v>
      </c>
      <c r="B804" s="20">
        <v>6.55</v>
      </c>
    </row>
    <row r="805" spans="1:2">
      <c r="A805" s="19" t="s">
        <v>212</v>
      </c>
      <c r="B805" s="20">
        <v>6.5499999999999989</v>
      </c>
    </row>
    <row r="806" spans="1:2">
      <c r="A806" s="19" t="s">
        <v>3765</v>
      </c>
      <c r="B806" s="20">
        <v>6.5333333333333341</v>
      </c>
    </row>
    <row r="807" spans="1:2">
      <c r="A807" s="19" t="s">
        <v>1726</v>
      </c>
      <c r="B807" s="20">
        <v>6.5333333333333341</v>
      </c>
    </row>
    <row r="808" spans="1:2">
      <c r="A808" s="19" t="s">
        <v>3248</v>
      </c>
      <c r="B808" s="20">
        <v>6.5250000000000004</v>
      </c>
    </row>
    <row r="809" spans="1:2">
      <c r="A809" s="19" t="s">
        <v>1181</v>
      </c>
      <c r="B809" s="20">
        <v>6.5250000000000004</v>
      </c>
    </row>
    <row r="810" spans="1:2">
      <c r="A810" s="19" t="s">
        <v>1701</v>
      </c>
      <c r="B810" s="20">
        <v>6.5200000000000005</v>
      </c>
    </row>
    <row r="811" spans="1:2">
      <c r="A811" s="19" t="s">
        <v>447</v>
      </c>
      <c r="B811" s="20">
        <v>6.5166666666666666</v>
      </c>
    </row>
    <row r="812" spans="1:2">
      <c r="A812" s="19" t="s">
        <v>5531</v>
      </c>
      <c r="B812" s="20">
        <v>6.5</v>
      </c>
    </row>
    <row r="813" spans="1:2">
      <c r="A813" s="19" t="s">
        <v>5595</v>
      </c>
      <c r="B813" s="20">
        <v>6.5</v>
      </c>
    </row>
    <row r="814" spans="1:2">
      <c r="A814" s="19" t="s">
        <v>310</v>
      </c>
      <c r="B814" s="20">
        <v>6.5</v>
      </c>
    </row>
    <row r="815" spans="1:2">
      <c r="A815" s="19" t="s">
        <v>1194</v>
      </c>
      <c r="B815" s="20">
        <v>6.5</v>
      </c>
    </row>
    <row r="816" spans="1:2">
      <c r="A816" s="19" t="s">
        <v>5065</v>
      </c>
      <c r="B816" s="20">
        <v>6.5</v>
      </c>
    </row>
    <row r="817" spans="1:2">
      <c r="A817" s="19" t="s">
        <v>5642</v>
      </c>
      <c r="B817" s="20">
        <v>6.5</v>
      </c>
    </row>
    <row r="818" spans="1:2">
      <c r="A818" s="19" t="s">
        <v>4873</v>
      </c>
      <c r="B818" s="20">
        <v>6.5</v>
      </c>
    </row>
    <row r="819" spans="1:2">
      <c r="A819" s="19" t="s">
        <v>3499</v>
      </c>
      <c r="B819" s="20">
        <v>6.5</v>
      </c>
    </row>
    <row r="820" spans="1:2">
      <c r="A820" s="19" t="s">
        <v>5921</v>
      </c>
      <c r="B820" s="20">
        <v>6.5</v>
      </c>
    </row>
    <row r="821" spans="1:2">
      <c r="A821" s="19" t="s">
        <v>5966</v>
      </c>
      <c r="B821" s="20">
        <v>6.5</v>
      </c>
    </row>
    <row r="822" spans="1:2">
      <c r="A822" s="19" t="s">
        <v>4018</v>
      </c>
      <c r="B822" s="20">
        <v>6.5</v>
      </c>
    </row>
    <row r="823" spans="1:2">
      <c r="A823" s="19" t="s">
        <v>6137</v>
      </c>
      <c r="B823" s="20">
        <v>6.5</v>
      </c>
    </row>
    <row r="824" spans="1:2">
      <c r="A824" s="19" t="s">
        <v>379</v>
      </c>
      <c r="B824" s="20">
        <v>6.5</v>
      </c>
    </row>
    <row r="825" spans="1:2">
      <c r="A825" s="19" t="s">
        <v>4694</v>
      </c>
      <c r="B825" s="20">
        <v>6.5</v>
      </c>
    </row>
    <row r="826" spans="1:2">
      <c r="A826" s="19" t="s">
        <v>411</v>
      </c>
      <c r="B826" s="20">
        <v>6.5</v>
      </c>
    </row>
    <row r="827" spans="1:2">
      <c r="A827" s="19" t="s">
        <v>2916</v>
      </c>
      <c r="B827" s="20">
        <v>6.5</v>
      </c>
    </row>
    <row r="828" spans="1:2">
      <c r="A828" s="19" t="s">
        <v>1214</v>
      </c>
      <c r="B828" s="20">
        <v>6.5</v>
      </c>
    </row>
    <row r="829" spans="1:2">
      <c r="A829" s="19" t="s">
        <v>6202</v>
      </c>
      <c r="B829" s="20">
        <v>6.5</v>
      </c>
    </row>
    <row r="830" spans="1:2">
      <c r="A830" s="19" t="s">
        <v>3484</v>
      </c>
      <c r="B830" s="20">
        <v>6.5</v>
      </c>
    </row>
    <row r="831" spans="1:2">
      <c r="A831" s="19" t="s">
        <v>5582</v>
      </c>
      <c r="B831" s="20">
        <v>6.5</v>
      </c>
    </row>
    <row r="832" spans="1:2">
      <c r="A832" s="19" t="s">
        <v>3750</v>
      </c>
      <c r="B832" s="20">
        <v>6.5</v>
      </c>
    </row>
    <row r="833" spans="1:2">
      <c r="A833" s="19" t="s">
        <v>2545</v>
      </c>
      <c r="B833" s="20">
        <v>6.5</v>
      </c>
    </row>
    <row r="834" spans="1:2">
      <c r="A834" s="19" t="s">
        <v>6139</v>
      </c>
      <c r="B834" s="20">
        <v>6.5</v>
      </c>
    </row>
    <row r="835" spans="1:2">
      <c r="A835" s="19" t="s">
        <v>5471</v>
      </c>
      <c r="B835" s="20">
        <v>6.5</v>
      </c>
    </row>
    <row r="836" spans="1:2">
      <c r="A836" s="19" t="s">
        <v>3217</v>
      </c>
      <c r="B836" s="20">
        <v>6.5</v>
      </c>
    </row>
    <row r="837" spans="1:2">
      <c r="A837" s="19" t="s">
        <v>5306</v>
      </c>
      <c r="B837" s="20">
        <v>6.5</v>
      </c>
    </row>
    <row r="838" spans="1:2">
      <c r="A838" s="19" t="s">
        <v>5948</v>
      </c>
      <c r="B838" s="20">
        <v>6.5</v>
      </c>
    </row>
    <row r="839" spans="1:2">
      <c r="A839" s="19" t="s">
        <v>4764</v>
      </c>
      <c r="B839" s="20">
        <v>6.5</v>
      </c>
    </row>
    <row r="840" spans="1:2">
      <c r="A840" s="19" t="s">
        <v>824</v>
      </c>
      <c r="B840" s="20">
        <v>6.5</v>
      </c>
    </row>
    <row r="841" spans="1:2">
      <c r="A841" s="19" t="s">
        <v>5077</v>
      </c>
      <c r="B841" s="20">
        <v>6.5</v>
      </c>
    </row>
    <row r="842" spans="1:2">
      <c r="A842" s="19" t="s">
        <v>1163</v>
      </c>
      <c r="B842" s="20">
        <v>6.5</v>
      </c>
    </row>
    <row r="843" spans="1:2">
      <c r="A843" s="19" t="s">
        <v>974</v>
      </c>
      <c r="B843" s="20">
        <v>6.5</v>
      </c>
    </row>
    <row r="844" spans="1:2">
      <c r="A844" s="19" t="s">
        <v>4871</v>
      </c>
      <c r="B844" s="20">
        <v>6.5</v>
      </c>
    </row>
    <row r="845" spans="1:2">
      <c r="A845" s="19" t="s">
        <v>4647</v>
      </c>
      <c r="B845" s="20">
        <v>6.5</v>
      </c>
    </row>
    <row r="846" spans="1:2">
      <c r="A846" s="19" t="s">
        <v>4626</v>
      </c>
      <c r="B846" s="20">
        <v>6.5</v>
      </c>
    </row>
    <row r="847" spans="1:2">
      <c r="A847" s="19" t="s">
        <v>2737</v>
      </c>
      <c r="B847" s="20">
        <v>6.5</v>
      </c>
    </row>
    <row r="848" spans="1:2">
      <c r="A848" s="19" t="s">
        <v>4153</v>
      </c>
      <c r="B848" s="20">
        <v>6.5</v>
      </c>
    </row>
    <row r="849" spans="1:2">
      <c r="A849" s="19" t="s">
        <v>3229</v>
      </c>
      <c r="B849" s="20">
        <v>6.5</v>
      </c>
    </row>
    <row r="850" spans="1:2">
      <c r="A850" s="19" t="s">
        <v>4411</v>
      </c>
      <c r="B850" s="20">
        <v>6.5</v>
      </c>
    </row>
    <row r="851" spans="1:2">
      <c r="A851" s="19" t="s">
        <v>1922</v>
      </c>
      <c r="B851" s="20">
        <v>6.5</v>
      </c>
    </row>
    <row r="852" spans="1:2">
      <c r="A852" s="19" t="s">
        <v>4852</v>
      </c>
      <c r="B852" s="20">
        <v>6.5</v>
      </c>
    </row>
    <row r="853" spans="1:2">
      <c r="A853" s="19" t="s">
        <v>4984</v>
      </c>
      <c r="B853" s="20">
        <v>6.5</v>
      </c>
    </row>
    <row r="854" spans="1:2">
      <c r="A854" s="19" t="s">
        <v>2553</v>
      </c>
      <c r="B854" s="20">
        <v>6.5</v>
      </c>
    </row>
    <row r="855" spans="1:2">
      <c r="A855" s="19" t="s">
        <v>3819</v>
      </c>
      <c r="B855" s="20">
        <v>6.5</v>
      </c>
    </row>
    <row r="856" spans="1:2">
      <c r="A856" s="19" t="s">
        <v>2236</v>
      </c>
      <c r="B856" s="20">
        <v>6.5</v>
      </c>
    </row>
    <row r="857" spans="1:2">
      <c r="A857" s="19" t="s">
        <v>4883</v>
      </c>
      <c r="B857" s="20">
        <v>6.5</v>
      </c>
    </row>
    <row r="858" spans="1:2">
      <c r="A858" s="19" t="s">
        <v>4597</v>
      </c>
      <c r="B858" s="20">
        <v>6.5</v>
      </c>
    </row>
    <row r="859" spans="1:2">
      <c r="A859" s="19" t="s">
        <v>6276</v>
      </c>
      <c r="B859" s="20">
        <v>6.5</v>
      </c>
    </row>
    <row r="860" spans="1:2">
      <c r="A860" s="19" t="s">
        <v>473</v>
      </c>
      <c r="B860" s="20">
        <v>6.5</v>
      </c>
    </row>
    <row r="861" spans="1:2">
      <c r="A861" s="19" t="s">
        <v>230</v>
      </c>
      <c r="B861" s="20">
        <v>6.5</v>
      </c>
    </row>
    <row r="862" spans="1:2">
      <c r="A862" s="19" t="s">
        <v>5691</v>
      </c>
      <c r="B862" s="20">
        <v>6.5</v>
      </c>
    </row>
    <row r="863" spans="1:2">
      <c r="A863" s="19" t="s">
        <v>3870</v>
      </c>
      <c r="B863" s="20">
        <v>6.5</v>
      </c>
    </row>
    <row r="864" spans="1:2">
      <c r="A864" s="19" t="s">
        <v>5444</v>
      </c>
      <c r="B864" s="20">
        <v>6.5</v>
      </c>
    </row>
    <row r="865" spans="1:2">
      <c r="A865" s="19" t="s">
        <v>2973</v>
      </c>
      <c r="B865" s="20">
        <v>6.5</v>
      </c>
    </row>
    <row r="866" spans="1:2">
      <c r="A866" s="19" t="s">
        <v>4959</v>
      </c>
      <c r="B866" s="20">
        <v>6.5</v>
      </c>
    </row>
    <row r="867" spans="1:2">
      <c r="A867" s="19" t="s">
        <v>506</v>
      </c>
      <c r="B867" s="20">
        <v>6.5</v>
      </c>
    </row>
    <row r="868" spans="1:2">
      <c r="A868" s="19" t="s">
        <v>4253</v>
      </c>
      <c r="B868" s="20">
        <v>6.5</v>
      </c>
    </row>
    <row r="869" spans="1:2">
      <c r="A869" s="19" t="s">
        <v>5189</v>
      </c>
      <c r="B869" s="20">
        <v>6.5</v>
      </c>
    </row>
    <row r="870" spans="1:2">
      <c r="A870" s="19" t="s">
        <v>2823</v>
      </c>
      <c r="B870" s="20">
        <v>6.5</v>
      </c>
    </row>
    <row r="871" spans="1:2">
      <c r="A871" s="19" t="s">
        <v>4071</v>
      </c>
      <c r="B871" s="20">
        <v>6.5</v>
      </c>
    </row>
    <row r="872" spans="1:2">
      <c r="A872" s="19" t="s">
        <v>4129</v>
      </c>
      <c r="B872" s="20">
        <v>6.4799999999999995</v>
      </c>
    </row>
    <row r="873" spans="1:2">
      <c r="A873" s="19" t="s">
        <v>389</v>
      </c>
      <c r="B873" s="20">
        <v>6.4749999999999996</v>
      </c>
    </row>
    <row r="874" spans="1:2">
      <c r="A874" s="19" t="s">
        <v>2424</v>
      </c>
      <c r="B874" s="20">
        <v>6.4749999999999996</v>
      </c>
    </row>
    <row r="875" spans="1:2">
      <c r="A875" s="19" t="s">
        <v>1278</v>
      </c>
      <c r="B875" s="20">
        <v>6.4666666666666659</v>
      </c>
    </row>
    <row r="876" spans="1:2">
      <c r="A876" s="19" t="s">
        <v>4732</v>
      </c>
      <c r="B876" s="20">
        <v>6.4666666666666659</v>
      </c>
    </row>
    <row r="877" spans="1:2">
      <c r="A877" s="19" t="s">
        <v>1612</v>
      </c>
      <c r="B877" s="20">
        <v>6.4666666666666659</v>
      </c>
    </row>
    <row r="878" spans="1:2">
      <c r="A878" s="19" t="s">
        <v>1473</v>
      </c>
      <c r="B878" s="20">
        <v>6.4599999999999991</v>
      </c>
    </row>
    <row r="879" spans="1:2">
      <c r="A879" s="19" t="s">
        <v>55</v>
      </c>
      <c r="B879" s="20">
        <v>6.4571428571428564</v>
      </c>
    </row>
    <row r="880" spans="1:2">
      <c r="A880" s="19" t="s">
        <v>89</v>
      </c>
      <c r="B880" s="20">
        <v>6.4555555555555557</v>
      </c>
    </row>
    <row r="881" spans="1:2">
      <c r="A881" s="19" t="s">
        <v>5057</v>
      </c>
      <c r="B881" s="20">
        <v>6.45</v>
      </c>
    </row>
    <row r="882" spans="1:2">
      <c r="A882" s="19" t="s">
        <v>3297</v>
      </c>
      <c r="B882" s="20">
        <v>6.45</v>
      </c>
    </row>
    <row r="883" spans="1:2">
      <c r="A883" s="19" t="s">
        <v>6101</v>
      </c>
      <c r="B883" s="20">
        <v>6.45</v>
      </c>
    </row>
    <row r="884" spans="1:2">
      <c r="A884" s="19" t="s">
        <v>1572</v>
      </c>
      <c r="B884" s="20">
        <v>6.45</v>
      </c>
    </row>
    <row r="885" spans="1:2">
      <c r="A885" s="19" t="s">
        <v>675</v>
      </c>
      <c r="B885" s="20">
        <v>6.45</v>
      </c>
    </row>
    <row r="886" spans="1:2">
      <c r="A886" s="19" t="s">
        <v>3362</v>
      </c>
      <c r="B886" s="20">
        <v>6.45</v>
      </c>
    </row>
    <row r="887" spans="1:2">
      <c r="A887" s="19" t="s">
        <v>3891</v>
      </c>
      <c r="B887" s="20">
        <v>6.4499999999999993</v>
      </c>
    </row>
    <row r="888" spans="1:2">
      <c r="A888" s="19" t="s">
        <v>3300</v>
      </c>
      <c r="B888" s="20">
        <v>6.4499999999999993</v>
      </c>
    </row>
    <row r="889" spans="1:2">
      <c r="A889" s="19" t="s">
        <v>1851</v>
      </c>
      <c r="B889" s="20">
        <v>6.4499999999999993</v>
      </c>
    </row>
    <row r="890" spans="1:2">
      <c r="A890" s="19" t="s">
        <v>2409</v>
      </c>
      <c r="B890" s="20">
        <v>6.4499999999999993</v>
      </c>
    </row>
    <row r="891" spans="1:2">
      <c r="A891" s="19" t="s">
        <v>2197</v>
      </c>
      <c r="B891" s="20">
        <v>6.4499999999999993</v>
      </c>
    </row>
    <row r="892" spans="1:2">
      <c r="A892" s="19" t="s">
        <v>2892</v>
      </c>
      <c r="B892" s="20">
        <v>6.4499999999999993</v>
      </c>
    </row>
    <row r="893" spans="1:2">
      <c r="A893" s="19" t="s">
        <v>993</v>
      </c>
      <c r="B893" s="20">
        <v>6.4499999999999993</v>
      </c>
    </row>
    <row r="894" spans="1:2">
      <c r="A894" s="19" t="s">
        <v>3522</v>
      </c>
      <c r="B894" s="20">
        <v>6.4333333333333336</v>
      </c>
    </row>
    <row r="895" spans="1:2">
      <c r="A895" s="19" t="s">
        <v>1044</v>
      </c>
      <c r="B895" s="20">
        <v>6.4333333333333336</v>
      </c>
    </row>
    <row r="896" spans="1:2">
      <c r="A896" s="19" t="s">
        <v>2002</v>
      </c>
      <c r="B896" s="20">
        <v>6.4249999999999998</v>
      </c>
    </row>
    <row r="897" spans="1:2">
      <c r="A897" s="19" t="s">
        <v>1689</v>
      </c>
      <c r="B897" s="20">
        <v>6.4249999999999998</v>
      </c>
    </row>
    <row r="898" spans="1:2">
      <c r="A898" s="19" t="s">
        <v>663</v>
      </c>
      <c r="B898" s="20">
        <v>6.4142857142857137</v>
      </c>
    </row>
    <row r="899" spans="1:2">
      <c r="A899" s="19" t="s">
        <v>5693</v>
      </c>
      <c r="B899" s="20">
        <v>6.4</v>
      </c>
    </row>
    <row r="900" spans="1:2">
      <c r="A900" s="19" t="s">
        <v>3256</v>
      </c>
      <c r="B900" s="20">
        <v>6.4</v>
      </c>
    </row>
    <row r="901" spans="1:2">
      <c r="A901" s="19" t="s">
        <v>1600</v>
      </c>
      <c r="B901" s="20">
        <v>6.4</v>
      </c>
    </row>
    <row r="902" spans="1:2">
      <c r="A902" s="19" t="s">
        <v>4173</v>
      </c>
      <c r="B902" s="20">
        <v>6.4</v>
      </c>
    </row>
    <row r="903" spans="1:2">
      <c r="A903" s="19" t="s">
        <v>2511</v>
      </c>
      <c r="B903" s="20">
        <v>6.4</v>
      </c>
    </row>
    <row r="904" spans="1:2">
      <c r="A904" s="19" t="s">
        <v>5380</v>
      </c>
      <c r="B904" s="20">
        <v>6.4</v>
      </c>
    </row>
    <row r="905" spans="1:2">
      <c r="A905" s="19" t="s">
        <v>4324</v>
      </c>
      <c r="B905" s="20">
        <v>6.4</v>
      </c>
    </row>
    <row r="906" spans="1:2">
      <c r="A906" s="19" t="s">
        <v>3882</v>
      </c>
      <c r="B906" s="20">
        <v>6.4</v>
      </c>
    </row>
    <row r="907" spans="1:2">
      <c r="A907" s="19" t="s">
        <v>4961</v>
      </c>
      <c r="B907" s="20">
        <v>6.4</v>
      </c>
    </row>
    <row r="908" spans="1:2">
      <c r="A908" s="19" t="s">
        <v>4010</v>
      </c>
      <c r="B908" s="20">
        <v>6.4</v>
      </c>
    </row>
    <row r="909" spans="1:2">
      <c r="A909" s="19" t="s">
        <v>1185</v>
      </c>
      <c r="B909" s="20">
        <v>6.4</v>
      </c>
    </row>
    <row r="910" spans="1:2">
      <c r="A910" s="19" t="s">
        <v>2955</v>
      </c>
      <c r="B910" s="20">
        <v>6.4</v>
      </c>
    </row>
    <row r="911" spans="1:2">
      <c r="A911" s="19" t="s">
        <v>3501</v>
      </c>
      <c r="B911" s="20">
        <v>6.4</v>
      </c>
    </row>
    <row r="912" spans="1:2">
      <c r="A912" s="19" t="s">
        <v>2533</v>
      </c>
      <c r="B912" s="20">
        <v>6.4</v>
      </c>
    </row>
    <row r="913" spans="1:2">
      <c r="A913" s="19" t="s">
        <v>4584</v>
      </c>
      <c r="B913" s="20">
        <v>6.4</v>
      </c>
    </row>
    <row r="914" spans="1:2">
      <c r="A914" s="19" t="s">
        <v>3538</v>
      </c>
      <c r="B914" s="20">
        <v>6.4</v>
      </c>
    </row>
    <row r="915" spans="1:2">
      <c r="A915" s="19" t="s">
        <v>3181</v>
      </c>
      <c r="B915" s="20">
        <v>6.4</v>
      </c>
    </row>
    <row r="916" spans="1:2">
      <c r="A916" s="19" t="s">
        <v>5584</v>
      </c>
      <c r="B916" s="20">
        <v>6.4</v>
      </c>
    </row>
    <row r="917" spans="1:2">
      <c r="A917" s="19" t="s">
        <v>5492</v>
      </c>
      <c r="B917" s="20">
        <v>6.4</v>
      </c>
    </row>
    <row r="918" spans="1:2">
      <c r="A918" s="19" t="s">
        <v>4470</v>
      </c>
      <c r="B918" s="20">
        <v>6.4</v>
      </c>
    </row>
    <row r="919" spans="1:2">
      <c r="A919" s="19" t="s">
        <v>1953</v>
      </c>
      <c r="B919" s="20">
        <v>6.4</v>
      </c>
    </row>
    <row r="920" spans="1:2">
      <c r="A920" s="19" t="s">
        <v>6306</v>
      </c>
      <c r="B920" s="20">
        <v>6.4</v>
      </c>
    </row>
    <row r="921" spans="1:2">
      <c r="A921" s="19" t="s">
        <v>6282</v>
      </c>
      <c r="B921" s="20">
        <v>6.4</v>
      </c>
    </row>
    <row r="922" spans="1:2">
      <c r="A922" s="19" t="s">
        <v>360</v>
      </c>
      <c r="B922" s="20">
        <v>6.4</v>
      </c>
    </row>
    <row r="923" spans="1:2">
      <c r="A923" s="19" t="s">
        <v>1156</v>
      </c>
      <c r="B923" s="20">
        <v>6.4</v>
      </c>
    </row>
    <row r="924" spans="1:2">
      <c r="A924" s="19" t="s">
        <v>6143</v>
      </c>
      <c r="B924" s="20">
        <v>6.4</v>
      </c>
    </row>
    <row r="925" spans="1:2">
      <c r="A925" s="19" t="s">
        <v>1718</v>
      </c>
      <c r="B925" s="20">
        <v>6.4</v>
      </c>
    </row>
    <row r="926" spans="1:2">
      <c r="A926" s="19" t="s">
        <v>1066</v>
      </c>
      <c r="B926" s="20">
        <v>6.4</v>
      </c>
    </row>
    <row r="927" spans="1:2">
      <c r="A927" s="19" t="s">
        <v>6097</v>
      </c>
      <c r="B927" s="20">
        <v>6.4</v>
      </c>
    </row>
    <row r="928" spans="1:2">
      <c r="A928" s="19" t="s">
        <v>5604</v>
      </c>
      <c r="B928" s="20">
        <v>6.4</v>
      </c>
    </row>
    <row r="929" spans="1:2">
      <c r="A929" s="19" t="s">
        <v>6271</v>
      </c>
      <c r="B929" s="20">
        <v>6.4</v>
      </c>
    </row>
    <row r="930" spans="1:2">
      <c r="A930" s="19" t="s">
        <v>4383</v>
      </c>
      <c r="B930" s="20">
        <v>6.4</v>
      </c>
    </row>
    <row r="931" spans="1:2">
      <c r="A931" s="19" t="s">
        <v>2844</v>
      </c>
      <c r="B931" s="20">
        <v>6.4</v>
      </c>
    </row>
    <row r="932" spans="1:2">
      <c r="A932" s="19" t="s">
        <v>2314</v>
      </c>
      <c r="B932" s="20">
        <v>6.4</v>
      </c>
    </row>
    <row r="933" spans="1:2">
      <c r="A933" s="19" t="s">
        <v>6200</v>
      </c>
      <c r="B933" s="20">
        <v>6.4</v>
      </c>
    </row>
    <row r="934" spans="1:2">
      <c r="A934" s="19" t="s">
        <v>5105</v>
      </c>
      <c r="B934" s="20">
        <v>6.4</v>
      </c>
    </row>
    <row r="935" spans="1:2">
      <c r="A935" s="19" t="s">
        <v>4226</v>
      </c>
      <c r="B935" s="20">
        <v>6.4</v>
      </c>
    </row>
    <row r="936" spans="1:2">
      <c r="A936" s="19" t="s">
        <v>3712</v>
      </c>
      <c r="B936" s="20">
        <v>6.4</v>
      </c>
    </row>
    <row r="937" spans="1:2">
      <c r="A937" s="19" t="s">
        <v>4599</v>
      </c>
      <c r="B937" s="20">
        <v>6.4</v>
      </c>
    </row>
    <row r="938" spans="1:2">
      <c r="A938" s="19" t="s">
        <v>237</v>
      </c>
      <c r="B938" s="20">
        <v>6.4</v>
      </c>
    </row>
    <row r="939" spans="1:2">
      <c r="A939" s="19" t="s">
        <v>4080</v>
      </c>
      <c r="B939" s="20">
        <v>6.4</v>
      </c>
    </row>
    <row r="940" spans="1:2">
      <c r="A940" s="19" t="s">
        <v>4974</v>
      </c>
      <c r="B940" s="20">
        <v>6.4</v>
      </c>
    </row>
    <row r="941" spans="1:2">
      <c r="A941" s="19" t="s">
        <v>1421</v>
      </c>
      <c r="B941" s="20">
        <v>6.4</v>
      </c>
    </row>
    <row r="942" spans="1:2">
      <c r="A942" s="19" t="s">
        <v>3150</v>
      </c>
      <c r="B942" s="20">
        <v>6.3999999999999995</v>
      </c>
    </row>
    <row r="943" spans="1:2">
      <c r="A943" s="19" t="s">
        <v>3253</v>
      </c>
      <c r="B943" s="20">
        <v>6.3999999999999995</v>
      </c>
    </row>
    <row r="944" spans="1:2">
      <c r="A944" s="19" t="s">
        <v>951</v>
      </c>
      <c r="B944" s="20">
        <v>6.3999999999999995</v>
      </c>
    </row>
    <row r="945" spans="1:2">
      <c r="A945" s="19" t="s">
        <v>863</v>
      </c>
      <c r="B945" s="20">
        <v>6.3999999999999995</v>
      </c>
    </row>
    <row r="946" spans="1:2">
      <c r="A946" s="19" t="s">
        <v>1972</v>
      </c>
      <c r="B946" s="20">
        <v>6.3666666666666671</v>
      </c>
    </row>
    <row r="947" spans="1:2">
      <c r="A947" s="19" t="s">
        <v>2008</v>
      </c>
      <c r="B947" s="20">
        <v>6.3666666666666671</v>
      </c>
    </row>
    <row r="948" spans="1:2">
      <c r="A948" s="19" t="s">
        <v>1002</v>
      </c>
      <c r="B948" s="20">
        <v>6.3666666666666671</v>
      </c>
    </row>
    <row r="949" spans="1:2">
      <c r="A949" s="19" t="s">
        <v>2918</v>
      </c>
      <c r="B949" s="20">
        <v>6.3666666666666671</v>
      </c>
    </row>
    <row r="950" spans="1:2">
      <c r="A950" s="19" t="s">
        <v>5567</v>
      </c>
      <c r="B950" s="20">
        <v>6.3666666666666671</v>
      </c>
    </row>
    <row r="951" spans="1:2">
      <c r="A951" s="19" t="s">
        <v>4604</v>
      </c>
      <c r="B951" s="20">
        <v>6.35</v>
      </c>
    </row>
    <row r="952" spans="1:2">
      <c r="A952" s="19" t="s">
        <v>5401</v>
      </c>
      <c r="B952" s="20">
        <v>6.35</v>
      </c>
    </row>
    <row r="953" spans="1:2">
      <c r="A953" s="19" t="s">
        <v>1637</v>
      </c>
      <c r="B953" s="20">
        <v>6.35</v>
      </c>
    </row>
    <row r="954" spans="1:2">
      <c r="A954" s="19" t="s">
        <v>1375</v>
      </c>
      <c r="B954" s="20">
        <v>6.35</v>
      </c>
    </row>
    <row r="955" spans="1:2">
      <c r="A955" s="19" t="s">
        <v>3277</v>
      </c>
      <c r="B955" s="20">
        <v>6.35</v>
      </c>
    </row>
    <row r="956" spans="1:2">
      <c r="A956" s="19" t="s">
        <v>420</v>
      </c>
      <c r="B956" s="20">
        <v>6.3499999999999988</v>
      </c>
    </row>
    <row r="957" spans="1:2">
      <c r="A957" s="19" t="s">
        <v>442</v>
      </c>
      <c r="B957" s="20">
        <v>6.3416666666666659</v>
      </c>
    </row>
    <row r="958" spans="1:2">
      <c r="A958" s="19" t="s">
        <v>718</v>
      </c>
      <c r="B958" s="20">
        <v>6.3400000000000007</v>
      </c>
    </row>
    <row r="959" spans="1:2">
      <c r="A959" s="19" t="s">
        <v>3087</v>
      </c>
      <c r="B959" s="20">
        <v>6.333333333333333</v>
      </c>
    </row>
    <row r="960" spans="1:2">
      <c r="A960" s="19" t="s">
        <v>4326</v>
      </c>
      <c r="B960" s="20">
        <v>6.333333333333333</v>
      </c>
    </row>
    <row r="961" spans="1:2">
      <c r="A961" s="19" t="s">
        <v>296</v>
      </c>
      <c r="B961" s="20">
        <v>6.3250000000000002</v>
      </c>
    </row>
    <row r="962" spans="1:2">
      <c r="A962" s="19" t="s">
        <v>243</v>
      </c>
      <c r="B962" s="20">
        <v>6.3199999999999994</v>
      </c>
    </row>
    <row r="963" spans="1:2">
      <c r="A963" s="19" t="s">
        <v>170</v>
      </c>
      <c r="B963" s="20">
        <v>6.3142857142857149</v>
      </c>
    </row>
    <row r="964" spans="1:2">
      <c r="A964" s="19" t="s">
        <v>4387</v>
      </c>
      <c r="B964" s="20">
        <v>6.3000000000000007</v>
      </c>
    </row>
    <row r="965" spans="1:2">
      <c r="A965" s="19" t="s">
        <v>2571</v>
      </c>
      <c r="B965" s="20">
        <v>6.3000000000000007</v>
      </c>
    </row>
    <row r="966" spans="1:2">
      <c r="A966" s="19" t="s">
        <v>3435</v>
      </c>
      <c r="B966" s="20">
        <v>6.3000000000000007</v>
      </c>
    </row>
    <row r="967" spans="1:2">
      <c r="A967" s="19" t="s">
        <v>774</v>
      </c>
      <c r="B967" s="20">
        <v>6.3000000000000007</v>
      </c>
    </row>
    <row r="968" spans="1:2">
      <c r="A968" s="19" t="s">
        <v>896</v>
      </c>
      <c r="B968" s="20">
        <v>6.3</v>
      </c>
    </row>
    <row r="969" spans="1:2">
      <c r="A969" s="19" t="s">
        <v>2225</v>
      </c>
      <c r="B969" s="20">
        <v>6.3</v>
      </c>
    </row>
    <row r="970" spans="1:2">
      <c r="A970" s="19" t="s">
        <v>5518</v>
      </c>
      <c r="B970" s="20">
        <v>6.3</v>
      </c>
    </row>
    <row r="971" spans="1:2">
      <c r="A971" s="19" t="s">
        <v>3569</v>
      </c>
      <c r="B971" s="20">
        <v>6.3</v>
      </c>
    </row>
    <row r="972" spans="1:2">
      <c r="A972" s="19" t="s">
        <v>2613</v>
      </c>
      <c r="B972" s="20">
        <v>6.3</v>
      </c>
    </row>
    <row r="973" spans="1:2">
      <c r="A973" s="19" t="s">
        <v>6292</v>
      </c>
      <c r="B973" s="20">
        <v>6.3</v>
      </c>
    </row>
    <row r="974" spans="1:2">
      <c r="A974" s="19" t="s">
        <v>1250</v>
      </c>
      <c r="B974" s="20">
        <v>6.3</v>
      </c>
    </row>
    <row r="975" spans="1:2">
      <c r="A975" s="19" t="s">
        <v>3094</v>
      </c>
      <c r="B975" s="20">
        <v>6.3</v>
      </c>
    </row>
    <row r="976" spans="1:2">
      <c r="A976" s="19" t="s">
        <v>5344</v>
      </c>
      <c r="B976" s="20">
        <v>6.3</v>
      </c>
    </row>
    <row r="977" spans="1:2">
      <c r="A977" s="19" t="s">
        <v>5165</v>
      </c>
      <c r="B977" s="20">
        <v>6.3</v>
      </c>
    </row>
    <row r="978" spans="1:2">
      <c r="A978" s="19" t="s">
        <v>4500</v>
      </c>
      <c r="B978" s="20">
        <v>6.3</v>
      </c>
    </row>
    <row r="979" spans="1:2">
      <c r="A979" s="19" t="s">
        <v>2774</v>
      </c>
      <c r="B979" s="20">
        <v>6.3</v>
      </c>
    </row>
    <row r="980" spans="1:2">
      <c r="A980" s="19" t="s">
        <v>5080</v>
      </c>
      <c r="B980" s="20">
        <v>6.3</v>
      </c>
    </row>
    <row r="981" spans="1:2">
      <c r="A981" s="19" t="s">
        <v>6359</v>
      </c>
      <c r="B981" s="20">
        <v>6.3</v>
      </c>
    </row>
    <row r="982" spans="1:2">
      <c r="A982" s="19" t="s">
        <v>5923</v>
      </c>
      <c r="B982" s="20">
        <v>6.3</v>
      </c>
    </row>
    <row r="983" spans="1:2">
      <c r="A983" s="19" t="s">
        <v>5116</v>
      </c>
      <c r="B983" s="20">
        <v>6.3</v>
      </c>
    </row>
    <row r="984" spans="1:2">
      <c r="A984" s="19" t="s">
        <v>3134</v>
      </c>
      <c r="B984" s="20">
        <v>6.3</v>
      </c>
    </row>
    <row r="985" spans="1:2">
      <c r="A985" s="19" t="s">
        <v>695</v>
      </c>
      <c r="B985" s="20">
        <v>6.3</v>
      </c>
    </row>
    <row r="986" spans="1:2">
      <c r="A986" s="19" t="s">
        <v>4280</v>
      </c>
      <c r="B986" s="20">
        <v>6.3</v>
      </c>
    </row>
    <row r="987" spans="1:2">
      <c r="A987" s="19" t="s">
        <v>901</v>
      </c>
      <c r="B987" s="20">
        <v>6.3</v>
      </c>
    </row>
    <row r="988" spans="1:2">
      <c r="A988" s="19" t="s">
        <v>2540</v>
      </c>
      <c r="B988" s="20">
        <v>6.3</v>
      </c>
    </row>
    <row r="989" spans="1:2">
      <c r="A989" s="19" t="s">
        <v>5875</v>
      </c>
      <c r="B989" s="20">
        <v>6.3</v>
      </c>
    </row>
    <row r="990" spans="1:2">
      <c r="A990" s="19" t="s">
        <v>5670</v>
      </c>
      <c r="B990" s="20">
        <v>6.3</v>
      </c>
    </row>
    <row r="991" spans="1:2">
      <c r="A991" s="19" t="s">
        <v>2038</v>
      </c>
      <c r="B991" s="20">
        <v>6.3</v>
      </c>
    </row>
    <row r="992" spans="1:2">
      <c r="A992" s="19" t="s">
        <v>4430</v>
      </c>
      <c r="B992" s="20">
        <v>6.3</v>
      </c>
    </row>
    <row r="993" spans="1:2">
      <c r="A993" s="19" t="s">
        <v>6126</v>
      </c>
      <c r="B993" s="20">
        <v>6.3</v>
      </c>
    </row>
    <row r="994" spans="1:2">
      <c r="A994" s="19" t="s">
        <v>193</v>
      </c>
      <c r="B994" s="20">
        <v>6.3</v>
      </c>
    </row>
    <row r="995" spans="1:2">
      <c r="A995" s="19" t="s">
        <v>2643</v>
      </c>
      <c r="B995" s="20">
        <v>6.3</v>
      </c>
    </row>
    <row r="996" spans="1:2">
      <c r="A996" s="19" t="s">
        <v>689</v>
      </c>
      <c r="B996" s="20">
        <v>6.3</v>
      </c>
    </row>
    <row r="997" spans="1:2">
      <c r="A997" s="19" t="s">
        <v>3449</v>
      </c>
      <c r="B997" s="20">
        <v>6.3</v>
      </c>
    </row>
    <row r="998" spans="1:2">
      <c r="A998" s="19" t="s">
        <v>6384</v>
      </c>
      <c r="B998" s="20">
        <v>6.3</v>
      </c>
    </row>
    <row r="999" spans="1:2">
      <c r="A999" s="19" t="s">
        <v>4166</v>
      </c>
      <c r="B999" s="20">
        <v>6.3</v>
      </c>
    </row>
    <row r="1000" spans="1:2">
      <c r="A1000" s="19" t="s">
        <v>4554</v>
      </c>
      <c r="B1000" s="20">
        <v>6.3</v>
      </c>
    </row>
    <row r="1001" spans="1:2">
      <c r="A1001" s="19" t="s">
        <v>770</v>
      </c>
      <c r="B1001" s="20">
        <v>6.3</v>
      </c>
    </row>
    <row r="1002" spans="1:2">
      <c r="A1002" s="19" t="s">
        <v>6243</v>
      </c>
      <c r="B1002" s="20">
        <v>6.3</v>
      </c>
    </row>
    <row r="1003" spans="1:2">
      <c r="A1003" s="19" t="s">
        <v>1142</v>
      </c>
      <c r="B1003" s="20">
        <v>6.3</v>
      </c>
    </row>
    <row r="1004" spans="1:2">
      <c r="A1004" s="19" t="s">
        <v>1862</v>
      </c>
      <c r="B1004" s="20">
        <v>6.3</v>
      </c>
    </row>
    <row r="1005" spans="1:2">
      <c r="A1005" s="19" t="s">
        <v>5877</v>
      </c>
      <c r="B1005" s="20">
        <v>6.3</v>
      </c>
    </row>
    <row r="1006" spans="1:2">
      <c r="A1006" s="19" t="s">
        <v>3360</v>
      </c>
      <c r="B1006" s="20">
        <v>6.3</v>
      </c>
    </row>
    <row r="1007" spans="1:2">
      <c r="A1007" s="19" t="s">
        <v>2599</v>
      </c>
      <c r="B1007" s="20">
        <v>6.3</v>
      </c>
    </row>
    <row r="1008" spans="1:2">
      <c r="A1008" s="19" t="s">
        <v>1072</v>
      </c>
      <c r="B1008" s="20">
        <v>6.3</v>
      </c>
    </row>
    <row r="1009" spans="1:2">
      <c r="A1009" s="19" t="s">
        <v>4929</v>
      </c>
      <c r="B1009" s="20">
        <v>6.3</v>
      </c>
    </row>
    <row r="1010" spans="1:2">
      <c r="A1010" s="19" t="s">
        <v>6226</v>
      </c>
      <c r="B1010" s="20">
        <v>6.3</v>
      </c>
    </row>
    <row r="1011" spans="1:2">
      <c r="A1011" s="19" t="s">
        <v>3482</v>
      </c>
      <c r="B1011" s="20">
        <v>6.3</v>
      </c>
    </row>
    <row r="1012" spans="1:2">
      <c r="A1012" s="19" t="s">
        <v>5070</v>
      </c>
      <c r="B1012" s="20">
        <v>6.3</v>
      </c>
    </row>
    <row r="1013" spans="1:2">
      <c r="A1013" s="19" t="s">
        <v>3698</v>
      </c>
      <c r="B1013" s="20">
        <v>6.3</v>
      </c>
    </row>
    <row r="1014" spans="1:2">
      <c r="A1014" s="19" t="s">
        <v>334</v>
      </c>
      <c r="B1014" s="20">
        <v>6.2750000000000004</v>
      </c>
    </row>
    <row r="1015" spans="1:2">
      <c r="A1015" s="19" t="s">
        <v>686</v>
      </c>
      <c r="B1015" s="20">
        <v>6.2666666666666666</v>
      </c>
    </row>
    <row r="1016" spans="1:2">
      <c r="A1016" s="19" t="s">
        <v>2241</v>
      </c>
      <c r="B1016" s="20">
        <v>6.2666666666666666</v>
      </c>
    </row>
    <row r="1017" spans="1:2">
      <c r="A1017" s="19" t="s">
        <v>1813</v>
      </c>
      <c r="B1017" s="20">
        <v>6.2666666666666657</v>
      </c>
    </row>
    <row r="1018" spans="1:2">
      <c r="A1018" s="19" t="s">
        <v>2026</v>
      </c>
      <c r="B1018" s="20">
        <v>6.26</v>
      </c>
    </row>
    <row r="1019" spans="1:2">
      <c r="A1019" s="19" t="s">
        <v>980</v>
      </c>
      <c r="B1019" s="20">
        <v>6.2571428571428571</v>
      </c>
    </row>
    <row r="1020" spans="1:2">
      <c r="A1020" s="19" t="s">
        <v>1047</v>
      </c>
      <c r="B1020" s="20">
        <v>6.25</v>
      </c>
    </row>
    <row r="1021" spans="1:2">
      <c r="A1021" s="19" t="s">
        <v>1716</v>
      </c>
      <c r="B1021" s="20">
        <v>6.25</v>
      </c>
    </row>
    <row r="1022" spans="1:2">
      <c r="A1022" s="19" t="s">
        <v>4775</v>
      </c>
      <c r="B1022" s="20">
        <v>6.25</v>
      </c>
    </row>
    <row r="1023" spans="1:2">
      <c r="A1023" s="19" t="s">
        <v>1171</v>
      </c>
      <c r="B1023" s="20">
        <v>6.2444444444444445</v>
      </c>
    </row>
    <row r="1024" spans="1:2">
      <c r="A1024" s="19" t="s">
        <v>1846</v>
      </c>
      <c r="B1024" s="20">
        <v>6.2333333333333343</v>
      </c>
    </row>
    <row r="1025" spans="1:2">
      <c r="A1025" s="19" t="s">
        <v>1932</v>
      </c>
      <c r="B1025" s="20">
        <v>6.2250000000000005</v>
      </c>
    </row>
    <row r="1026" spans="1:2">
      <c r="A1026" s="19" t="s">
        <v>2443</v>
      </c>
      <c r="B1026" s="20">
        <v>6.2250000000000005</v>
      </c>
    </row>
    <row r="1027" spans="1:2">
      <c r="A1027" s="19" t="s">
        <v>832</v>
      </c>
      <c r="B1027" s="20">
        <v>6.2000000000000011</v>
      </c>
    </row>
    <row r="1028" spans="1:2">
      <c r="A1028" s="19" t="s">
        <v>5980</v>
      </c>
      <c r="B1028" s="20">
        <v>6.2</v>
      </c>
    </row>
    <row r="1029" spans="1:2">
      <c r="A1029" s="19" t="s">
        <v>4020</v>
      </c>
      <c r="B1029" s="20">
        <v>6.2</v>
      </c>
    </row>
    <row r="1030" spans="1:2">
      <c r="A1030" s="19" t="s">
        <v>2193</v>
      </c>
      <c r="B1030" s="20">
        <v>6.2</v>
      </c>
    </row>
    <row r="1031" spans="1:2">
      <c r="A1031" s="19" t="s">
        <v>2222</v>
      </c>
      <c r="B1031" s="20">
        <v>6.2</v>
      </c>
    </row>
    <row r="1032" spans="1:2">
      <c r="A1032" s="19" t="s">
        <v>1061</v>
      </c>
      <c r="B1032" s="20">
        <v>6.2</v>
      </c>
    </row>
    <row r="1033" spans="1:2">
      <c r="A1033" s="19" t="s">
        <v>6214</v>
      </c>
      <c r="B1033" s="20">
        <v>6.2</v>
      </c>
    </row>
    <row r="1034" spans="1:2">
      <c r="A1034" s="19" t="s">
        <v>4178</v>
      </c>
      <c r="B1034" s="20">
        <v>6.2</v>
      </c>
    </row>
    <row r="1035" spans="1:2">
      <c r="A1035" s="19" t="s">
        <v>3660</v>
      </c>
      <c r="B1035" s="20">
        <v>6.2</v>
      </c>
    </row>
    <row r="1036" spans="1:2">
      <c r="A1036" s="19" t="s">
        <v>5952</v>
      </c>
      <c r="B1036" s="20">
        <v>6.2</v>
      </c>
    </row>
    <row r="1037" spans="1:2">
      <c r="A1037" s="19" t="s">
        <v>4791</v>
      </c>
      <c r="B1037" s="20">
        <v>6.2</v>
      </c>
    </row>
    <row r="1038" spans="1:2">
      <c r="A1038" s="19" t="s">
        <v>299</v>
      </c>
      <c r="B1038" s="20">
        <v>6.2</v>
      </c>
    </row>
    <row r="1039" spans="1:2">
      <c r="A1039" s="19" t="s">
        <v>4000</v>
      </c>
      <c r="B1039" s="20">
        <v>6.2</v>
      </c>
    </row>
    <row r="1040" spans="1:2">
      <c r="A1040" s="19" t="s">
        <v>6372</v>
      </c>
      <c r="B1040" s="20">
        <v>6.2</v>
      </c>
    </row>
    <row r="1041" spans="1:2">
      <c r="A1041" s="19" t="s">
        <v>4863</v>
      </c>
      <c r="B1041" s="20">
        <v>6.2</v>
      </c>
    </row>
    <row r="1042" spans="1:2">
      <c r="A1042" s="19" t="s">
        <v>3850</v>
      </c>
      <c r="B1042" s="20">
        <v>6.2</v>
      </c>
    </row>
    <row r="1043" spans="1:2">
      <c r="A1043" s="19" t="s">
        <v>6039</v>
      </c>
      <c r="B1043" s="20">
        <v>6.2</v>
      </c>
    </row>
    <row r="1044" spans="1:2">
      <c r="A1044" s="19" t="s">
        <v>1458</v>
      </c>
      <c r="B1044" s="20">
        <v>6.2</v>
      </c>
    </row>
    <row r="1045" spans="1:2">
      <c r="A1045" s="19" t="s">
        <v>3346</v>
      </c>
      <c r="B1045" s="20">
        <v>6.2</v>
      </c>
    </row>
    <row r="1046" spans="1:2">
      <c r="A1046" s="19" t="s">
        <v>4783</v>
      </c>
      <c r="B1046" s="20">
        <v>6.2</v>
      </c>
    </row>
    <row r="1047" spans="1:2">
      <c r="A1047" s="19" t="s">
        <v>6170</v>
      </c>
      <c r="B1047" s="20">
        <v>6.2</v>
      </c>
    </row>
    <row r="1048" spans="1:2">
      <c r="A1048" s="19" t="s">
        <v>3811</v>
      </c>
      <c r="B1048" s="20">
        <v>6.2</v>
      </c>
    </row>
    <row r="1049" spans="1:2">
      <c r="A1049" s="19" t="s">
        <v>4156</v>
      </c>
      <c r="B1049" s="20">
        <v>6.2</v>
      </c>
    </row>
    <row r="1050" spans="1:2">
      <c r="A1050" s="19" t="s">
        <v>1746</v>
      </c>
      <c r="B1050" s="20">
        <v>6.2</v>
      </c>
    </row>
    <row r="1051" spans="1:2">
      <c r="A1051" s="19" t="s">
        <v>5228</v>
      </c>
      <c r="B1051" s="20">
        <v>6.2</v>
      </c>
    </row>
    <row r="1052" spans="1:2">
      <c r="A1052" s="19" t="s">
        <v>629</v>
      </c>
      <c r="B1052" s="20">
        <v>6.2</v>
      </c>
    </row>
    <row r="1053" spans="1:2">
      <c r="A1053" s="19" t="s">
        <v>1187</v>
      </c>
      <c r="B1053" s="20">
        <v>6.2</v>
      </c>
    </row>
    <row r="1054" spans="1:2">
      <c r="A1054" s="19" t="s">
        <v>2298</v>
      </c>
      <c r="B1054" s="20">
        <v>6.2</v>
      </c>
    </row>
    <row r="1055" spans="1:2">
      <c r="A1055" s="19" t="s">
        <v>2472</v>
      </c>
      <c r="B1055" s="20">
        <v>6.2</v>
      </c>
    </row>
    <row r="1056" spans="1:2">
      <c r="A1056" s="19" t="s">
        <v>4576</v>
      </c>
      <c r="B1056" s="20">
        <v>6.2</v>
      </c>
    </row>
    <row r="1057" spans="1:2">
      <c r="A1057" s="19" t="s">
        <v>4102</v>
      </c>
      <c r="B1057" s="20">
        <v>6.2</v>
      </c>
    </row>
    <row r="1058" spans="1:2">
      <c r="A1058" s="19" t="s">
        <v>5745</v>
      </c>
      <c r="B1058" s="20">
        <v>6.2</v>
      </c>
    </row>
    <row r="1059" spans="1:2">
      <c r="A1059" s="19" t="s">
        <v>3239</v>
      </c>
      <c r="B1059" s="20">
        <v>6.2</v>
      </c>
    </row>
    <row r="1060" spans="1:2">
      <c r="A1060" s="19" t="s">
        <v>3042</v>
      </c>
      <c r="B1060" s="20">
        <v>6.2</v>
      </c>
    </row>
    <row r="1061" spans="1:2">
      <c r="A1061" s="19" t="s">
        <v>5917</v>
      </c>
      <c r="B1061" s="20">
        <v>6.2</v>
      </c>
    </row>
    <row r="1062" spans="1:2">
      <c r="A1062" s="19" t="s">
        <v>5062</v>
      </c>
      <c r="B1062" s="20">
        <v>6.2</v>
      </c>
    </row>
    <row r="1063" spans="1:2">
      <c r="A1063" s="19" t="s">
        <v>5341</v>
      </c>
      <c r="B1063" s="20">
        <v>6.2</v>
      </c>
    </row>
    <row r="1064" spans="1:2">
      <c r="A1064" s="19" t="s">
        <v>1770</v>
      </c>
      <c r="B1064" s="20">
        <v>6.2</v>
      </c>
    </row>
    <row r="1065" spans="1:2">
      <c r="A1065" s="19" t="s">
        <v>5834</v>
      </c>
      <c r="B1065" s="20">
        <v>6.2</v>
      </c>
    </row>
    <row r="1066" spans="1:2">
      <c r="A1066" s="19" t="s">
        <v>3968</v>
      </c>
      <c r="B1066" s="20">
        <v>6.2</v>
      </c>
    </row>
    <row r="1067" spans="1:2">
      <c r="A1067" s="19" t="s">
        <v>2576</v>
      </c>
      <c r="B1067" s="20">
        <v>6.2</v>
      </c>
    </row>
    <row r="1068" spans="1:2">
      <c r="A1068" s="19" t="s">
        <v>6019</v>
      </c>
      <c r="B1068" s="20">
        <v>6.2</v>
      </c>
    </row>
    <row r="1069" spans="1:2">
      <c r="A1069" s="19" t="s">
        <v>521</v>
      </c>
      <c r="B1069" s="20">
        <v>6.2</v>
      </c>
    </row>
    <row r="1070" spans="1:2">
      <c r="A1070" s="19" t="s">
        <v>1655</v>
      </c>
      <c r="B1070" s="20">
        <v>6.1999999999999993</v>
      </c>
    </row>
    <row r="1071" spans="1:2">
      <c r="A1071" s="19" t="s">
        <v>2072</v>
      </c>
      <c r="B1071" s="20">
        <v>6.1999999999999993</v>
      </c>
    </row>
    <row r="1072" spans="1:2">
      <c r="A1072" s="19" t="s">
        <v>1309</v>
      </c>
      <c r="B1072" s="20">
        <v>6.1999999999999993</v>
      </c>
    </row>
    <row r="1073" spans="1:2">
      <c r="A1073" s="19" t="s">
        <v>139</v>
      </c>
      <c r="B1073" s="20">
        <v>6.1875</v>
      </c>
    </row>
    <row r="1074" spans="1:2">
      <c r="A1074" s="19" t="s">
        <v>834</v>
      </c>
      <c r="B1074" s="20">
        <v>6.1857142857142851</v>
      </c>
    </row>
    <row r="1075" spans="1:2">
      <c r="A1075" s="19" t="s">
        <v>357</v>
      </c>
      <c r="B1075" s="20">
        <v>6.166666666666667</v>
      </c>
    </row>
    <row r="1076" spans="1:2">
      <c r="A1076" s="19" t="s">
        <v>1230</v>
      </c>
      <c r="B1076" s="20">
        <v>6.166666666666667</v>
      </c>
    </row>
    <row r="1077" spans="1:2">
      <c r="A1077" s="19" t="s">
        <v>563</v>
      </c>
      <c r="B1077" s="20">
        <v>6.166666666666667</v>
      </c>
    </row>
    <row r="1078" spans="1:2">
      <c r="A1078" s="19" t="s">
        <v>1357</v>
      </c>
      <c r="B1078" s="20">
        <v>6.166666666666667</v>
      </c>
    </row>
    <row r="1079" spans="1:2">
      <c r="A1079" s="19" t="s">
        <v>4098</v>
      </c>
      <c r="B1079" s="20">
        <v>6.15</v>
      </c>
    </row>
    <row r="1080" spans="1:2">
      <c r="A1080" s="19" t="s">
        <v>1431</v>
      </c>
      <c r="B1080" s="20">
        <v>6.15</v>
      </c>
    </row>
    <row r="1081" spans="1:2">
      <c r="A1081" s="19" t="s">
        <v>3496</v>
      </c>
      <c r="B1081" s="20">
        <v>6.15</v>
      </c>
    </row>
    <row r="1082" spans="1:2">
      <c r="A1082" s="19" t="s">
        <v>1816</v>
      </c>
      <c r="B1082" s="20">
        <v>6.15</v>
      </c>
    </row>
    <row r="1083" spans="1:2">
      <c r="A1083" s="19" t="s">
        <v>4318</v>
      </c>
      <c r="B1083" s="20">
        <v>6.1499999999999995</v>
      </c>
    </row>
    <row r="1084" spans="1:2">
      <c r="A1084" s="19" t="s">
        <v>2342</v>
      </c>
      <c r="B1084" s="20">
        <v>6.1333333333333329</v>
      </c>
    </row>
    <row r="1085" spans="1:2">
      <c r="A1085" s="19" t="s">
        <v>1485</v>
      </c>
      <c r="B1085" s="20">
        <v>6.1285714285714281</v>
      </c>
    </row>
    <row r="1086" spans="1:2">
      <c r="A1086" s="19" t="s">
        <v>2156</v>
      </c>
      <c r="B1086" s="20">
        <v>6.125</v>
      </c>
    </row>
    <row r="1087" spans="1:2">
      <c r="A1087" s="19" t="s">
        <v>1505</v>
      </c>
      <c r="B1087" s="20">
        <v>6.125</v>
      </c>
    </row>
    <row r="1088" spans="1:2">
      <c r="A1088" s="19" t="s">
        <v>826</v>
      </c>
      <c r="B1088" s="20">
        <v>6.125</v>
      </c>
    </row>
    <row r="1089" spans="1:2">
      <c r="A1089" s="19" t="s">
        <v>4609</v>
      </c>
      <c r="B1089" s="20">
        <v>6.1000000000000005</v>
      </c>
    </row>
    <row r="1090" spans="1:2">
      <c r="A1090" s="19" t="s">
        <v>822</v>
      </c>
      <c r="B1090" s="20">
        <v>6.1000000000000005</v>
      </c>
    </row>
    <row r="1091" spans="1:2">
      <c r="A1091" s="19" t="s">
        <v>4300</v>
      </c>
      <c r="B1091" s="20">
        <v>6.1</v>
      </c>
    </row>
    <row r="1092" spans="1:2">
      <c r="A1092" s="19" t="s">
        <v>5268</v>
      </c>
      <c r="B1092" s="20">
        <v>6.1</v>
      </c>
    </row>
    <row r="1093" spans="1:2">
      <c r="A1093" s="19" t="s">
        <v>4803</v>
      </c>
      <c r="B1093" s="20">
        <v>6.1</v>
      </c>
    </row>
    <row r="1094" spans="1:2">
      <c r="A1094" s="19" t="s">
        <v>491</v>
      </c>
      <c r="B1094" s="20">
        <v>6.1</v>
      </c>
    </row>
    <row r="1095" spans="1:2">
      <c r="A1095" s="19" t="s">
        <v>4633</v>
      </c>
      <c r="B1095" s="20">
        <v>6.1</v>
      </c>
    </row>
    <row r="1096" spans="1:2">
      <c r="A1096" s="19" t="s">
        <v>632</v>
      </c>
      <c r="B1096" s="20">
        <v>6.1</v>
      </c>
    </row>
    <row r="1097" spans="1:2">
      <c r="A1097" s="19" t="s">
        <v>3564</v>
      </c>
      <c r="B1097" s="20">
        <v>6.1</v>
      </c>
    </row>
    <row r="1098" spans="1:2">
      <c r="A1098" s="19" t="s">
        <v>6245</v>
      </c>
      <c r="B1098" s="20">
        <v>6.1</v>
      </c>
    </row>
    <row r="1099" spans="1:2">
      <c r="A1099" s="19" t="s">
        <v>6198</v>
      </c>
      <c r="B1099" s="20">
        <v>6.1</v>
      </c>
    </row>
    <row r="1100" spans="1:2">
      <c r="A1100" s="19" t="s">
        <v>4860</v>
      </c>
      <c r="B1100" s="20">
        <v>6.1</v>
      </c>
    </row>
    <row r="1101" spans="1:2">
      <c r="A1101" s="19" t="s">
        <v>3357</v>
      </c>
      <c r="B1101" s="20">
        <v>6.1</v>
      </c>
    </row>
    <row r="1102" spans="1:2">
      <c r="A1102" s="19" t="s">
        <v>4712</v>
      </c>
      <c r="B1102" s="20">
        <v>6.1</v>
      </c>
    </row>
    <row r="1103" spans="1:2">
      <c r="A1103" s="19" t="s">
        <v>4233</v>
      </c>
      <c r="B1103" s="20">
        <v>6.1</v>
      </c>
    </row>
    <row r="1104" spans="1:2">
      <c r="A1104" s="19" t="s">
        <v>4182</v>
      </c>
      <c r="B1104" s="20">
        <v>6.1</v>
      </c>
    </row>
    <row r="1105" spans="1:2">
      <c r="A1105" s="19" t="s">
        <v>3776</v>
      </c>
      <c r="B1105" s="20">
        <v>6.1</v>
      </c>
    </row>
    <row r="1106" spans="1:2">
      <c r="A1106" s="19" t="s">
        <v>4674</v>
      </c>
      <c r="B1106" s="20">
        <v>6.1</v>
      </c>
    </row>
    <row r="1107" spans="1:2">
      <c r="A1107" s="19" t="s">
        <v>1401</v>
      </c>
      <c r="B1107" s="20">
        <v>6.1</v>
      </c>
    </row>
    <row r="1108" spans="1:2">
      <c r="A1108" s="19" t="s">
        <v>5995</v>
      </c>
      <c r="B1108" s="20">
        <v>6.1</v>
      </c>
    </row>
    <row r="1109" spans="1:2">
      <c r="A1109" s="19" t="s">
        <v>4336</v>
      </c>
      <c r="B1109" s="20">
        <v>6.1</v>
      </c>
    </row>
    <row r="1110" spans="1:2">
      <c r="A1110" s="19" t="s">
        <v>3927</v>
      </c>
      <c r="B1110" s="20">
        <v>6.1</v>
      </c>
    </row>
    <row r="1111" spans="1:2">
      <c r="A1111" s="19" t="s">
        <v>5926</v>
      </c>
      <c r="B1111" s="20">
        <v>6.1</v>
      </c>
    </row>
    <row r="1112" spans="1:2">
      <c r="A1112" s="19" t="s">
        <v>2810</v>
      </c>
      <c r="B1112" s="20">
        <v>6.1</v>
      </c>
    </row>
    <row r="1113" spans="1:2">
      <c r="A1113" s="19" t="s">
        <v>4290</v>
      </c>
      <c r="B1113" s="20">
        <v>6.1</v>
      </c>
    </row>
    <row r="1114" spans="1:2">
      <c r="A1114" s="19" t="s">
        <v>5672</v>
      </c>
      <c r="B1114" s="20">
        <v>6.1</v>
      </c>
    </row>
    <row r="1115" spans="1:2">
      <c r="A1115" s="19" t="s">
        <v>5534</v>
      </c>
      <c r="B1115" s="20">
        <v>6.1</v>
      </c>
    </row>
    <row r="1116" spans="1:2">
      <c r="A1116" s="19" t="s">
        <v>5976</v>
      </c>
      <c r="B1116" s="20">
        <v>6.1</v>
      </c>
    </row>
    <row r="1117" spans="1:2">
      <c r="A1117" s="19" t="s">
        <v>4916</v>
      </c>
      <c r="B1117" s="20">
        <v>6.1</v>
      </c>
    </row>
    <row r="1118" spans="1:2">
      <c r="A1118" s="19" t="s">
        <v>3624</v>
      </c>
      <c r="B1118" s="20">
        <v>6.1</v>
      </c>
    </row>
    <row r="1119" spans="1:2">
      <c r="A1119" s="19" t="s">
        <v>6078</v>
      </c>
      <c r="B1119" s="20">
        <v>6.1</v>
      </c>
    </row>
    <row r="1120" spans="1:2">
      <c r="A1120" s="19" t="s">
        <v>2028</v>
      </c>
      <c r="B1120" s="20">
        <v>6.1</v>
      </c>
    </row>
    <row r="1121" spans="1:2">
      <c r="A1121" s="19" t="s">
        <v>6051</v>
      </c>
      <c r="B1121" s="20">
        <v>6.1</v>
      </c>
    </row>
    <row r="1122" spans="1:2">
      <c r="A1122" s="19" t="s">
        <v>1419</v>
      </c>
      <c r="B1122" s="20">
        <v>6.1</v>
      </c>
    </row>
    <row r="1123" spans="1:2">
      <c r="A1123" s="19" t="s">
        <v>1294</v>
      </c>
      <c r="B1123" s="20">
        <v>6.1</v>
      </c>
    </row>
    <row r="1124" spans="1:2">
      <c r="A1124" s="19" t="s">
        <v>3004</v>
      </c>
      <c r="B1124" s="20">
        <v>6.1</v>
      </c>
    </row>
    <row r="1125" spans="1:2">
      <c r="A1125" s="19" t="s">
        <v>184</v>
      </c>
      <c r="B1125" s="20">
        <v>6.1</v>
      </c>
    </row>
    <row r="1126" spans="1:2">
      <c r="A1126" s="19" t="s">
        <v>1177</v>
      </c>
      <c r="B1126" s="20">
        <v>6.1</v>
      </c>
    </row>
    <row r="1127" spans="1:2">
      <c r="A1127" s="19" t="s">
        <v>3587</v>
      </c>
      <c r="B1127" s="20">
        <v>6.1</v>
      </c>
    </row>
    <row r="1128" spans="1:2">
      <c r="A1128" s="19" t="s">
        <v>5182</v>
      </c>
      <c r="B1128" s="20">
        <v>6.1</v>
      </c>
    </row>
    <row r="1129" spans="1:2">
      <c r="A1129" s="19" t="s">
        <v>2455</v>
      </c>
      <c r="B1129" s="20">
        <v>6.1</v>
      </c>
    </row>
    <row r="1130" spans="1:2">
      <c r="A1130" s="19" t="s">
        <v>2631</v>
      </c>
      <c r="B1130" s="20">
        <v>6.1</v>
      </c>
    </row>
    <row r="1131" spans="1:2">
      <c r="A1131" s="19" t="s">
        <v>2665</v>
      </c>
      <c r="B1131" s="20">
        <v>6.1</v>
      </c>
    </row>
    <row r="1132" spans="1:2">
      <c r="A1132" s="19" t="s">
        <v>5453</v>
      </c>
      <c r="B1132" s="20">
        <v>6.1</v>
      </c>
    </row>
    <row r="1133" spans="1:2">
      <c r="A1133" s="19" t="s">
        <v>2340</v>
      </c>
      <c r="B1133" s="20">
        <v>6.1</v>
      </c>
    </row>
    <row r="1134" spans="1:2">
      <c r="A1134" s="19" t="s">
        <v>6157</v>
      </c>
      <c r="B1134" s="20">
        <v>6.1</v>
      </c>
    </row>
    <row r="1135" spans="1:2">
      <c r="A1135" s="19" t="s">
        <v>4476</v>
      </c>
      <c r="B1135" s="20">
        <v>6.1</v>
      </c>
    </row>
    <row r="1136" spans="1:2">
      <c r="A1136" s="19" t="s">
        <v>3387</v>
      </c>
      <c r="B1136" s="20">
        <v>6.1</v>
      </c>
    </row>
    <row r="1137" spans="1:2">
      <c r="A1137" s="19" t="s">
        <v>1383</v>
      </c>
      <c r="B1137" s="20">
        <v>6.1</v>
      </c>
    </row>
    <row r="1138" spans="1:2">
      <c r="A1138" s="19" t="s">
        <v>5353</v>
      </c>
      <c r="B1138" s="20">
        <v>6.1</v>
      </c>
    </row>
    <row r="1139" spans="1:2">
      <c r="A1139" s="19" t="s">
        <v>5800</v>
      </c>
      <c r="B1139" s="20">
        <v>6.1</v>
      </c>
    </row>
    <row r="1140" spans="1:2">
      <c r="A1140" s="19" t="s">
        <v>266</v>
      </c>
      <c r="B1140" s="20">
        <v>6.0909090909090908</v>
      </c>
    </row>
    <row r="1141" spans="1:2">
      <c r="A1141" s="19" t="s">
        <v>596</v>
      </c>
      <c r="B1141" s="20">
        <v>6.0857142857142863</v>
      </c>
    </row>
    <row r="1142" spans="1:2">
      <c r="A1142" s="19" t="s">
        <v>110</v>
      </c>
      <c r="B1142" s="20">
        <v>6.083333333333333</v>
      </c>
    </row>
    <row r="1143" spans="1:2">
      <c r="A1143" s="19" t="s">
        <v>541</v>
      </c>
      <c r="B1143" s="20">
        <v>6.083333333333333</v>
      </c>
    </row>
    <row r="1144" spans="1:2">
      <c r="A1144" s="19" t="s">
        <v>68</v>
      </c>
      <c r="B1144" s="20">
        <v>6.08</v>
      </c>
    </row>
    <row r="1145" spans="1:2">
      <c r="A1145" s="19" t="s">
        <v>2688</v>
      </c>
      <c r="B1145" s="20">
        <v>6.0750000000000002</v>
      </c>
    </row>
    <row r="1146" spans="1:2">
      <c r="A1146" s="19" t="s">
        <v>907</v>
      </c>
      <c r="B1146" s="20">
        <v>6.0750000000000002</v>
      </c>
    </row>
    <row r="1147" spans="1:2">
      <c r="A1147" s="19" t="s">
        <v>177</v>
      </c>
      <c r="B1147" s="20">
        <v>6.0750000000000002</v>
      </c>
    </row>
    <row r="1148" spans="1:2">
      <c r="A1148" s="19" t="s">
        <v>874</v>
      </c>
      <c r="B1148" s="20">
        <v>6.0666666666666664</v>
      </c>
    </row>
    <row r="1149" spans="1:2">
      <c r="A1149" s="19" t="s">
        <v>2127</v>
      </c>
      <c r="B1149" s="20">
        <v>6.0500000000000007</v>
      </c>
    </row>
    <row r="1150" spans="1:2">
      <c r="A1150" s="19" t="s">
        <v>4246</v>
      </c>
      <c r="B1150" s="20">
        <v>6.0500000000000007</v>
      </c>
    </row>
    <row r="1151" spans="1:2">
      <c r="A1151" s="19" t="s">
        <v>2939</v>
      </c>
      <c r="B1151" s="20">
        <v>6.0500000000000007</v>
      </c>
    </row>
    <row r="1152" spans="1:2">
      <c r="A1152" s="19" t="s">
        <v>454</v>
      </c>
      <c r="B1152" s="20">
        <v>6.0500000000000007</v>
      </c>
    </row>
    <row r="1153" spans="1:2">
      <c r="A1153" s="19" t="s">
        <v>498</v>
      </c>
      <c r="B1153" s="20">
        <v>6.05</v>
      </c>
    </row>
    <row r="1154" spans="1:2">
      <c r="A1154" s="19" t="s">
        <v>450</v>
      </c>
      <c r="B1154" s="20">
        <v>6.05</v>
      </c>
    </row>
    <row r="1155" spans="1:2">
      <c r="A1155" s="19" t="s">
        <v>2460</v>
      </c>
      <c r="B1155" s="20">
        <v>6.05</v>
      </c>
    </row>
    <row r="1156" spans="1:2">
      <c r="A1156" s="19" t="s">
        <v>1208</v>
      </c>
      <c r="B1156" s="20">
        <v>6.05</v>
      </c>
    </row>
    <row r="1157" spans="1:2">
      <c r="A1157" s="19" t="s">
        <v>1115</v>
      </c>
      <c r="B1157" s="20">
        <v>6.05</v>
      </c>
    </row>
    <row r="1158" spans="1:2">
      <c r="A1158" s="19" t="s">
        <v>3824</v>
      </c>
      <c r="B1158" s="20">
        <v>6.05</v>
      </c>
    </row>
    <row r="1159" spans="1:2">
      <c r="A1159" s="19" t="s">
        <v>3503</v>
      </c>
      <c r="B1159" s="20">
        <v>6.05</v>
      </c>
    </row>
    <row r="1160" spans="1:2">
      <c r="A1160" s="19" t="s">
        <v>303</v>
      </c>
      <c r="B1160" s="20">
        <v>6.0444444444444452</v>
      </c>
    </row>
    <row r="1161" spans="1:2">
      <c r="A1161" s="19" t="s">
        <v>2055</v>
      </c>
      <c r="B1161" s="20">
        <v>6.0400000000000009</v>
      </c>
    </row>
    <row r="1162" spans="1:2">
      <c r="A1162" s="19" t="s">
        <v>585</v>
      </c>
      <c r="B1162" s="20">
        <v>6.0400000000000009</v>
      </c>
    </row>
    <row r="1163" spans="1:2">
      <c r="A1163" s="19" t="s">
        <v>5765</v>
      </c>
      <c r="B1163" s="20">
        <v>6.0333333333333341</v>
      </c>
    </row>
    <row r="1164" spans="1:2">
      <c r="A1164" s="19" t="s">
        <v>1797</v>
      </c>
      <c r="B1164" s="20">
        <v>6.0333333333333341</v>
      </c>
    </row>
    <row r="1165" spans="1:2">
      <c r="A1165" s="19" t="s">
        <v>1533</v>
      </c>
      <c r="B1165" s="20">
        <v>6.0333333333333323</v>
      </c>
    </row>
    <row r="1166" spans="1:2">
      <c r="A1166" s="19" t="s">
        <v>1641</v>
      </c>
      <c r="B1166" s="20">
        <v>6.0250000000000004</v>
      </c>
    </row>
    <row r="1167" spans="1:2">
      <c r="A1167" s="19" t="s">
        <v>1539</v>
      </c>
      <c r="B1167" s="20">
        <v>6.0200000000000005</v>
      </c>
    </row>
    <row r="1168" spans="1:2">
      <c r="A1168" s="19" t="s">
        <v>580</v>
      </c>
      <c r="B1168" s="20">
        <v>6.0166666666666657</v>
      </c>
    </row>
    <row r="1169" spans="1:2">
      <c r="A1169" s="19" t="s">
        <v>4092</v>
      </c>
      <c r="B1169" s="20">
        <v>6</v>
      </c>
    </row>
    <row r="1170" spans="1:2">
      <c r="A1170" s="19" t="s">
        <v>2684</v>
      </c>
      <c r="B1170" s="20">
        <v>6</v>
      </c>
    </row>
    <row r="1171" spans="1:2">
      <c r="A1171" s="19" t="s">
        <v>2836</v>
      </c>
      <c r="B1171" s="20">
        <v>6</v>
      </c>
    </row>
    <row r="1172" spans="1:2">
      <c r="A1172" s="19" t="s">
        <v>3706</v>
      </c>
      <c r="B1172" s="20">
        <v>6</v>
      </c>
    </row>
    <row r="1173" spans="1:2">
      <c r="A1173" s="19" t="s">
        <v>4972</v>
      </c>
      <c r="B1173" s="20">
        <v>6</v>
      </c>
    </row>
    <row r="1174" spans="1:2">
      <c r="A1174" s="19" t="s">
        <v>321</v>
      </c>
      <c r="B1174" s="20">
        <v>6</v>
      </c>
    </row>
    <row r="1175" spans="1:2">
      <c r="A1175" s="19" t="s">
        <v>4531</v>
      </c>
      <c r="B1175" s="20">
        <v>6</v>
      </c>
    </row>
    <row r="1176" spans="1:2">
      <c r="A1176" s="19" t="s">
        <v>3034</v>
      </c>
      <c r="B1176" s="20">
        <v>6</v>
      </c>
    </row>
    <row r="1177" spans="1:2">
      <c r="A1177" s="19" t="s">
        <v>5968</v>
      </c>
      <c r="B1177" s="20">
        <v>6</v>
      </c>
    </row>
    <row r="1178" spans="1:2">
      <c r="A1178" s="19" t="s">
        <v>4997</v>
      </c>
      <c r="B1178" s="20">
        <v>6</v>
      </c>
    </row>
    <row r="1179" spans="1:2">
      <c r="A1179" s="19" t="s">
        <v>5561</v>
      </c>
      <c r="B1179" s="20">
        <v>6</v>
      </c>
    </row>
    <row r="1180" spans="1:2">
      <c r="A1180" s="19" t="s">
        <v>4228</v>
      </c>
      <c r="B1180" s="20">
        <v>6</v>
      </c>
    </row>
    <row r="1181" spans="1:2">
      <c r="A1181" s="19" t="s">
        <v>4994</v>
      </c>
      <c r="B1181" s="20">
        <v>6</v>
      </c>
    </row>
    <row r="1182" spans="1:2">
      <c r="A1182" s="19" t="s">
        <v>1381</v>
      </c>
      <c r="B1182" s="20">
        <v>6</v>
      </c>
    </row>
    <row r="1183" spans="1:2">
      <c r="A1183" s="19" t="s">
        <v>3829</v>
      </c>
      <c r="B1183" s="20">
        <v>6</v>
      </c>
    </row>
    <row r="1184" spans="1:2">
      <c r="A1184" s="19" t="s">
        <v>6177</v>
      </c>
      <c r="B1184" s="20">
        <v>6</v>
      </c>
    </row>
    <row r="1185" spans="1:2">
      <c r="A1185" s="19" t="s">
        <v>6103</v>
      </c>
      <c r="B1185" s="20">
        <v>6</v>
      </c>
    </row>
    <row r="1186" spans="1:2">
      <c r="A1186" s="19" t="s">
        <v>2997</v>
      </c>
      <c r="B1186" s="20">
        <v>6</v>
      </c>
    </row>
    <row r="1187" spans="1:2">
      <c r="A1187" s="19" t="s">
        <v>2333</v>
      </c>
      <c r="B1187" s="20">
        <v>6</v>
      </c>
    </row>
    <row r="1188" spans="1:2">
      <c r="A1188" s="19" t="s">
        <v>1033</v>
      </c>
      <c r="B1188" s="20">
        <v>6</v>
      </c>
    </row>
    <row r="1189" spans="1:2">
      <c r="A1189" s="19" t="s">
        <v>5540</v>
      </c>
      <c r="B1189" s="20">
        <v>6</v>
      </c>
    </row>
    <row r="1190" spans="1:2">
      <c r="A1190" s="19" t="s">
        <v>4592</v>
      </c>
      <c r="B1190" s="20">
        <v>6</v>
      </c>
    </row>
    <row r="1191" spans="1:2">
      <c r="A1191" s="19" t="s">
        <v>4680</v>
      </c>
      <c r="B1191" s="20">
        <v>6</v>
      </c>
    </row>
    <row r="1192" spans="1:2">
      <c r="A1192" s="19" t="s">
        <v>1200</v>
      </c>
      <c r="B1192" s="20">
        <v>6</v>
      </c>
    </row>
    <row r="1193" spans="1:2">
      <c r="A1193" s="19" t="s">
        <v>6184</v>
      </c>
      <c r="B1193" s="20">
        <v>6</v>
      </c>
    </row>
    <row r="1194" spans="1:2">
      <c r="A1194" s="19" t="s">
        <v>3562</v>
      </c>
      <c r="B1194" s="20">
        <v>6</v>
      </c>
    </row>
    <row r="1195" spans="1:2">
      <c r="A1195" s="19" t="s">
        <v>6013</v>
      </c>
      <c r="B1195" s="20">
        <v>6</v>
      </c>
    </row>
    <row r="1196" spans="1:2">
      <c r="A1196" s="19" t="s">
        <v>3951</v>
      </c>
      <c r="B1196" s="20">
        <v>6</v>
      </c>
    </row>
    <row r="1197" spans="1:2">
      <c r="A1197" s="19" t="s">
        <v>2432</v>
      </c>
      <c r="B1197" s="20">
        <v>6</v>
      </c>
    </row>
    <row r="1198" spans="1:2">
      <c r="A1198" s="19" t="s">
        <v>4822</v>
      </c>
      <c r="B1198" s="20">
        <v>6</v>
      </c>
    </row>
    <row r="1199" spans="1:2">
      <c r="A1199" s="19" t="s">
        <v>2434</v>
      </c>
      <c r="B1199" s="20">
        <v>6</v>
      </c>
    </row>
    <row r="1200" spans="1:2">
      <c r="A1200" s="19" t="s">
        <v>2080</v>
      </c>
      <c r="B1200" s="20">
        <v>6</v>
      </c>
    </row>
    <row r="1201" spans="1:2">
      <c r="A1201" s="19" t="s">
        <v>4066</v>
      </c>
      <c r="B1201" s="20">
        <v>6</v>
      </c>
    </row>
    <row r="1202" spans="1:2">
      <c r="A1202" s="19" t="s">
        <v>5710</v>
      </c>
      <c r="B1202" s="20">
        <v>6</v>
      </c>
    </row>
    <row r="1203" spans="1:2">
      <c r="A1203" s="19" t="s">
        <v>1767</v>
      </c>
      <c r="B1203" s="20">
        <v>6</v>
      </c>
    </row>
    <row r="1204" spans="1:2">
      <c r="A1204" s="19" t="s">
        <v>2500</v>
      </c>
      <c r="B1204" s="20">
        <v>6</v>
      </c>
    </row>
    <row r="1205" spans="1:2">
      <c r="A1205" s="19" t="s">
        <v>4329</v>
      </c>
      <c r="B1205" s="20">
        <v>6</v>
      </c>
    </row>
    <row r="1206" spans="1:2">
      <c r="A1206" s="19" t="s">
        <v>1108</v>
      </c>
      <c r="B1206" s="20">
        <v>6</v>
      </c>
    </row>
    <row r="1207" spans="1:2">
      <c r="A1207" s="19" t="s">
        <v>5094</v>
      </c>
      <c r="B1207" s="20">
        <v>6</v>
      </c>
    </row>
    <row r="1208" spans="1:2">
      <c r="A1208" s="19" t="s">
        <v>5974</v>
      </c>
      <c r="B1208" s="20">
        <v>6</v>
      </c>
    </row>
    <row r="1209" spans="1:2">
      <c r="A1209" s="19" t="s">
        <v>791</v>
      </c>
      <c r="B1209" s="20">
        <v>5.99</v>
      </c>
    </row>
    <row r="1210" spans="1:2">
      <c r="A1210" s="19" t="s">
        <v>2075</v>
      </c>
      <c r="B1210" s="20">
        <v>5.9700000000000006</v>
      </c>
    </row>
    <row r="1211" spans="1:2">
      <c r="A1211" s="19" t="s">
        <v>1734</v>
      </c>
      <c r="B1211" s="20">
        <v>5.9666666666666659</v>
      </c>
    </row>
    <row r="1212" spans="1:2">
      <c r="A1212" s="19" t="s">
        <v>1791</v>
      </c>
      <c r="B1212" s="20">
        <v>5.9666666666666659</v>
      </c>
    </row>
    <row r="1213" spans="1:2">
      <c r="A1213" s="19" t="s">
        <v>878</v>
      </c>
      <c r="B1213" s="20">
        <v>5.9625000000000004</v>
      </c>
    </row>
    <row r="1214" spans="1:2">
      <c r="A1214" s="19" t="s">
        <v>2772</v>
      </c>
      <c r="B1214" s="20">
        <v>5.95</v>
      </c>
    </row>
    <row r="1215" spans="1:2">
      <c r="A1215" s="19" t="s">
        <v>6072</v>
      </c>
      <c r="B1215" s="20">
        <v>5.95</v>
      </c>
    </row>
    <row r="1216" spans="1:2">
      <c r="A1216" s="19" t="s">
        <v>2367</v>
      </c>
      <c r="B1216" s="20">
        <v>5.95</v>
      </c>
    </row>
    <row r="1217" spans="1:2">
      <c r="A1217" s="19" t="s">
        <v>1934</v>
      </c>
      <c r="B1217" s="20">
        <v>5.95</v>
      </c>
    </row>
    <row r="1218" spans="1:2">
      <c r="A1218" s="19" t="s">
        <v>1517</v>
      </c>
      <c r="B1218" s="20">
        <v>5.95</v>
      </c>
    </row>
    <row r="1219" spans="1:2">
      <c r="A1219" s="19" t="s">
        <v>1721</v>
      </c>
      <c r="B1219" s="20">
        <v>5.95</v>
      </c>
    </row>
    <row r="1220" spans="1:2">
      <c r="A1220" s="19" t="s">
        <v>1343</v>
      </c>
      <c r="B1220" s="20">
        <v>5.95</v>
      </c>
    </row>
    <row r="1221" spans="1:2">
      <c r="A1221" s="19" t="s">
        <v>2869</v>
      </c>
      <c r="B1221" s="20">
        <v>5.95</v>
      </c>
    </row>
    <row r="1222" spans="1:2">
      <c r="A1222" s="19" t="s">
        <v>5318</v>
      </c>
      <c r="B1222" s="20">
        <v>5.95</v>
      </c>
    </row>
    <row r="1223" spans="1:2">
      <c r="A1223" s="19" t="s">
        <v>3242</v>
      </c>
      <c r="B1223" s="20">
        <v>5.9499999999999993</v>
      </c>
    </row>
    <row r="1224" spans="1:2">
      <c r="A1224" s="19" t="s">
        <v>795</v>
      </c>
      <c r="B1224" s="20">
        <v>5.9499999999999993</v>
      </c>
    </row>
    <row r="1225" spans="1:2">
      <c r="A1225" s="19" t="s">
        <v>1105</v>
      </c>
      <c r="B1225" s="20">
        <v>5.9499999999999993</v>
      </c>
    </row>
    <row r="1226" spans="1:2">
      <c r="A1226" s="19" t="s">
        <v>319</v>
      </c>
      <c r="B1226" s="20">
        <v>5.9499999999999993</v>
      </c>
    </row>
    <row r="1227" spans="1:2">
      <c r="A1227" s="19" t="s">
        <v>314</v>
      </c>
      <c r="B1227" s="20">
        <v>5.94</v>
      </c>
    </row>
    <row r="1228" spans="1:2">
      <c r="A1228" s="19" t="s">
        <v>154</v>
      </c>
      <c r="B1228" s="20">
        <v>5.9333333333333336</v>
      </c>
    </row>
    <row r="1229" spans="1:2">
      <c r="A1229" s="19" t="s">
        <v>4682</v>
      </c>
      <c r="B1229" s="20">
        <v>5.9</v>
      </c>
    </row>
    <row r="1230" spans="1:2">
      <c r="A1230" s="19" t="s">
        <v>2122</v>
      </c>
      <c r="B1230" s="20">
        <v>5.9</v>
      </c>
    </row>
    <row r="1231" spans="1:2">
      <c r="A1231" s="19" t="s">
        <v>1226</v>
      </c>
      <c r="B1231" s="20">
        <v>5.9</v>
      </c>
    </row>
    <row r="1232" spans="1:2">
      <c r="A1232" s="19" t="s">
        <v>1393</v>
      </c>
      <c r="B1232" s="20">
        <v>5.9</v>
      </c>
    </row>
    <row r="1233" spans="1:2">
      <c r="A1233" s="19" t="s">
        <v>3152</v>
      </c>
      <c r="B1233" s="20">
        <v>5.9</v>
      </c>
    </row>
    <row r="1234" spans="1:2">
      <c r="A1234" s="19" t="s">
        <v>3945</v>
      </c>
      <c r="B1234" s="20">
        <v>5.9</v>
      </c>
    </row>
    <row r="1235" spans="1:2">
      <c r="A1235" s="19" t="s">
        <v>487</v>
      </c>
      <c r="B1235" s="20">
        <v>5.9</v>
      </c>
    </row>
    <row r="1236" spans="1:2">
      <c r="A1236" s="19" t="s">
        <v>3807</v>
      </c>
      <c r="B1236" s="20">
        <v>5.9</v>
      </c>
    </row>
    <row r="1237" spans="1:2">
      <c r="A1237" s="19" t="s">
        <v>4302</v>
      </c>
      <c r="B1237" s="20">
        <v>5.9</v>
      </c>
    </row>
    <row r="1238" spans="1:2">
      <c r="A1238" s="19" t="s">
        <v>1502</v>
      </c>
      <c r="B1238" s="20">
        <v>5.9</v>
      </c>
    </row>
    <row r="1239" spans="1:2">
      <c r="A1239" s="19" t="s">
        <v>5194</v>
      </c>
      <c r="B1239" s="20">
        <v>5.9</v>
      </c>
    </row>
    <row r="1240" spans="1:2">
      <c r="A1240" s="19" t="s">
        <v>1179</v>
      </c>
      <c r="B1240" s="20">
        <v>5.9</v>
      </c>
    </row>
    <row r="1241" spans="1:2">
      <c r="A1241" s="19" t="s">
        <v>5763</v>
      </c>
      <c r="B1241" s="20">
        <v>5.9</v>
      </c>
    </row>
    <row r="1242" spans="1:2">
      <c r="A1242" s="19" t="s">
        <v>6209</v>
      </c>
      <c r="B1242" s="20">
        <v>5.9</v>
      </c>
    </row>
    <row r="1243" spans="1:2">
      <c r="A1243" s="19" t="s">
        <v>3336</v>
      </c>
      <c r="B1243" s="20">
        <v>5.9</v>
      </c>
    </row>
    <row r="1244" spans="1:2">
      <c r="A1244" s="19" t="s">
        <v>5448</v>
      </c>
      <c r="B1244" s="20">
        <v>5.9</v>
      </c>
    </row>
    <row r="1245" spans="1:2">
      <c r="A1245" s="19" t="s">
        <v>2406</v>
      </c>
      <c r="B1245" s="20">
        <v>5.9</v>
      </c>
    </row>
    <row r="1246" spans="1:2">
      <c r="A1246" s="19" t="s">
        <v>5748</v>
      </c>
      <c r="B1246" s="20">
        <v>5.9</v>
      </c>
    </row>
    <row r="1247" spans="1:2">
      <c r="A1247" s="19" t="s">
        <v>5707</v>
      </c>
      <c r="B1247" s="20">
        <v>5.9</v>
      </c>
    </row>
    <row r="1248" spans="1:2">
      <c r="A1248" s="19" t="s">
        <v>4797</v>
      </c>
      <c r="B1248" s="20">
        <v>5.9</v>
      </c>
    </row>
    <row r="1249" spans="1:2">
      <c r="A1249" s="19" t="s">
        <v>1748</v>
      </c>
      <c r="B1249" s="20">
        <v>5.9</v>
      </c>
    </row>
    <row r="1250" spans="1:2">
      <c r="A1250" s="19" t="s">
        <v>4663</v>
      </c>
      <c r="B1250" s="20">
        <v>5.9</v>
      </c>
    </row>
    <row r="1251" spans="1:2">
      <c r="A1251" s="19" t="s">
        <v>1305</v>
      </c>
      <c r="B1251" s="20">
        <v>5.9</v>
      </c>
    </row>
    <row r="1252" spans="1:2">
      <c r="A1252" s="19" t="s">
        <v>5688</v>
      </c>
      <c r="B1252" s="20">
        <v>5.9</v>
      </c>
    </row>
    <row r="1253" spans="1:2">
      <c r="A1253" s="19" t="s">
        <v>5681</v>
      </c>
      <c r="B1253" s="20">
        <v>5.9</v>
      </c>
    </row>
    <row r="1254" spans="1:2">
      <c r="A1254" s="19" t="s">
        <v>1057</v>
      </c>
      <c r="B1254" s="20">
        <v>5.9</v>
      </c>
    </row>
    <row r="1255" spans="1:2">
      <c r="A1255" s="19" t="s">
        <v>5635</v>
      </c>
      <c r="B1255" s="20">
        <v>5.9</v>
      </c>
    </row>
    <row r="1256" spans="1:2">
      <c r="A1256" s="19" t="s">
        <v>3183</v>
      </c>
      <c r="B1256" s="20">
        <v>5.9</v>
      </c>
    </row>
    <row r="1257" spans="1:2">
      <c r="A1257" s="19" t="s">
        <v>4190</v>
      </c>
      <c r="B1257" s="20">
        <v>5.9</v>
      </c>
    </row>
    <row r="1258" spans="1:2">
      <c r="A1258" s="19" t="s">
        <v>4441</v>
      </c>
      <c r="B1258" s="20">
        <v>5.9</v>
      </c>
    </row>
    <row r="1259" spans="1:2">
      <c r="A1259" s="19" t="s">
        <v>2605</v>
      </c>
      <c r="B1259" s="20">
        <v>5.9</v>
      </c>
    </row>
    <row r="1260" spans="1:2">
      <c r="A1260" s="19" t="s">
        <v>2420</v>
      </c>
      <c r="B1260" s="20">
        <v>5.9</v>
      </c>
    </row>
    <row r="1261" spans="1:2">
      <c r="A1261" s="19" t="s">
        <v>4660</v>
      </c>
      <c r="B1261" s="20">
        <v>5.9</v>
      </c>
    </row>
    <row r="1262" spans="1:2">
      <c r="A1262" s="19" t="s">
        <v>4346</v>
      </c>
      <c r="B1262" s="20">
        <v>5.9</v>
      </c>
    </row>
    <row r="1263" spans="1:2">
      <c r="A1263" s="19" t="s">
        <v>2518</v>
      </c>
      <c r="B1263" s="20">
        <v>5.9</v>
      </c>
    </row>
    <row r="1264" spans="1:2">
      <c r="A1264" s="19" t="s">
        <v>5092</v>
      </c>
      <c r="B1264" s="20">
        <v>5.9</v>
      </c>
    </row>
    <row r="1265" spans="1:2">
      <c r="A1265" s="19" t="s">
        <v>4678</v>
      </c>
      <c r="B1265" s="20">
        <v>5.9</v>
      </c>
    </row>
    <row r="1266" spans="1:2">
      <c r="A1266" s="19" t="s">
        <v>2763</v>
      </c>
      <c r="B1266" s="20">
        <v>5.9</v>
      </c>
    </row>
    <row r="1267" spans="1:2">
      <c r="A1267" s="19" t="s">
        <v>3977</v>
      </c>
      <c r="B1267" s="20">
        <v>5.9</v>
      </c>
    </row>
    <row r="1268" spans="1:2">
      <c r="A1268" s="19" t="s">
        <v>5426</v>
      </c>
      <c r="B1268" s="20">
        <v>5.9</v>
      </c>
    </row>
    <row r="1269" spans="1:2">
      <c r="A1269" s="19" t="s">
        <v>4288</v>
      </c>
      <c r="B1269" s="20">
        <v>5.9</v>
      </c>
    </row>
    <row r="1270" spans="1:2">
      <c r="A1270" s="19" t="s">
        <v>2863</v>
      </c>
      <c r="B1270" s="20">
        <v>5.9</v>
      </c>
    </row>
    <row r="1271" spans="1:2">
      <c r="A1271" s="19" t="s">
        <v>2686</v>
      </c>
      <c r="B1271" s="20">
        <v>5.9</v>
      </c>
    </row>
    <row r="1272" spans="1:2">
      <c r="A1272" s="19" t="s">
        <v>5989</v>
      </c>
      <c r="B1272" s="20">
        <v>5.9</v>
      </c>
    </row>
    <row r="1273" spans="1:2">
      <c r="A1273" s="19" t="s">
        <v>3447</v>
      </c>
      <c r="B1273" s="20">
        <v>5.9</v>
      </c>
    </row>
    <row r="1274" spans="1:2">
      <c r="A1274" s="19" t="s">
        <v>5627</v>
      </c>
      <c r="B1274" s="20">
        <v>5.9</v>
      </c>
    </row>
    <row r="1275" spans="1:2">
      <c r="A1275" s="19" t="s">
        <v>5486</v>
      </c>
      <c r="B1275" s="20">
        <v>5.9</v>
      </c>
    </row>
    <row r="1276" spans="1:2">
      <c r="A1276" s="19" t="s">
        <v>2934</v>
      </c>
      <c r="B1276" s="20">
        <v>5.9</v>
      </c>
    </row>
    <row r="1277" spans="1:2">
      <c r="A1277" s="19" t="s">
        <v>6162</v>
      </c>
      <c r="B1277" s="20">
        <v>5.9</v>
      </c>
    </row>
    <row r="1278" spans="1:2">
      <c r="A1278" s="19" t="s">
        <v>2458</v>
      </c>
      <c r="B1278" s="20">
        <v>5.9</v>
      </c>
    </row>
    <row r="1279" spans="1:2">
      <c r="A1279" s="19" t="s">
        <v>5356</v>
      </c>
      <c r="B1279" s="20">
        <v>5.9</v>
      </c>
    </row>
    <row r="1280" spans="1:2">
      <c r="A1280" s="19" t="s">
        <v>2352</v>
      </c>
      <c r="B1280" s="20">
        <v>5.8666666666666671</v>
      </c>
    </row>
    <row r="1281" spans="1:2">
      <c r="A1281" s="19" t="s">
        <v>1129</v>
      </c>
      <c r="B1281" s="20">
        <v>5.8500000000000005</v>
      </c>
    </row>
    <row r="1282" spans="1:2">
      <c r="A1282" s="19" t="s">
        <v>1739</v>
      </c>
      <c r="B1282" s="20">
        <v>5.85</v>
      </c>
    </row>
    <row r="1283" spans="1:2">
      <c r="A1283" s="19" t="s">
        <v>2301</v>
      </c>
      <c r="B1283" s="20">
        <v>5.85</v>
      </c>
    </row>
    <row r="1284" spans="1:2">
      <c r="A1284" s="19" t="s">
        <v>3826</v>
      </c>
      <c r="B1284" s="20">
        <v>5.85</v>
      </c>
    </row>
    <row r="1285" spans="1:2">
      <c r="A1285" s="19" t="s">
        <v>3515</v>
      </c>
      <c r="B1285" s="20">
        <v>5.833333333333333</v>
      </c>
    </row>
    <row r="1286" spans="1:2">
      <c r="A1286" s="19" t="s">
        <v>756</v>
      </c>
      <c r="B1286" s="20">
        <v>5.833333333333333</v>
      </c>
    </row>
    <row r="1287" spans="1:2">
      <c r="A1287" s="19" t="s">
        <v>2449</v>
      </c>
      <c r="B1287" s="20">
        <v>5.8250000000000002</v>
      </c>
    </row>
    <row r="1288" spans="1:2">
      <c r="A1288" s="19" t="s">
        <v>3129</v>
      </c>
      <c r="B1288" s="20">
        <v>5.8000000000000007</v>
      </c>
    </row>
    <row r="1289" spans="1:2">
      <c r="A1289" s="19" t="s">
        <v>3395</v>
      </c>
      <c r="B1289" s="20">
        <v>5.8</v>
      </c>
    </row>
    <row r="1290" spans="1:2">
      <c r="A1290" s="19" t="s">
        <v>3866</v>
      </c>
      <c r="B1290" s="20">
        <v>5.8</v>
      </c>
    </row>
    <row r="1291" spans="1:2">
      <c r="A1291" s="19" t="s">
        <v>1169</v>
      </c>
      <c r="B1291" s="20">
        <v>5.8</v>
      </c>
    </row>
    <row r="1292" spans="1:2">
      <c r="A1292" s="19" t="s">
        <v>3332</v>
      </c>
      <c r="B1292" s="20">
        <v>5.8</v>
      </c>
    </row>
    <row r="1293" spans="1:2">
      <c r="A1293" s="19" t="s">
        <v>3551</v>
      </c>
      <c r="B1293" s="20">
        <v>5.8</v>
      </c>
    </row>
    <row r="1294" spans="1:2">
      <c r="A1294" s="19" t="s">
        <v>2161</v>
      </c>
      <c r="B1294" s="20">
        <v>5.8</v>
      </c>
    </row>
    <row r="1295" spans="1:2">
      <c r="A1295" s="19" t="s">
        <v>5499</v>
      </c>
      <c r="B1295" s="20">
        <v>5.8</v>
      </c>
    </row>
    <row r="1296" spans="1:2">
      <c r="A1296" s="19" t="s">
        <v>3392</v>
      </c>
      <c r="B1296" s="20">
        <v>5.8</v>
      </c>
    </row>
    <row r="1297" spans="1:2">
      <c r="A1297" s="19" t="s">
        <v>4331</v>
      </c>
      <c r="B1297" s="20">
        <v>5.8</v>
      </c>
    </row>
    <row r="1298" spans="1:2">
      <c r="A1298" s="19" t="s">
        <v>6195</v>
      </c>
      <c r="B1298" s="20">
        <v>5.8</v>
      </c>
    </row>
    <row r="1299" spans="1:2">
      <c r="A1299" s="19" t="s">
        <v>5853</v>
      </c>
      <c r="B1299" s="20">
        <v>5.8</v>
      </c>
    </row>
    <row r="1300" spans="1:2">
      <c r="A1300" s="19" t="s">
        <v>4631</v>
      </c>
      <c r="B1300" s="20">
        <v>5.8</v>
      </c>
    </row>
    <row r="1301" spans="1:2">
      <c r="A1301" s="19" t="s">
        <v>3847</v>
      </c>
      <c r="B1301" s="20">
        <v>5.8</v>
      </c>
    </row>
    <row r="1302" spans="1:2">
      <c r="A1302" s="19" t="s">
        <v>1564</v>
      </c>
      <c r="B1302" s="20">
        <v>5.8</v>
      </c>
    </row>
    <row r="1303" spans="1:2">
      <c r="A1303" s="19" t="s">
        <v>5911</v>
      </c>
      <c r="B1303" s="20">
        <v>5.8</v>
      </c>
    </row>
    <row r="1304" spans="1:2">
      <c r="A1304" s="19" t="s">
        <v>3753</v>
      </c>
      <c r="B1304" s="20">
        <v>5.8</v>
      </c>
    </row>
    <row r="1305" spans="1:2">
      <c r="A1305" s="19" t="s">
        <v>5219</v>
      </c>
      <c r="B1305" s="20">
        <v>5.8</v>
      </c>
    </row>
    <row r="1306" spans="1:2">
      <c r="A1306" s="19" t="s">
        <v>3439</v>
      </c>
      <c r="B1306" s="20">
        <v>5.8</v>
      </c>
    </row>
    <row r="1307" spans="1:2">
      <c r="A1307" s="19" t="s">
        <v>2694</v>
      </c>
      <c r="B1307" s="20">
        <v>5.8</v>
      </c>
    </row>
    <row r="1308" spans="1:2">
      <c r="A1308" s="19" t="s">
        <v>4582</v>
      </c>
      <c r="B1308" s="20">
        <v>5.8</v>
      </c>
    </row>
    <row r="1309" spans="1:2">
      <c r="A1309" s="19" t="s">
        <v>5236</v>
      </c>
      <c r="B1309" s="20">
        <v>5.8</v>
      </c>
    </row>
    <row r="1310" spans="1:2">
      <c r="A1310" s="19" t="s">
        <v>5451</v>
      </c>
      <c r="B1310" s="20">
        <v>5.8</v>
      </c>
    </row>
    <row r="1311" spans="1:2">
      <c r="A1311" s="19" t="s">
        <v>2136</v>
      </c>
      <c r="B1311" s="20">
        <v>5.8</v>
      </c>
    </row>
    <row r="1312" spans="1:2">
      <c r="A1312" s="19" t="s">
        <v>4714</v>
      </c>
      <c r="B1312" s="20">
        <v>5.8</v>
      </c>
    </row>
    <row r="1313" spans="1:2">
      <c r="A1313" s="19" t="s">
        <v>5831</v>
      </c>
      <c r="B1313" s="20">
        <v>5.8</v>
      </c>
    </row>
    <row r="1314" spans="1:2">
      <c r="A1314" s="19" t="s">
        <v>1576</v>
      </c>
      <c r="B1314" s="20">
        <v>5.8</v>
      </c>
    </row>
    <row r="1315" spans="1:2">
      <c r="A1315" s="19" t="s">
        <v>697</v>
      </c>
      <c r="B1315" s="20">
        <v>5.7999999999999989</v>
      </c>
    </row>
    <row r="1316" spans="1:2">
      <c r="A1316" s="19" t="s">
        <v>917</v>
      </c>
      <c r="B1316" s="20">
        <v>5.7799999999999994</v>
      </c>
    </row>
    <row r="1317" spans="1:2">
      <c r="A1317" s="19" t="s">
        <v>1703</v>
      </c>
      <c r="B1317" s="20">
        <v>5.7666666666666666</v>
      </c>
    </row>
    <row r="1318" spans="1:2">
      <c r="A1318" s="19" t="s">
        <v>5072</v>
      </c>
      <c r="B1318" s="20">
        <v>5.7666666666666657</v>
      </c>
    </row>
    <row r="1319" spans="1:2">
      <c r="A1319" s="19" t="s">
        <v>2316</v>
      </c>
      <c r="B1319" s="20">
        <v>5.76</v>
      </c>
    </row>
    <row r="1320" spans="1:2">
      <c r="A1320" s="19" t="s">
        <v>768</v>
      </c>
      <c r="B1320" s="20">
        <v>5.75</v>
      </c>
    </row>
    <row r="1321" spans="1:2">
      <c r="A1321" s="19" t="s">
        <v>4306</v>
      </c>
      <c r="B1321" s="20">
        <v>5.75</v>
      </c>
    </row>
    <row r="1322" spans="1:2">
      <c r="A1322" s="19" t="s">
        <v>704</v>
      </c>
      <c r="B1322" s="20">
        <v>5.7466666666666661</v>
      </c>
    </row>
    <row r="1323" spans="1:2">
      <c r="A1323" s="19" t="s">
        <v>3555</v>
      </c>
      <c r="B1323" s="20">
        <v>5.7333333333333334</v>
      </c>
    </row>
    <row r="1324" spans="1:2">
      <c r="A1324" s="19" t="s">
        <v>741</v>
      </c>
      <c r="B1324" s="20">
        <v>5.7333333333333325</v>
      </c>
    </row>
    <row r="1325" spans="1:2">
      <c r="A1325" s="19" t="s">
        <v>4034</v>
      </c>
      <c r="B1325" s="20">
        <v>5.7249999999999996</v>
      </c>
    </row>
    <row r="1326" spans="1:2">
      <c r="A1326" s="19" t="s">
        <v>5224</v>
      </c>
      <c r="B1326" s="20">
        <v>5.7</v>
      </c>
    </row>
    <row r="1327" spans="1:2">
      <c r="A1327" s="19" t="s">
        <v>5741</v>
      </c>
      <c r="B1327" s="20">
        <v>5.7</v>
      </c>
    </row>
    <row r="1328" spans="1:2">
      <c r="A1328" s="19" t="s">
        <v>3411</v>
      </c>
      <c r="B1328" s="20">
        <v>5.7</v>
      </c>
    </row>
    <row r="1329" spans="1:2">
      <c r="A1329" s="19" t="s">
        <v>5950</v>
      </c>
      <c r="B1329" s="20">
        <v>5.7</v>
      </c>
    </row>
    <row r="1330" spans="1:2">
      <c r="A1330" s="19" t="s">
        <v>4772</v>
      </c>
      <c r="B1330" s="20">
        <v>5.7</v>
      </c>
    </row>
    <row r="1331" spans="1:2">
      <c r="A1331" s="19" t="s">
        <v>1570</v>
      </c>
      <c r="B1331" s="20">
        <v>5.7</v>
      </c>
    </row>
    <row r="1332" spans="1:2">
      <c r="A1332" s="19" t="s">
        <v>4875</v>
      </c>
      <c r="B1332" s="20">
        <v>5.7</v>
      </c>
    </row>
    <row r="1333" spans="1:2">
      <c r="A1333" s="19" t="s">
        <v>4304</v>
      </c>
      <c r="B1333" s="20">
        <v>5.7</v>
      </c>
    </row>
    <row r="1334" spans="1:2">
      <c r="A1334" s="19" t="s">
        <v>5845</v>
      </c>
      <c r="B1334" s="20">
        <v>5.7</v>
      </c>
    </row>
    <row r="1335" spans="1:2">
      <c r="A1335" s="19" t="s">
        <v>2390</v>
      </c>
      <c r="B1335" s="20">
        <v>5.7</v>
      </c>
    </row>
    <row r="1336" spans="1:2">
      <c r="A1336" s="19" t="s">
        <v>5805</v>
      </c>
      <c r="B1336" s="20">
        <v>5.7</v>
      </c>
    </row>
    <row r="1337" spans="1:2">
      <c r="A1337" s="19" t="s">
        <v>4758</v>
      </c>
      <c r="B1337" s="20">
        <v>5.7</v>
      </c>
    </row>
    <row r="1338" spans="1:2">
      <c r="A1338" s="19" t="s">
        <v>960</v>
      </c>
      <c r="B1338" s="20">
        <v>5.7</v>
      </c>
    </row>
    <row r="1339" spans="1:2">
      <c r="A1339" s="19" t="s">
        <v>6089</v>
      </c>
      <c r="B1339" s="20">
        <v>5.7</v>
      </c>
    </row>
    <row r="1340" spans="1:2">
      <c r="A1340" s="19" t="s">
        <v>6002</v>
      </c>
      <c r="B1340" s="20">
        <v>5.7</v>
      </c>
    </row>
    <row r="1341" spans="1:2">
      <c r="A1341" s="19" t="s">
        <v>3700</v>
      </c>
      <c r="B1341" s="20">
        <v>5.7</v>
      </c>
    </row>
    <row r="1342" spans="1:2">
      <c r="A1342" s="19" t="s">
        <v>4657</v>
      </c>
      <c r="B1342" s="20">
        <v>5.7</v>
      </c>
    </row>
    <row r="1343" spans="1:2">
      <c r="A1343" s="19" t="s">
        <v>1494</v>
      </c>
      <c r="B1343" s="20">
        <v>5.7</v>
      </c>
    </row>
    <row r="1344" spans="1:2">
      <c r="A1344" s="19" t="s">
        <v>4474</v>
      </c>
      <c r="B1344" s="20">
        <v>5.7</v>
      </c>
    </row>
    <row r="1345" spans="1:2">
      <c r="A1345" s="19" t="s">
        <v>3677</v>
      </c>
      <c r="B1345" s="20">
        <v>5.7</v>
      </c>
    </row>
    <row r="1346" spans="1:2">
      <c r="A1346" s="19" t="s">
        <v>5957</v>
      </c>
      <c r="B1346" s="20">
        <v>5.7</v>
      </c>
    </row>
    <row r="1347" spans="1:2">
      <c r="A1347" s="19" t="s">
        <v>5614</v>
      </c>
      <c r="B1347" s="20">
        <v>5.7</v>
      </c>
    </row>
    <row r="1348" spans="1:2">
      <c r="A1348" s="19" t="s">
        <v>4194</v>
      </c>
      <c r="B1348" s="20">
        <v>5.7</v>
      </c>
    </row>
    <row r="1349" spans="1:2">
      <c r="A1349" s="19" t="s">
        <v>4024</v>
      </c>
      <c r="B1349" s="20">
        <v>5.7</v>
      </c>
    </row>
    <row r="1350" spans="1:2">
      <c r="A1350" s="19" t="s">
        <v>1943</v>
      </c>
      <c r="B1350" s="20">
        <v>5.6999999999999993</v>
      </c>
    </row>
    <row r="1351" spans="1:2">
      <c r="A1351" s="19" t="s">
        <v>2555</v>
      </c>
      <c r="B1351" s="20">
        <v>5.6999999999999993</v>
      </c>
    </row>
    <row r="1352" spans="1:2">
      <c r="A1352" s="19" t="s">
        <v>2404</v>
      </c>
      <c r="B1352" s="20">
        <v>5.6999999999999993</v>
      </c>
    </row>
    <row r="1353" spans="1:2">
      <c r="A1353" s="19" t="s">
        <v>500</v>
      </c>
      <c r="B1353" s="20">
        <v>5.6999999999999993</v>
      </c>
    </row>
    <row r="1354" spans="1:2">
      <c r="A1354" s="19" t="s">
        <v>1626</v>
      </c>
      <c r="B1354" s="20">
        <v>5.6923076923076925</v>
      </c>
    </row>
    <row r="1355" spans="1:2">
      <c r="A1355" s="19" t="s">
        <v>934</v>
      </c>
      <c r="B1355" s="20">
        <v>5.6750000000000007</v>
      </c>
    </row>
    <row r="1356" spans="1:2">
      <c r="A1356" s="19" t="s">
        <v>196</v>
      </c>
      <c r="B1356" s="20">
        <v>5.6749999999999998</v>
      </c>
    </row>
    <row r="1357" spans="1:2">
      <c r="A1357" s="19" t="s">
        <v>3899</v>
      </c>
      <c r="B1357" s="20">
        <v>5.666666666666667</v>
      </c>
    </row>
    <row r="1358" spans="1:2">
      <c r="A1358" s="19" t="s">
        <v>1416</v>
      </c>
      <c r="B1358" s="20">
        <v>5.6625000000000005</v>
      </c>
    </row>
    <row r="1359" spans="1:2">
      <c r="A1359" s="19" t="s">
        <v>289</v>
      </c>
      <c r="B1359" s="20">
        <v>5.6599999999999993</v>
      </c>
    </row>
    <row r="1360" spans="1:2">
      <c r="A1360" s="19" t="s">
        <v>2637</v>
      </c>
      <c r="B1360" s="20">
        <v>5.65</v>
      </c>
    </row>
    <row r="1361" spans="1:2">
      <c r="A1361" s="19" t="s">
        <v>2445</v>
      </c>
      <c r="B1361" s="20">
        <v>5.65</v>
      </c>
    </row>
    <row r="1362" spans="1:2">
      <c r="A1362" s="19" t="s">
        <v>2909</v>
      </c>
      <c r="B1362" s="20">
        <v>5.65</v>
      </c>
    </row>
    <row r="1363" spans="1:2">
      <c r="A1363" s="19" t="s">
        <v>308</v>
      </c>
      <c r="B1363" s="20">
        <v>5.65</v>
      </c>
    </row>
    <row r="1364" spans="1:2">
      <c r="A1364" s="19" t="s">
        <v>1269</v>
      </c>
      <c r="B1364" s="20">
        <v>5.65</v>
      </c>
    </row>
    <row r="1365" spans="1:2">
      <c r="A1365" s="19" t="s">
        <v>3709</v>
      </c>
      <c r="B1365" s="20">
        <v>5.6333333333333329</v>
      </c>
    </row>
    <row r="1366" spans="1:2">
      <c r="A1366" s="19" t="s">
        <v>4187</v>
      </c>
      <c r="B1366" s="20">
        <v>5.6333333333333329</v>
      </c>
    </row>
    <row r="1367" spans="1:2">
      <c r="A1367" s="19" t="s">
        <v>1404</v>
      </c>
      <c r="B1367" s="20">
        <v>5.6333333333333329</v>
      </c>
    </row>
    <row r="1368" spans="1:2">
      <c r="A1368" s="19" t="s">
        <v>1956</v>
      </c>
      <c r="B1368" s="20">
        <v>5.625</v>
      </c>
    </row>
    <row r="1369" spans="1:2">
      <c r="A1369" s="19" t="s">
        <v>1236</v>
      </c>
      <c r="B1369" s="20">
        <v>5.6000000000000005</v>
      </c>
    </row>
    <row r="1370" spans="1:2">
      <c r="A1370" s="19" t="s">
        <v>736</v>
      </c>
      <c r="B1370" s="20">
        <v>5.6000000000000005</v>
      </c>
    </row>
    <row r="1371" spans="1:2">
      <c r="A1371" s="19" t="s">
        <v>2829</v>
      </c>
      <c r="B1371" s="20">
        <v>5.6</v>
      </c>
    </row>
    <row r="1372" spans="1:2">
      <c r="A1372" s="19" t="s">
        <v>5107</v>
      </c>
      <c r="B1372" s="20">
        <v>5.6</v>
      </c>
    </row>
    <row r="1373" spans="1:2">
      <c r="A1373" s="19" t="s">
        <v>4333</v>
      </c>
      <c r="B1373" s="20">
        <v>5.6</v>
      </c>
    </row>
    <row r="1374" spans="1:2">
      <c r="A1374" s="19" t="s">
        <v>4744</v>
      </c>
      <c r="B1374" s="20">
        <v>5.6</v>
      </c>
    </row>
    <row r="1375" spans="1:2">
      <c r="A1375" s="19" t="s">
        <v>4149</v>
      </c>
      <c r="B1375" s="20">
        <v>5.6</v>
      </c>
    </row>
    <row r="1376" spans="1:2">
      <c r="A1376" s="19" t="s">
        <v>4720</v>
      </c>
      <c r="B1376" s="20">
        <v>5.6</v>
      </c>
    </row>
    <row r="1377" spans="1:2">
      <c r="A1377" s="19" t="s">
        <v>6067</v>
      </c>
      <c r="B1377" s="20">
        <v>5.6</v>
      </c>
    </row>
    <row r="1378" spans="1:2">
      <c r="A1378" s="19" t="s">
        <v>3144</v>
      </c>
      <c r="B1378" s="20">
        <v>5.6</v>
      </c>
    </row>
    <row r="1379" spans="1:2">
      <c r="A1379" s="19" t="s">
        <v>6354</v>
      </c>
      <c r="B1379" s="20">
        <v>5.6</v>
      </c>
    </row>
    <row r="1380" spans="1:2">
      <c r="A1380" s="19" t="s">
        <v>2465</v>
      </c>
      <c r="B1380" s="20">
        <v>5.6</v>
      </c>
    </row>
    <row r="1381" spans="1:2">
      <c r="A1381" s="19" t="s">
        <v>4910</v>
      </c>
      <c r="B1381" s="20">
        <v>5.6</v>
      </c>
    </row>
    <row r="1382" spans="1:2">
      <c r="A1382" s="19" t="s">
        <v>3939</v>
      </c>
      <c r="B1382" s="20">
        <v>5.6</v>
      </c>
    </row>
    <row r="1383" spans="1:2">
      <c r="A1383" s="19" t="s">
        <v>4643</v>
      </c>
      <c r="B1383" s="20">
        <v>5.6</v>
      </c>
    </row>
    <row r="1384" spans="1:2">
      <c r="A1384" s="19" t="s">
        <v>4111</v>
      </c>
      <c r="B1384" s="20">
        <v>5.6</v>
      </c>
    </row>
    <row r="1385" spans="1:2">
      <c r="A1385" s="19" t="s">
        <v>3131</v>
      </c>
      <c r="B1385" s="20">
        <v>5.6</v>
      </c>
    </row>
    <row r="1386" spans="1:2">
      <c r="A1386" s="19" t="s">
        <v>4924</v>
      </c>
      <c r="B1386" s="20">
        <v>5.6</v>
      </c>
    </row>
    <row r="1387" spans="1:2">
      <c r="A1387" s="19" t="s">
        <v>1191</v>
      </c>
      <c r="B1387" s="20">
        <v>5.6</v>
      </c>
    </row>
    <row r="1388" spans="1:2">
      <c r="A1388" s="19" t="s">
        <v>6149</v>
      </c>
      <c r="B1388" s="20">
        <v>5.6</v>
      </c>
    </row>
    <row r="1389" spans="1:2">
      <c r="A1389" s="19" t="s">
        <v>3089</v>
      </c>
      <c r="B1389" s="20">
        <v>5.6</v>
      </c>
    </row>
    <row r="1390" spans="1:2">
      <c r="A1390" s="19" t="s">
        <v>3075</v>
      </c>
      <c r="B1390" s="20">
        <v>5.6</v>
      </c>
    </row>
    <row r="1391" spans="1:2">
      <c r="A1391" s="19" t="s">
        <v>3284</v>
      </c>
      <c r="B1391" s="20">
        <v>5.6</v>
      </c>
    </row>
    <row r="1392" spans="1:2">
      <c r="A1392" s="19" t="s">
        <v>3319</v>
      </c>
      <c r="B1392" s="20">
        <v>5.6</v>
      </c>
    </row>
    <row r="1393" spans="1:2">
      <c r="A1393" s="19" t="s">
        <v>6356</v>
      </c>
      <c r="B1393" s="20">
        <v>5.6</v>
      </c>
    </row>
    <row r="1394" spans="1:2">
      <c r="A1394" s="19" t="s">
        <v>5469</v>
      </c>
      <c r="B1394" s="20">
        <v>5.6</v>
      </c>
    </row>
    <row r="1395" spans="1:2">
      <c r="A1395" s="19" t="s">
        <v>1984</v>
      </c>
      <c r="B1395" s="20">
        <v>5.6</v>
      </c>
    </row>
    <row r="1396" spans="1:2">
      <c r="A1396" s="19" t="s">
        <v>3836</v>
      </c>
      <c r="B1396" s="20">
        <v>5.6</v>
      </c>
    </row>
    <row r="1397" spans="1:2">
      <c r="A1397" s="19" t="s">
        <v>5249</v>
      </c>
      <c r="B1397" s="20">
        <v>5.6</v>
      </c>
    </row>
    <row r="1398" spans="1:2">
      <c r="A1398" s="19" t="s">
        <v>5320</v>
      </c>
      <c r="B1398" s="20">
        <v>5.6</v>
      </c>
    </row>
    <row r="1399" spans="1:2">
      <c r="A1399" s="19" t="s">
        <v>2581</v>
      </c>
      <c r="B1399" s="20">
        <v>5.6</v>
      </c>
    </row>
    <row r="1400" spans="1:2">
      <c r="A1400" s="19" t="s">
        <v>1594</v>
      </c>
      <c r="B1400" s="20">
        <v>5.6</v>
      </c>
    </row>
    <row r="1401" spans="1:2">
      <c r="A1401" s="19" t="s">
        <v>5859</v>
      </c>
      <c r="B1401" s="20">
        <v>5.6</v>
      </c>
    </row>
    <row r="1402" spans="1:2">
      <c r="A1402" s="19" t="s">
        <v>4137</v>
      </c>
      <c r="B1402" s="20">
        <v>5.6</v>
      </c>
    </row>
    <row r="1403" spans="1:2">
      <c r="A1403" s="19" t="s">
        <v>2768</v>
      </c>
      <c r="B1403" s="20">
        <v>5.6</v>
      </c>
    </row>
    <row r="1404" spans="1:2">
      <c r="A1404" s="19" t="s">
        <v>4963</v>
      </c>
      <c r="B1404" s="20">
        <v>5.6</v>
      </c>
    </row>
    <row r="1405" spans="1:2">
      <c r="A1405" s="19" t="s">
        <v>3757</v>
      </c>
      <c r="B1405" s="20">
        <v>5.6</v>
      </c>
    </row>
    <row r="1406" spans="1:2">
      <c r="A1406" s="19" t="s">
        <v>2925</v>
      </c>
      <c r="B1406" s="20">
        <v>5.6</v>
      </c>
    </row>
    <row r="1407" spans="1:2">
      <c r="A1407" s="19" t="s">
        <v>6105</v>
      </c>
      <c r="B1407" s="20">
        <v>5.6</v>
      </c>
    </row>
    <row r="1408" spans="1:2">
      <c r="A1408" s="19" t="s">
        <v>1801</v>
      </c>
      <c r="B1408" s="20">
        <v>5.6</v>
      </c>
    </row>
    <row r="1409" spans="1:2">
      <c r="A1409" s="19" t="s">
        <v>3853</v>
      </c>
      <c r="B1409" s="20">
        <v>5.6</v>
      </c>
    </row>
    <row r="1410" spans="1:2">
      <c r="A1410" s="19" t="s">
        <v>164</v>
      </c>
      <c r="B1410" s="20">
        <v>5.5777777777777784</v>
      </c>
    </row>
    <row r="1411" spans="1:2">
      <c r="A1411" s="19" t="s">
        <v>4991</v>
      </c>
      <c r="B1411" s="20">
        <v>5.5666666666666673</v>
      </c>
    </row>
    <row r="1412" spans="1:2">
      <c r="A1412" s="19" t="s">
        <v>1510</v>
      </c>
      <c r="B1412" s="20">
        <v>5.5600000000000005</v>
      </c>
    </row>
    <row r="1413" spans="1:2">
      <c r="A1413" s="19" t="s">
        <v>3189</v>
      </c>
      <c r="B1413" s="20">
        <v>5.5500000000000007</v>
      </c>
    </row>
    <row r="1414" spans="1:2">
      <c r="A1414" s="19" t="s">
        <v>2034</v>
      </c>
      <c r="B1414" s="20">
        <v>5.55</v>
      </c>
    </row>
    <row r="1415" spans="1:2">
      <c r="A1415" s="19" t="s">
        <v>1312</v>
      </c>
      <c r="B1415" s="20">
        <v>5.55</v>
      </c>
    </row>
    <row r="1416" spans="1:2">
      <c r="A1416" s="19" t="s">
        <v>1456</v>
      </c>
      <c r="B1416" s="20">
        <v>5.5333333333333341</v>
      </c>
    </row>
    <row r="1417" spans="1:2">
      <c r="A1417" s="19" t="s">
        <v>1368</v>
      </c>
      <c r="B1417" s="20">
        <v>5.5333333333333341</v>
      </c>
    </row>
    <row r="1418" spans="1:2">
      <c r="A1418" s="19" t="s">
        <v>534</v>
      </c>
      <c r="B1418" s="20">
        <v>5.52</v>
      </c>
    </row>
    <row r="1419" spans="1:2">
      <c r="A1419" s="19" t="s">
        <v>6080</v>
      </c>
      <c r="B1419" s="20">
        <v>5.5</v>
      </c>
    </row>
    <row r="1420" spans="1:2">
      <c r="A1420" s="19" t="s">
        <v>2148</v>
      </c>
      <c r="B1420" s="20">
        <v>5.5</v>
      </c>
    </row>
    <row r="1421" spans="1:2">
      <c r="A1421" s="19" t="s">
        <v>2579</v>
      </c>
      <c r="B1421" s="20">
        <v>5.5</v>
      </c>
    </row>
    <row r="1422" spans="1:2">
      <c r="A1422" s="19" t="s">
        <v>4651</v>
      </c>
      <c r="B1422" s="20">
        <v>5.5</v>
      </c>
    </row>
    <row r="1423" spans="1:2">
      <c r="A1423" s="19" t="s">
        <v>641</v>
      </c>
      <c r="B1423" s="20">
        <v>5.5</v>
      </c>
    </row>
    <row r="1424" spans="1:2">
      <c r="A1424" s="19" t="s">
        <v>3782</v>
      </c>
      <c r="B1424" s="20">
        <v>5.5</v>
      </c>
    </row>
    <row r="1425" spans="1:2">
      <c r="A1425" s="19" t="s">
        <v>2506</v>
      </c>
      <c r="B1425" s="20">
        <v>5.5</v>
      </c>
    </row>
    <row r="1426" spans="1:2">
      <c r="A1426" s="19" t="s">
        <v>1804</v>
      </c>
      <c r="B1426" s="20">
        <v>5.5</v>
      </c>
    </row>
    <row r="1427" spans="1:2">
      <c r="A1427" s="19" t="s">
        <v>4205</v>
      </c>
      <c r="B1427" s="20">
        <v>5.5</v>
      </c>
    </row>
    <row r="1428" spans="1:2">
      <c r="A1428" s="19" t="s">
        <v>1337</v>
      </c>
      <c r="B1428" s="20">
        <v>5.5</v>
      </c>
    </row>
    <row r="1429" spans="1:2">
      <c r="A1429" s="19" t="s">
        <v>891</v>
      </c>
      <c r="B1429" s="20">
        <v>5.5</v>
      </c>
    </row>
    <row r="1430" spans="1:2">
      <c r="A1430" s="19" t="s">
        <v>6323</v>
      </c>
      <c r="B1430" s="20">
        <v>5.5</v>
      </c>
    </row>
    <row r="1431" spans="1:2">
      <c r="A1431" s="19" t="s">
        <v>4084</v>
      </c>
      <c r="B1431" s="20">
        <v>5.5</v>
      </c>
    </row>
    <row r="1432" spans="1:2">
      <c r="A1432" s="19" t="s">
        <v>5783</v>
      </c>
      <c r="B1432" s="20">
        <v>5.5</v>
      </c>
    </row>
    <row r="1433" spans="1:2">
      <c r="A1433" s="19" t="s">
        <v>4969</v>
      </c>
      <c r="B1433" s="20">
        <v>5.5</v>
      </c>
    </row>
    <row r="1434" spans="1:2">
      <c r="A1434" s="19" t="s">
        <v>1652</v>
      </c>
      <c r="B1434" s="20">
        <v>5.5</v>
      </c>
    </row>
    <row r="1435" spans="1:2">
      <c r="A1435" s="19" t="s">
        <v>1461</v>
      </c>
      <c r="B1435" s="20">
        <v>5.5</v>
      </c>
    </row>
    <row r="1436" spans="1:2">
      <c r="A1436" s="19" t="s">
        <v>2219</v>
      </c>
      <c r="B1436" s="20">
        <v>5.5</v>
      </c>
    </row>
    <row r="1437" spans="1:2">
      <c r="A1437" s="19" t="s">
        <v>3480</v>
      </c>
      <c r="B1437" s="20">
        <v>5.5</v>
      </c>
    </row>
    <row r="1438" spans="1:2">
      <c r="A1438" s="19" t="s">
        <v>4795</v>
      </c>
      <c r="B1438" s="20">
        <v>5.5</v>
      </c>
    </row>
    <row r="1439" spans="1:2">
      <c r="A1439" s="19" t="s">
        <v>4736</v>
      </c>
      <c r="B1439" s="20">
        <v>5.5</v>
      </c>
    </row>
    <row r="1440" spans="1:2">
      <c r="A1440" s="19" t="s">
        <v>526</v>
      </c>
      <c r="B1440" s="20">
        <v>5.5</v>
      </c>
    </row>
    <row r="1441" spans="1:2">
      <c r="A1441" s="19" t="s">
        <v>4701</v>
      </c>
      <c r="B1441" s="20">
        <v>5.5</v>
      </c>
    </row>
    <row r="1442" spans="1:2">
      <c r="A1442" s="19" t="s">
        <v>4590</v>
      </c>
      <c r="B1442" s="20">
        <v>5.5</v>
      </c>
    </row>
    <row r="1443" spans="1:2">
      <c r="A1443" s="19" t="s">
        <v>5198</v>
      </c>
      <c r="B1443" s="20">
        <v>5.5</v>
      </c>
    </row>
    <row r="1444" spans="1:2">
      <c r="A1444" s="19" t="s">
        <v>3667</v>
      </c>
      <c r="B1444" s="20">
        <v>5.5</v>
      </c>
    </row>
    <row r="1445" spans="1:2">
      <c r="A1445" s="19" t="s">
        <v>1930</v>
      </c>
      <c r="B1445" s="20">
        <v>5.4999999999999991</v>
      </c>
    </row>
    <row r="1446" spans="1:2">
      <c r="A1446" s="19" t="s">
        <v>1552</v>
      </c>
      <c r="B1446" s="20">
        <v>5.4666666666666659</v>
      </c>
    </row>
    <row r="1447" spans="1:2">
      <c r="A1447" s="19" t="s">
        <v>1696</v>
      </c>
      <c r="B1447" s="20">
        <v>5.45</v>
      </c>
    </row>
    <row r="1448" spans="1:2">
      <c r="A1448" s="19" t="s">
        <v>1440</v>
      </c>
      <c r="B1448" s="20">
        <v>5.45</v>
      </c>
    </row>
    <row r="1449" spans="1:2">
      <c r="A1449" s="19" t="s">
        <v>3059</v>
      </c>
      <c r="B1449" s="20">
        <v>5.45</v>
      </c>
    </row>
    <row r="1450" spans="1:2">
      <c r="A1450" s="19" t="s">
        <v>3458</v>
      </c>
      <c r="B1450" s="20">
        <v>5.45</v>
      </c>
    </row>
    <row r="1451" spans="1:2">
      <c r="A1451" s="19" t="s">
        <v>4132</v>
      </c>
      <c r="B1451" s="20">
        <v>5.45</v>
      </c>
    </row>
    <row r="1452" spans="1:2">
      <c r="A1452" s="19" t="s">
        <v>3768</v>
      </c>
      <c r="B1452" s="20">
        <v>5.45</v>
      </c>
    </row>
    <row r="1453" spans="1:2">
      <c r="A1453" s="19" t="s">
        <v>2759</v>
      </c>
      <c r="B1453" s="20">
        <v>5.45</v>
      </c>
    </row>
    <row r="1454" spans="1:2">
      <c r="A1454" s="19" t="s">
        <v>1920</v>
      </c>
      <c r="B1454" s="20">
        <v>5.4499999999999993</v>
      </c>
    </row>
    <row r="1455" spans="1:2">
      <c r="A1455" s="19" t="s">
        <v>1530</v>
      </c>
      <c r="B1455" s="20">
        <v>5.4499999999999993</v>
      </c>
    </row>
    <row r="1456" spans="1:2">
      <c r="A1456" s="19" t="s">
        <v>4432</v>
      </c>
      <c r="B1456" s="20">
        <v>5.4</v>
      </c>
    </row>
    <row r="1457" spans="1:2">
      <c r="A1457" s="19" t="s">
        <v>5658</v>
      </c>
      <c r="B1457" s="20">
        <v>5.4</v>
      </c>
    </row>
    <row r="1458" spans="1:2">
      <c r="A1458" s="19" t="s">
        <v>3158</v>
      </c>
      <c r="B1458" s="20">
        <v>5.4</v>
      </c>
    </row>
    <row r="1459" spans="1:2">
      <c r="A1459" s="19" t="s">
        <v>3915</v>
      </c>
      <c r="B1459" s="20">
        <v>5.4</v>
      </c>
    </row>
    <row r="1460" spans="1:2">
      <c r="A1460" s="19" t="s">
        <v>5619</v>
      </c>
      <c r="B1460" s="20">
        <v>5.4</v>
      </c>
    </row>
    <row r="1461" spans="1:2">
      <c r="A1461" s="19" t="s">
        <v>5436</v>
      </c>
      <c r="B1461" s="20">
        <v>5.4</v>
      </c>
    </row>
    <row r="1462" spans="1:2">
      <c r="A1462" s="19" t="s">
        <v>1967</v>
      </c>
      <c r="B1462" s="20">
        <v>5.4</v>
      </c>
    </row>
    <row r="1463" spans="1:2">
      <c r="A1463" s="19" t="s">
        <v>3281</v>
      </c>
      <c r="B1463" s="20">
        <v>5.4</v>
      </c>
    </row>
    <row r="1464" spans="1:2">
      <c r="A1464" s="19" t="s">
        <v>4464</v>
      </c>
      <c r="B1464" s="20">
        <v>5.4</v>
      </c>
    </row>
    <row r="1465" spans="1:2">
      <c r="A1465" s="19" t="s">
        <v>1334</v>
      </c>
      <c r="B1465" s="20">
        <v>5.4</v>
      </c>
    </row>
    <row r="1466" spans="1:2">
      <c r="A1466" s="19" t="s">
        <v>4117</v>
      </c>
      <c r="B1466" s="20">
        <v>5.4</v>
      </c>
    </row>
    <row r="1467" spans="1:2">
      <c r="A1467" s="19" t="s">
        <v>3443</v>
      </c>
      <c r="B1467" s="20">
        <v>5.4</v>
      </c>
    </row>
    <row r="1468" spans="1:2">
      <c r="A1468" s="19" t="s">
        <v>559</v>
      </c>
      <c r="B1468" s="20">
        <v>5.4</v>
      </c>
    </row>
    <row r="1469" spans="1:2">
      <c r="A1469" s="19" t="s">
        <v>1210</v>
      </c>
      <c r="B1469" s="20">
        <v>5.4</v>
      </c>
    </row>
    <row r="1470" spans="1:2">
      <c r="A1470" s="19" t="s">
        <v>3081</v>
      </c>
      <c r="B1470" s="20">
        <v>5.4</v>
      </c>
    </row>
    <row r="1471" spans="1:2">
      <c r="A1471" s="19" t="s">
        <v>1387</v>
      </c>
      <c r="B1471" s="20">
        <v>5.4</v>
      </c>
    </row>
    <row r="1472" spans="1:2">
      <c r="A1472" s="19" t="s">
        <v>5010</v>
      </c>
      <c r="B1472" s="20">
        <v>5.4</v>
      </c>
    </row>
    <row r="1473" spans="1:2">
      <c r="A1473" s="19" t="s">
        <v>4242</v>
      </c>
      <c r="B1473" s="20">
        <v>5.4</v>
      </c>
    </row>
    <row r="1474" spans="1:2">
      <c r="A1474" s="19" t="s">
        <v>2993</v>
      </c>
      <c r="B1474" s="20">
        <v>5.4</v>
      </c>
    </row>
    <row r="1475" spans="1:2">
      <c r="A1475" s="19" t="s">
        <v>6085</v>
      </c>
      <c r="B1475" s="20">
        <v>5.4</v>
      </c>
    </row>
    <row r="1476" spans="1:2">
      <c r="A1476" s="19" t="s">
        <v>2920</v>
      </c>
      <c r="B1476" s="20">
        <v>5.4</v>
      </c>
    </row>
    <row r="1477" spans="1:2">
      <c r="A1477" s="19" t="s">
        <v>3154</v>
      </c>
      <c r="B1477" s="20">
        <v>5.4</v>
      </c>
    </row>
    <row r="1478" spans="1:2">
      <c r="A1478" s="19" t="s">
        <v>4363</v>
      </c>
      <c r="B1478" s="20">
        <v>5.4</v>
      </c>
    </row>
    <row r="1479" spans="1:2">
      <c r="A1479" s="19" t="s">
        <v>2840</v>
      </c>
      <c r="B1479" s="20">
        <v>5.4</v>
      </c>
    </row>
    <row r="1480" spans="1:2">
      <c r="A1480" s="19" t="s">
        <v>2699</v>
      </c>
      <c r="B1480" s="20">
        <v>5.4</v>
      </c>
    </row>
    <row r="1481" spans="1:2">
      <c r="A1481" s="19" t="s">
        <v>2780</v>
      </c>
      <c r="B1481" s="20">
        <v>5.4</v>
      </c>
    </row>
    <row r="1482" spans="1:2">
      <c r="A1482" s="19" t="s">
        <v>5894</v>
      </c>
      <c r="B1482" s="20">
        <v>5.4</v>
      </c>
    </row>
    <row r="1483" spans="1:2">
      <c r="A1483" s="19" t="s">
        <v>504</v>
      </c>
      <c r="B1483" s="20">
        <v>5.3999999999999995</v>
      </c>
    </row>
    <row r="1484" spans="1:2">
      <c r="A1484" s="19" t="s">
        <v>1948</v>
      </c>
      <c r="B1484" s="20">
        <v>5.3999999999999995</v>
      </c>
    </row>
    <row r="1485" spans="1:2">
      <c r="A1485" s="19" t="s">
        <v>1256</v>
      </c>
      <c r="B1485" s="20">
        <v>5.35</v>
      </c>
    </row>
    <row r="1486" spans="1:2">
      <c r="A1486" s="19" t="s">
        <v>3609</v>
      </c>
      <c r="B1486" s="20">
        <v>5.35</v>
      </c>
    </row>
    <row r="1487" spans="1:2">
      <c r="A1487" s="19" t="s">
        <v>777</v>
      </c>
      <c r="B1487" s="20">
        <v>5.35</v>
      </c>
    </row>
    <row r="1488" spans="1:2">
      <c r="A1488" s="19" t="s">
        <v>1082</v>
      </c>
      <c r="B1488" s="20">
        <v>5.35</v>
      </c>
    </row>
    <row r="1489" spans="1:2">
      <c r="A1489" s="19" t="s">
        <v>355</v>
      </c>
      <c r="B1489" s="20">
        <v>5.34</v>
      </c>
    </row>
    <row r="1490" spans="1:2">
      <c r="A1490" s="19" t="s">
        <v>1558</v>
      </c>
      <c r="B1490" s="20">
        <v>5.3000000000000007</v>
      </c>
    </row>
    <row r="1491" spans="1:2">
      <c r="A1491" s="19" t="s">
        <v>1099</v>
      </c>
      <c r="B1491" s="20">
        <v>5.3000000000000007</v>
      </c>
    </row>
    <row r="1492" spans="1:2">
      <c r="A1492" s="19" t="s">
        <v>1385</v>
      </c>
      <c r="B1492" s="20">
        <v>5.3</v>
      </c>
    </row>
    <row r="1493" spans="1:2">
      <c r="A1493" s="19" t="s">
        <v>2777</v>
      </c>
      <c r="B1493" s="20">
        <v>5.3</v>
      </c>
    </row>
    <row r="1494" spans="1:2">
      <c r="A1494" s="19" t="s">
        <v>1945</v>
      </c>
      <c r="B1494" s="20">
        <v>5.3</v>
      </c>
    </row>
    <row r="1495" spans="1:2">
      <c r="A1495" s="19" t="s">
        <v>1820</v>
      </c>
      <c r="B1495" s="20">
        <v>5.3</v>
      </c>
    </row>
    <row r="1496" spans="1:2">
      <c r="A1496" s="19" t="s">
        <v>4978</v>
      </c>
      <c r="B1496" s="20">
        <v>5.3</v>
      </c>
    </row>
    <row r="1497" spans="1:2">
      <c r="A1497" s="19" t="s">
        <v>1694</v>
      </c>
      <c r="B1497" s="20">
        <v>5.3</v>
      </c>
    </row>
    <row r="1498" spans="1:2">
      <c r="A1498" s="19" t="s">
        <v>4164</v>
      </c>
      <c r="B1498" s="20">
        <v>5.3</v>
      </c>
    </row>
    <row r="1499" spans="1:2">
      <c r="A1499" s="19" t="s">
        <v>4141</v>
      </c>
      <c r="B1499" s="20">
        <v>5.3</v>
      </c>
    </row>
    <row r="1500" spans="1:2">
      <c r="A1500" s="19" t="s">
        <v>2250</v>
      </c>
      <c r="B1500" s="20">
        <v>5.3</v>
      </c>
    </row>
    <row r="1501" spans="1:2">
      <c r="A1501" s="19" t="s">
        <v>6186</v>
      </c>
      <c r="B1501" s="20">
        <v>5.3</v>
      </c>
    </row>
    <row r="1502" spans="1:2">
      <c r="A1502" s="19" t="s">
        <v>5211</v>
      </c>
      <c r="B1502" s="20">
        <v>5.3</v>
      </c>
    </row>
    <row r="1503" spans="1:2">
      <c r="A1503" s="19" t="s">
        <v>4015</v>
      </c>
      <c r="B1503" s="20">
        <v>5.3</v>
      </c>
    </row>
    <row r="1504" spans="1:2">
      <c r="A1504" s="19" t="s">
        <v>6350</v>
      </c>
      <c r="B1504" s="20">
        <v>5.3</v>
      </c>
    </row>
    <row r="1505" spans="1:2">
      <c r="A1505" s="19" t="s">
        <v>3510</v>
      </c>
      <c r="B1505" s="20">
        <v>5.3</v>
      </c>
    </row>
    <row r="1506" spans="1:2">
      <c r="A1506" s="19" t="s">
        <v>4145</v>
      </c>
      <c r="B1506" s="20">
        <v>5.3</v>
      </c>
    </row>
    <row r="1507" spans="1:2">
      <c r="A1507" s="19" t="s">
        <v>5331</v>
      </c>
      <c r="B1507" s="20">
        <v>5.3</v>
      </c>
    </row>
    <row r="1508" spans="1:2">
      <c r="A1508" s="19" t="s">
        <v>1588</v>
      </c>
      <c r="B1508" s="20">
        <v>5.3</v>
      </c>
    </row>
    <row r="1509" spans="1:2">
      <c r="A1509" s="19" t="s">
        <v>4938</v>
      </c>
      <c r="B1509" s="20">
        <v>5.3</v>
      </c>
    </row>
    <row r="1510" spans="1:2">
      <c r="A1510" s="19" t="s">
        <v>2430</v>
      </c>
      <c r="B1510" s="20">
        <v>5.3</v>
      </c>
    </row>
    <row r="1511" spans="1:2">
      <c r="A1511" s="19" t="s">
        <v>2550</v>
      </c>
      <c r="B1511" s="20">
        <v>5.3</v>
      </c>
    </row>
    <row r="1512" spans="1:2">
      <c r="A1512" s="19" t="s">
        <v>5652</v>
      </c>
      <c r="B1512" s="20">
        <v>5.3</v>
      </c>
    </row>
    <row r="1513" spans="1:2">
      <c r="A1513" s="19" t="s">
        <v>3146</v>
      </c>
      <c r="B1513" s="20">
        <v>5.3</v>
      </c>
    </row>
    <row r="1514" spans="1:2">
      <c r="A1514" s="19" t="s">
        <v>2531</v>
      </c>
      <c r="B1514" s="20">
        <v>5.3</v>
      </c>
    </row>
    <row r="1515" spans="1:2">
      <c r="A1515" s="19" t="s">
        <v>2278</v>
      </c>
      <c r="B1515" s="20">
        <v>5.3</v>
      </c>
    </row>
    <row r="1516" spans="1:2">
      <c r="A1516" s="19" t="s">
        <v>5699</v>
      </c>
      <c r="B1516" s="20">
        <v>5.3</v>
      </c>
    </row>
    <row r="1517" spans="1:2">
      <c r="A1517" s="19" t="s">
        <v>5270</v>
      </c>
      <c r="B1517" s="20">
        <v>5.3</v>
      </c>
    </row>
    <row r="1518" spans="1:2">
      <c r="A1518" s="19" t="s">
        <v>4768</v>
      </c>
      <c r="B1518" s="20">
        <v>5.3</v>
      </c>
    </row>
    <row r="1519" spans="1:2">
      <c r="A1519" s="19" t="s">
        <v>4559</v>
      </c>
      <c r="B1519" s="20">
        <v>5.3</v>
      </c>
    </row>
    <row r="1520" spans="1:2">
      <c r="A1520" s="19" t="s">
        <v>5654</v>
      </c>
      <c r="B1520" s="20">
        <v>5.3</v>
      </c>
    </row>
    <row r="1521" spans="1:2">
      <c r="A1521" s="19" t="s">
        <v>4567</v>
      </c>
      <c r="B1521" s="20">
        <v>5.3</v>
      </c>
    </row>
    <row r="1522" spans="1:2">
      <c r="A1522" s="19" t="s">
        <v>634</v>
      </c>
      <c r="B1522" s="20">
        <v>5.3</v>
      </c>
    </row>
    <row r="1523" spans="1:2">
      <c r="A1523" s="19" t="s">
        <v>3747</v>
      </c>
      <c r="B1523" s="20">
        <v>5.3</v>
      </c>
    </row>
    <row r="1524" spans="1:2">
      <c r="A1524" s="19" t="s">
        <v>5676</v>
      </c>
      <c r="B1524" s="20">
        <v>5.3</v>
      </c>
    </row>
    <row r="1525" spans="1:2">
      <c r="A1525" s="19" t="s">
        <v>5678</v>
      </c>
      <c r="B1525" s="20">
        <v>5.3</v>
      </c>
    </row>
    <row r="1526" spans="1:2">
      <c r="A1526" s="19" t="s">
        <v>5362</v>
      </c>
      <c r="B1526" s="20">
        <v>5.3</v>
      </c>
    </row>
    <row r="1527" spans="1:2">
      <c r="A1527" s="19" t="s">
        <v>1823</v>
      </c>
      <c r="B1527" s="20">
        <v>5.2750000000000004</v>
      </c>
    </row>
    <row r="1528" spans="1:2">
      <c r="A1528" s="19" t="s">
        <v>2010</v>
      </c>
      <c r="B1528" s="20">
        <v>5.2666666666666666</v>
      </c>
    </row>
    <row r="1529" spans="1:2">
      <c r="A1529" s="19" t="s">
        <v>1999</v>
      </c>
      <c r="B1529" s="20">
        <v>5.2666666666666666</v>
      </c>
    </row>
    <row r="1530" spans="1:2">
      <c r="A1530" s="19" t="s">
        <v>1878</v>
      </c>
      <c r="B1530" s="20">
        <v>5.26</v>
      </c>
    </row>
    <row r="1531" spans="1:2">
      <c r="A1531" s="19" t="s">
        <v>1152</v>
      </c>
      <c r="B1531" s="20">
        <v>5.26</v>
      </c>
    </row>
    <row r="1532" spans="1:2">
      <c r="A1532" s="19" t="s">
        <v>3525</v>
      </c>
      <c r="B1532" s="20">
        <v>5.25</v>
      </c>
    </row>
    <row r="1533" spans="1:2">
      <c r="A1533" s="19" t="s">
        <v>3096</v>
      </c>
      <c r="B1533" s="20">
        <v>5.25</v>
      </c>
    </row>
    <row r="1534" spans="1:2">
      <c r="A1534" s="19" t="s">
        <v>2469</v>
      </c>
      <c r="B1534" s="20">
        <v>5.25</v>
      </c>
    </row>
    <row r="1535" spans="1:2">
      <c r="A1535" s="19" t="s">
        <v>5263</v>
      </c>
      <c r="B1535" s="20">
        <v>5.25</v>
      </c>
    </row>
    <row r="1536" spans="1:2">
      <c r="A1536" s="19" t="s">
        <v>3553</v>
      </c>
      <c r="B1536" s="20">
        <v>5.25</v>
      </c>
    </row>
    <row r="1537" spans="1:2">
      <c r="A1537" s="19" t="s">
        <v>609</v>
      </c>
      <c r="B1537" s="20">
        <v>5.2200000000000006</v>
      </c>
    </row>
    <row r="1538" spans="1:2">
      <c r="A1538" s="19" t="s">
        <v>4705</v>
      </c>
      <c r="B1538" s="20">
        <v>5.2</v>
      </c>
    </row>
    <row r="1539" spans="1:2">
      <c r="A1539" s="19" t="s">
        <v>2522</v>
      </c>
      <c r="B1539" s="20">
        <v>5.2</v>
      </c>
    </row>
    <row r="1540" spans="1:2">
      <c r="A1540" s="19" t="s">
        <v>6130</v>
      </c>
      <c r="B1540" s="20">
        <v>5.2</v>
      </c>
    </row>
    <row r="1541" spans="1:2">
      <c r="A1541" s="19" t="s">
        <v>3761</v>
      </c>
      <c r="B1541" s="20">
        <v>5.2</v>
      </c>
    </row>
    <row r="1542" spans="1:2">
      <c r="A1542" s="19" t="s">
        <v>5186</v>
      </c>
      <c r="B1542" s="20">
        <v>5.2</v>
      </c>
    </row>
    <row r="1543" spans="1:2">
      <c r="A1543" s="19" t="s">
        <v>5536</v>
      </c>
      <c r="B1543" s="20">
        <v>5.2</v>
      </c>
    </row>
    <row r="1544" spans="1:2">
      <c r="A1544" s="19" t="s">
        <v>2114</v>
      </c>
      <c r="B1544" s="20">
        <v>5.2</v>
      </c>
    </row>
    <row r="1545" spans="1:2">
      <c r="A1545" s="19" t="s">
        <v>2324</v>
      </c>
      <c r="B1545" s="20">
        <v>5.2</v>
      </c>
    </row>
    <row r="1546" spans="1:2">
      <c r="A1546" s="19" t="s">
        <v>3073</v>
      </c>
      <c r="B1546" s="20">
        <v>5.2</v>
      </c>
    </row>
    <row r="1547" spans="1:2">
      <c r="A1547" s="19" t="s">
        <v>4752</v>
      </c>
      <c r="B1547" s="20">
        <v>5.2</v>
      </c>
    </row>
    <row r="1548" spans="1:2">
      <c r="A1548" s="19" t="s">
        <v>946</v>
      </c>
      <c r="B1548" s="20">
        <v>5.2</v>
      </c>
    </row>
    <row r="1549" spans="1:2">
      <c r="A1549" s="19" t="s">
        <v>2765</v>
      </c>
      <c r="B1549" s="20">
        <v>5.2</v>
      </c>
    </row>
    <row r="1550" spans="1:2">
      <c r="A1550" s="19" t="s">
        <v>4655</v>
      </c>
      <c r="B1550" s="20">
        <v>5.2</v>
      </c>
    </row>
    <row r="1551" spans="1:2">
      <c r="A1551" s="19" t="s">
        <v>3008</v>
      </c>
      <c r="B1551" s="20">
        <v>5.2</v>
      </c>
    </row>
    <row r="1552" spans="1:2">
      <c r="A1552" s="19" t="s">
        <v>5574</v>
      </c>
      <c r="B1552" s="20">
        <v>5.2</v>
      </c>
    </row>
    <row r="1553" spans="1:2">
      <c r="A1553" s="19" t="s">
        <v>5303</v>
      </c>
      <c r="B1553" s="20">
        <v>5.2</v>
      </c>
    </row>
    <row r="1554" spans="1:2">
      <c r="A1554" s="19" t="s">
        <v>2045</v>
      </c>
      <c r="B1554" s="20">
        <v>5.2</v>
      </c>
    </row>
    <row r="1555" spans="1:2">
      <c r="A1555" s="19" t="s">
        <v>5346</v>
      </c>
      <c r="B1555" s="20">
        <v>5.2</v>
      </c>
    </row>
    <row r="1556" spans="1:2">
      <c r="A1556" s="19" t="s">
        <v>4914</v>
      </c>
      <c r="B1556" s="20">
        <v>5.2</v>
      </c>
    </row>
    <row r="1557" spans="1:2">
      <c r="A1557" s="19" t="s">
        <v>4312</v>
      </c>
      <c r="B1557" s="20">
        <v>5.1999999999999993</v>
      </c>
    </row>
    <row r="1558" spans="1:2">
      <c r="A1558" s="19" t="s">
        <v>910</v>
      </c>
      <c r="B1558" s="20">
        <v>5.1999999999999993</v>
      </c>
    </row>
    <row r="1559" spans="1:2">
      <c r="A1559" s="19" t="s">
        <v>1296</v>
      </c>
      <c r="B1559" s="20">
        <v>5.1749999999999998</v>
      </c>
    </row>
    <row r="1560" spans="1:2">
      <c r="A1560" s="19" t="s">
        <v>3862</v>
      </c>
      <c r="B1560" s="20">
        <v>5.15</v>
      </c>
    </row>
    <row r="1561" spans="1:2">
      <c r="A1561" s="19" t="s">
        <v>3506</v>
      </c>
      <c r="B1561" s="20">
        <v>5.1000000000000005</v>
      </c>
    </row>
    <row r="1562" spans="1:2">
      <c r="A1562" s="19" t="s">
        <v>5715</v>
      </c>
      <c r="B1562" s="20">
        <v>5.0999999999999996</v>
      </c>
    </row>
    <row r="1563" spans="1:2">
      <c r="A1563" s="19" t="s">
        <v>5207</v>
      </c>
      <c r="B1563" s="20">
        <v>5.0999999999999996</v>
      </c>
    </row>
    <row r="1564" spans="1:2">
      <c r="A1564" s="19" t="s">
        <v>4351</v>
      </c>
      <c r="B1564" s="20">
        <v>5.0999999999999996</v>
      </c>
    </row>
    <row r="1565" spans="1:2">
      <c r="A1565" s="19" t="s">
        <v>4373</v>
      </c>
      <c r="B1565" s="20">
        <v>5.0999999999999996</v>
      </c>
    </row>
    <row r="1566" spans="1:2">
      <c r="A1566" s="19" t="s">
        <v>2176</v>
      </c>
      <c r="B1566" s="20">
        <v>5.0999999999999996</v>
      </c>
    </row>
    <row r="1567" spans="1:2">
      <c r="A1567" s="19" t="s">
        <v>4120</v>
      </c>
      <c r="B1567" s="20">
        <v>5.0999999999999996</v>
      </c>
    </row>
    <row r="1568" spans="1:2">
      <c r="A1568" s="19" t="s">
        <v>5774</v>
      </c>
      <c r="B1568" s="20">
        <v>5.0999999999999996</v>
      </c>
    </row>
    <row r="1569" spans="1:2">
      <c r="A1569" s="19" t="s">
        <v>5312</v>
      </c>
      <c r="B1569" s="20">
        <v>5.0999999999999996</v>
      </c>
    </row>
    <row r="1570" spans="1:2">
      <c r="A1570" s="19" t="s">
        <v>600</v>
      </c>
      <c r="B1570" s="20">
        <v>5.0999999999999996</v>
      </c>
    </row>
    <row r="1571" spans="1:2">
      <c r="A1571" s="19" t="s">
        <v>6236</v>
      </c>
      <c r="B1571" s="20">
        <v>5.0999999999999996</v>
      </c>
    </row>
    <row r="1572" spans="1:2">
      <c r="A1572" s="19" t="s">
        <v>286</v>
      </c>
      <c r="B1572" s="20">
        <v>5.0999999999999996</v>
      </c>
    </row>
    <row r="1573" spans="1:2">
      <c r="A1573" s="19" t="s">
        <v>3291</v>
      </c>
      <c r="B1573" s="20">
        <v>5.0999999999999996</v>
      </c>
    </row>
    <row r="1574" spans="1:2">
      <c r="A1574" s="19" t="s">
        <v>4578</v>
      </c>
      <c r="B1574" s="20">
        <v>5.0999999999999996</v>
      </c>
    </row>
    <row r="1575" spans="1:2">
      <c r="A1575" s="19" t="s">
        <v>3842</v>
      </c>
      <c r="B1575" s="20">
        <v>5.0999999999999996</v>
      </c>
    </row>
    <row r="1576" spans="1:2">
      <c r="A1576" s="19" t="s">
        <v>4073</v>
      </c>
      <c r="B1576" s="20">
        <v>5.0999999999999996</v>
      </c>
    </row>
    <row r="1577" spans="1:2">
      <c r="A1577" s="19" t="s">
        <v>5752</v>
      </c>
      <c r="B1577" s="20">
        <v>5.0999999999999996</v>
      </c>
    </row>
    <row r="1578" spans="1:2">
      <c r="A1578" s="19" t="s">
        <v>3263</v>
      </c>
      <c r="B1578" s="20">
        <v>5.0999999999999996</v>
      </c>
    </row>
    <row r="1579" spans="1:2">
      <c r="A1579" s="19" t="s">
        <v>4185</v>
      </c>
      <c r="B1579" s="20">
        <v>5.0999999999999996</v>
      </c>
    </row>
    <row r="1580" spans="1:2">
      <c r="A1580" s="19" t="s">
        <v>2849</v>
      </c>
      <c r="B1580" s="20">
        <v>5.0999999999999996</v>
      </c>
    </row>
    <row r="1581" spans="1:2">
      <c r="A1581" s="19" t="s">
        <v>2794</v>
      </c>
      <c r="B1581" s="20">
        <v>5.0999999999999996</v>
      </c>
    </row>
    <row r="1582" spans="1:2">
      <c r="A1582" s="19" t="s">
        <v>1272</v>
      </c>
      <c r="B1582" s="20">
        <v>5.0999999999999996</v>
      </c>
    </row>
    <row r="1583" spans="1:2">
      <c r="A1583" s="19" t="s">
        <v>6115</v>
      </c>
      <c r="B1583" s="20">
        <v>5.0999999999999996</v>
      </c>
    </row>
    <row r="1584" spans="1:2">
      <c r="A1584" s="19" t="s">
        <v>4212</v>
      </c>
      <c r="B1584" s="20">
        <v>5.0999999999999996</v>
      </c>
    </row>
    <row r="1585" spans="1:2">
      <c r="A1585" s="19" t="s">
        <v>3197</v>
      </c>
      <c r="B1585" s="20">
        <v>5.0500000000000007</v>
      </c>
    </row>
    <row r="1586" spans="1:2">
      <c r="A1586" s="19" t="s">
        <v>3160</v>
      </c>
      <c r="B1586" s="20">
        <v>5.05</v>
      </c>
    </row>
    <row r="1587" spans="1:2">
      <c r="A1587" s="19" t="s">
        <v>4425</v>
      </c>
      <c r="B1587" s="20">
        <v>5</v>
      </c>
    </row>
    <row r="1588" spans="1:2">
      <c r="A1588" s="19" t="s">
        <v>3745</v>
      </c>
      <c r="B1588" s="20">
        <v>5</v>
      </c>
    </row>
    <row r="1589" spans="1:2">
      <c r="A1589" s="19" t="s">
        <v>3533</v>
      </c>
      <c r="B1589" s="20">
        <v>5</v>
      </c>
    </row>
    <row r="1590" spans="1:2">
      <c r="A1590" s="19" t="s">
        <v>3604</v>
      </c>
      <c r="B1590" s="20">
        <v>5</v>
      </c>
    </row>
    <row r="1591" spans="1:2">
      <c r="A1591" s="19" t="s">
        <v>6006</v>
      </c>
      <c r="B1591" s="20">
        <v>5</v>
      </c>
    </row>
    <row r="1592" spans="1:2">
      <c r="A1592" s="19" t="s">
        <v>5674</v>
      </c>
      <c r="B1592" s="20">
        <v>5</v>
      </c>
    </row>
    <row r="1593" spans="1:2">
      <c r="A1593" s="19" t="s">
        <v>1362</v>
      </c>
      <c r="B1593" s="20">
        <v>5</v>
      </c>
    </row>
    <row r="1594" spans="1:2">
      <c r="A1594" s="19" t="s">
        <v>5300</v>
      </c>
      <c r="B1594" s="20">
        <v>5</v>
      </c>
    </row>
    <row r="1595" spans="1:2">
      <c r="A1595" s="19" t="s">
        <v>2232</v>
      </c>
      <c r="B1595" s="20">
        <v>5</v>
      </c>
    </row>
    <row r="1596" spans="1:2">
      <c r="A1596" s="19" t="s">
        <v>4880</v>
      </c>
      <c r="B1596" s="20">
        <v>5</v>
      </c>
    </row>
    <row r="1597" spans="1:2">
      <c r="A1597" s="19" t="s">
        <v>2206</v>
      </c>
      <c r="B1597" s="20">
        <v>5</v>
      </c>
    </row>
    <row r="1598" spans="1:2">
      <c r="A1598" s="19" t="s">
        <v>1903</v>
      </c>
      <c r="B1598" s="20">
        <v>5</v>
      </c>
    </row>
    <row r="1599" spans="1:2">
      <c r="A1599" s="19" t="s">
        <v>5314</v>
      </c>
      <c r="B1599" s="20">
        <v>5</v>
      </c>
    </row>
    <row r="1600" spans="1:2">
      <c r="A1600" s="19" t="s">
        <v>1711</v>
      </c>
      <c r="B1600" s="20">
        <v>5</v>
      </c>
    </row>
    <row r="1601" spans="1:2">
      <c r="A1601" s="19" t="s">
        <v>3774</v>
      </c>
      <c r="B1601" s="20">
        <v>5</v>
      </c>
    </row>
    <row r="1602" spans="1:2">
      <c r="A1602" s="19" t="s">
        <v>524</v>
      </c>
      <c r="B1602" s="20">
        <v>4.9166666666666661</v>
      </c>
    </row>
    <row r="1603" spans="1:2">
      <c r="A1603" s="19" t="s">
        <v>5333</v>
      </c>
      <c r="B1603" s="20">
        <v>4.9000000000000004</v>
      </c>
    </row>
    <row r="1604" spans="1:2">
      <c r="A1604" s="19" t="s">
        <v>4134</v>
      </c>
      <c r="B1604" s="20">
        <v>4.9000000000000004</v>
      </c>
    </row>
    <row r="1605" spans="1:2">
      <c r="A1605" s="19" t="s">
        <v>4841</v>
      </c>
      <c r="B1605" s="20">
        <v>4.9000000000000004</v>
      </c>
    </row>
    <row r="1606" spans="1:2">
      <c r="A1606" s="19" t="s">
        <v>3632</v>
      </c>
      <c r="B1606" s="20">
        <v>4.9000000000000004</v>
      </c>
    </row>
    <row r="1607" spans="1:2">
      <c r="A1607" s="19" t="s">
        <v>2543</v>
      </c>
      <c r="B1607" s="20">
        <v>4.9000000000000004</v>
      </c>
    </row>
    <row r="1608" spans="1:2">
      <c r="A1608" s="19" t="s">
        <v>3931</v>
      </c>
      <c r="B1608" s="20">
        <v>4.9000000000000004</v>
      </c>
    </row>
    <row r="1609" spans="1:2">
      <c r="A1609" s="19" t="s">
        <v>4089</v>
      </c>
      <c r="B1609" s="20">
        <v>4.9000000000000004</v>
      </c>
    </row>
    <row r="1610" spans="1:2">
      <c r="A1610" s="19" t="s">
        <v>2854</v>
      </c>
      <c r="B1610" s="20">
        <v>4.9000000000000004</v>
      </c>
    </row>
    <row r="1611" spans="1:2">
      <c r="A1611" s="19" t="s">
        <v>2100</v>
      </c>
      <c r="B1611" s="20">
        <v>4.875</v>
      </c>
    </row>
    <row r="1612" spans="1:2">
      <c r="A1612" s="19" t="s">
        <v>1371</v>
      </c>
      <c r="B1612" s="20">
        <v>4.8166666666666664</v>
      </c>
    </row>
    <row r="1613" spans="1:2">
      <c r="A1613" s="19" t="s">
        <v>5509</v>
      </c>
      <c r="B1613" s="20">
        <v>4.8</v>
      </c>
    </row>
    <row r="1614" spans="1:2">
      <c r="A1614" s="19" t="s">
        <v>2808</v>
      </c>
      <c r="B1614" s="20">
        <v>4.8</v>
      </c>
    </row>
    <row r="1615" spans="1:2">
      <c r="A1615" s="19" t="s">
        <v>2901</v>
      </c>
      <c r="B1615" s="20">
        <v>4.8</v>
      </c>
    </row>
    <row r="1616" spans="1:2">
      <c r="A1616" s="19" t="s">
        <v>3924</v>
      </c>
      <c r="B1616" s="20">
        <v>4.8</v>
      </c>
    </row>
    <row r="1617" spans="1:2">
      <c r="A1617" s="19" t="s">
        <v>1761</v>
      </c>
      <c r="B1617" s="20">
        <v>4.8</v>
      </c>
    </row>
    <row r="1618" spans="1:2">
      <c r="A1618" s="19" t="s">
        <v>4059</v>
      </c>
      <c r="B1618" s="20">
        <v>4.8</v>
      </c>
    </row>
    <row r="1619" spans="1:2">
      <c r="A1619" s="19" t="s">
        <v>4750</v>
      </c>
      <c r="B1619" s="20">
        <v>4.8</v>
      </c>
    </row>
    <row r="1620" spans="1:2">
      <c r="A1620" s="19" t="s">
        <v>6069</v>
      </c>
      <c r="B1620" s="20">
        <v>4.8</v>
      </c>
    </row>
    <row r="1621" spans="1:2">
      <c r="A1621" s="19" t="s">
        <v>2812</v>
      </c>
      <c r="B1621" s="20">
        <v>4.8</v>
      </c>
    </row>
    <row r="1622" spans="1:2">
      <c r="A1622" s="19" t="s">
        <v>6269</v>
      </c>
      <c r="B1622" s="20">
        <v>4.8</v>
      </c>
    </row>
    <row r="1623" spans="1:2">
      <c r="A1623" s="19" t="s">
        <v>2495</v>
      </c>
      <c r="B1623" s="20">
        <v>4.8</v>
      </c>
    </row>
    <row r="1624" spans="1:2">
      <c r="A1624" s="19" t="s">
        <v>2831</v>
      </c>
      <c r="B1624" s="20">
        <v>4.8</v>
      </c>
    </row>
    <row r="1625" spans="1:2">
      <c r="A1625" s="19" t="s">
        <v>3377</v>
      </c>
      <c r="B1625" s="20">
        <v>4.8</v>
      </c>
    </row>
    <row r="1626" spans="1:2">
      <c r="A1626" s="19" t="s">
        <v>3055</v>
      </c>
      <c r="B1626" s="20">
        <v>4.7666666666666666</v>
      </c>
    </row>
    <row r="1627" spans="1:2">
      <c r="A1627" s="19" t="s">
        <v>3185</v>
      </c>
      <c r="B1627" s="20">
        <v>4.7333333333333334</v>
      </c>
    </row>
    <row r="1628" spans="1:2">
      <c r="A1628" s="19" t="s">
        <v>6230</v>
      </c>
      <c r="B1628" s="20">
        <v>4.7</v>
      </c>
    </row>
    <row r="1629" spans="1:2">
      <c r="A1629" s="19" t="s">
        <v>4799</v>
      </c>
      <c r="B1629" s="20">
        <v>4.7</v>
      </c>
    </row>
    <row r="1630" spans="1:2">
      <c r="A1630" s="19" t="s">
        <v>5587</v>
      </c>
      <c r="B1630" s="20">
        <v>4.7</v>
      </c>
    </row>
    <row r="1631" spans="1:2">
      <c r="A1631" s="19" t="s">
        <v>4078</v>
      </c>
      <c r="B1631" s="20">
        <v>4.7</v>
      </c>
    </row>
    <row r="1632" spans="1:2">
      <c r="A1632" s="19" t="s">
        <v>2158</v>
      </c>
      <c r="B1632" s="20">
        <v>4.7</v>
      </c>
    </row>
    <row r="1633" spans="1:2">
      <c r="A1633" s="19" t="s">
        <v>5231</v>
      </c>
      <c r="B1633" s="20">
        <v>4.7</v>
      </c>
    </row>
    <row r="1634" spans="1:2">
      <c r="A1634" s="19" t="s">
        <v>5761</v>
      </c>
      <c r="B1634" s="20">
        <v>4.7</v>
      </c>
    </row>
    <row r="1635" spans="1:2">
      <c r="A1635" s="19" t="s">
        <v>6251</v>
      </c>
      <c r="B1635" s="20">
        <v>4.7</v>
      </c>
    </row>
    <row r="1636" spans="1:2">
      <c r="A1636" s="19" t="s">
        <v>3778</v>
      </c>
      <c r="B1636" s="20">
        <v>4.7</v>
      </c>
    </row>
    <row r="1637" spans="1:2">
      <c r="A1637" s="19" t="s">
        <v>3401</v>
      </c>
      <c r="B1637" s="20">
        <v>4.7</v>
      </c>
    </row>
    <row r="1638" spans="1:2">
      <c r="A1638" s="19" t="s">
        <v>1592</v>
      </c>
      <c r="B1638" s="20">
        <v>4.7</v>
      </c>
    </row>
    <row r="1639" spans="1:2">
      <c r="A1639" s="19" t="s">
        <v>5718</v>
      </c>
      <c r="B1639" s="20">
        <v>4.5999999999999996</v>
      </c>
    </row>
    <row r="1640" spans="1:2">
      <c r="A1640" s="19" t="s">
        <v>3384</v>
      </c>
      <c r="B1640" s="20">
        <v>4.5999999999999996</v>
      </c>
    </row>
    <row r="1641" spans="1:2">
      <c r="A1641" s="19" t="s">
        <v>4100</v>
      </c>
      <c r="B1641" s="20">
        <v>4.5999999999999996</v>
      </c>
    </row>
    <row r="1642" spans="1:2">
      <c r="A1642" s="19" t="s">
        <v>5824</v>
      </c>
      <c r="B1642" s="20">
        <v>4.5999999999999996</v>
      </c>
    </row>
    <row r="1643" spans="1:2">
      <c r="A1643" s="19" t="s">
        <v>4516</v>
      </c>
      <c r="B1643" s="20">
        <v>4.5999999999999996</v>
      </c>
    </row>
    <row r="1644" spans="1:2">
      <c r="A1644" s="19" t="s">
        <v>4320</v>
      </c>
      <c r="B1644" s="20">
        <v>4.5999999999999996</v>
      </c>
    </row>
    <row r="1645" spans="1:2">
      <c r="A1645" s="19" t="s">
        <v>3325</v>
      </c>
      <c r="B1645" s="20">
        <v>4.5999999999999996</v>
      </c>
    </row>
    <row r="1646" spans="1:2">
      <c r="A1646" s="19" t="s">
        <v>4548</v>
      </c>
      <c r="B1646" s="20">
        <v>4.5999999999999996</v>
      </c>
    </row>
    <row r="1647" spans="1:2">
      <c r="A1647" s="19" t="s">
        <v>4048</v>
      </c>
      <c r="B1647" s="20">
        <v>4.5999999999999996</v>
      </c>
    </row>
    <row r="1648" spans="1:2">
      <c r="A1648" s="19" t="s">
        <v>6204</v>
      </c>
      <c r="B1648" s="20">
        <v>4.5999999999999996</v>
      </c>
    </row>
    <row r="1649" spans="1:2">
      <c r="A1649" s="19" t="s">
        <v>2790</v>
      </c>
      <c r="B1649" s="20">
        <v>4.5999999999999996</v>
      </c>
    </row>
    <row r="1650" spans="1:2">
      <c r="A1650" s="19" t="s">
        <v>5204</v>
      </c>
      <c r="B1650" s="20">
        <v>4.5999999999999996</v>
      </c>
    </row>
    <row r="1651" spans="1:2">
      <c r="A1651" s="19" t="s">
        <v>2735</v>
      </c>
      <c r="B1651" s="20">
        <v>4.5500000000000007</v>
      </c>
    </row>
    <row r="1652" spans="1:2">
      <c r="A1652" s="19" t="s">
        <v>2145</v>
      </c>
      <c r="B1652" s="20">
        <v>4.5500000000000007</v>
      </c>
    </row>
    <row r="1653" spans="1:2">
      <c r="A1653" s="19" t="s">
        <v>4096</v>
      </c>
      <c r="B1653" s="20">
        <v>4.5</v>
      </c>
    </row>
    <row r="1654" spans="1:2">
      <c r="A1654" s="19" t="s">
        <v>3643</v>
      </c>
      <c r="B1654" s="20">
        <v>4.5</v>
      </c>
    </row>
    <row r="1655" spans="1:2">
      <c r="A1655" s="19" t="s">
        <v>3975</v>
      </c>
      <c r="B1655" s="20">
        <v>4.5</v>
      </c>
    </row>
    <row r="1656" spans="1:2">
      <c r="A1656" s="19" t="s">
        <v>1858</v>
      </c>
      <c r="B1656" s="20">
        <v>4.5</v>
      </c>
    </row>
    <row r="1657" spans="1:2">
      <c r="A1657" s="19" t="s">
        <v>4817</v>
      </c>
      <c r="B1657" s="20">
        <v>4.5</v>
      </c>
    </row>
    <row r="1658" spans="1:2">
      <c r="A1658" s="19" t="s">
        <v>5327</v>
      </c>
      <c r="B1658" s="20">
        <v>4.5</v>
      </c>
    </row>
    <row r="1659" spans="1:2">
      <c r="A1659" s="19" t="s">
        <v>2227</v>
      </c>
      <c r="B1659" s="20">
        <v>4.4499999999999993</v>
      </c>
    </row>
    <row r="1660" spans="1:2">
      <c r="A1660" s="19" t="s">
        <v>5351</v>
      </c>
      <c r="B1660" s="20">
        <v>4.4333333333333327</v>
      </c>
    </row>
    <row r="1661" spans="1:2">
      <c r="A1661" s="19" t="s">
        <v>5395</v>
      </c>
      <c r="B1661" s="20">
        <v>4.4000000000000004</v>
      </c>
    </row>
    <row r="1662" spans="1:2">
      <c r="A1662" s="19" t="s">
        <v>4236</v>
      </c>
      <c r="B1662" s="20">
        <v>4.4000000000000004</v>
      </c>
    </row>
    <row r="1663" spans="1:2">
      <c r="A1663" s="19" t="s">
        <v>3966</v>
      </c>
      <c r="B1663" s="20">
        <v>4.4000000000000004</v>
      </c>
    </row>
    <row r="1664" spans="1:2">
      <c r="A1664" s="19" t="s">
        <v>1753</v>
      </c>
      <c r="B1664" s="20">
        <v>4.4000000000000004</v>
      </c>
    </row>
    <row r="1665" spans="1:2">
      <c r="A1665" s="19" t="s">
        <v>5289</v>
      </c>
      <c r="B1665" s="20">
        <v>4.4000000000000004</v>
      </c>
    </row>
    <row r="1666" spans="1:2">
      <c r="A1666" s="19" t="s">
        <v>5648</v>
      </c>
      <c r="B1666" s="20">
        <v>4.4000000000000004</v>
      </c>
    </row>
    <row r="1667" spans="1:2">
      <c r="A1667" s="19" t="s">
        <v>2246</v>
      </c>
      <c r="B1667" s="20">
        <v>4.4000000000000004</v>
      </c>
    </row>
    <row r="1668" spans="1:2">
      <c r="A1668" s="19" t="s">
        <v>3934</v>
      </c>
      <c r="B1668" s="20">
        <v>4.3999999999999995</v>
      </c>
    </row>
    <row r="1669" spans="1:2">
      <c r="A1669" s="19" t="s">
        <v>3001</v>
      </c>
      <c r="B1669" s="20">
        <v>4.3</v>
      </c>
    </row>
    <row r="1670" spans="1:2">
      <c r="A1670" s="19" t="s">
        <v>3580</v>
      </c>
      <c r="B1670" s="20">
        <v>4.3</v>
      </c>
    </row>
    <row r="1671" spans="1:2">
      <c r="A1671" s="19" t="s">
        <v>4434</v>
      </c>
      <c r="B1671" s="20">
        <v>4.3</v>
      </c>
    </row>
    <row r="1672" spans="1:2">
      <c r="A1672" s="19" t="s">
        <v>5631</v>
      </c>
      <c r="B1672" s="20">
        <v>4.3</v>
      </c>
    </row>
    <row r="1673" spans="1:2">
      <c r="A1673" s="19" t="s">
        <v>5885</v>
      </c>
      <c r="B1673" s="20">
        <v>4.3</v>
      </c>
    </row>
    <row r="1674" spans="1:2">
      <c r="A1674" s="19" t="s">
        <v>673</v>
      </c>
      <c r="B1674" s="20">
        <v>4.3</v>
      </c>
    </row>
    <row r="1675" spans="1:2">
      <c r="A1675" s="19" t="s">
        <v>5481</v>
      </c>
      <c r="B1675" s="20">
        <v>4.3</v>
      </c>
    </row>
    <row r="1676" spans="1:2">
      <c r="A1676" s="19" t="s">
        <v>6340</v>
      </c>
      <c r="B1676" s="20">
        <v>4.2</v>
      </c>
    </row>
    <row r="1677" spans="1:2">
      <c r="A1677" s="19" t="s">
        <v>2210</v>
      </c>
      <c r="B1677" s="20">
        <v>4.2</v>
      </c>
    </row>
    <row r="1678" spans="1:2">
      <c r="A1678" s="19" t="s">
        <v>4869</v>
      </c>
      <c r="B1678" s="20">
        <v>4.2</v>
      </c>
    </row>
    <row r="1679" spans="1:2">
      <c r="A1679" s="19" t="s">
        <v>3344</v>
      </c>
      <c r="B1679" s="20">
        <v>4.0999999999999996</v>
      </c>
    </row>
    <row r="1680" spans="1:2">
      <c r="A1680" s="19" t="s">
        <v>2802</v>
      </c>
      <c r="B1680" s="20">
        <v>4.0999999999999996</v>
      </c>
    </row>
    <row r="1681" spans="1:2">
      <c r="A1681" s="19" t="s">
        <v>4075</v>
      </c>
      <c r="B1681" s="20">
        <v>4.0999999999999996</v>
      </c>
    </row>
    <row r="1682" spans="1:2">
      <c r="A1682" s="19" t="s">
        <v>4296</v>
      </c>
      <c r="B1682" s="20">
        <v>4.0999999999999996</v>
      </c>
    </row>
    <row r="1683" spans="1:2">
      <c r="A1683" s="19" t="s">
        <v>987</v>
      </c>
      <c r="B1683" s="20">
        <v>4.0999999999999996</v>
      </c>
    </row>
    <row r="1684" spans="1:2">
      <c r="A1684" s="19" t="s">
        <v>5683</v>
      </c>
      <c r="B1684" s="20">
        <v>4.0999999999999996</v>
      </c>
    </row>
    <row r="1685" spans="1:2">
      <c r="A1685" s="19" t="s">
        <v>2061</v>
      </c>
      <c r="B1685" s="20">
        <v>4.0999999999999996</v>
      </c>
    </row>
    <row r="1686" spans="1:2">
      <c r="A1686" s="19" t="s">
        <v>3889</v>
      </c>
      <c r="B1686" s="20">
        <v>4.0999999999999996</v>
      </c>
    </row>
    <row r="1687" spans="1:2">
      <c r="A1687" s="19" t="s">
        <v>4726</v>
      </c>
      <c r="B1687" s="20">
        <v>4.0999999999999996</v>
      </c>
    </row>
    <row r="1688" spans="1:2">
      <c r="A1688" s="19" t="s">
        <v>3199</v>
      </c>
      <c r="B1688" s="20">
        <v>4.0999999999999996</v>
      </c>
    </row>
    <row r="1689" spans="1:2">
      <c r="A1689" s="19" t="s">
        <v>3193</v>
      </c>
      <c r="B1689" s="20">
        <v>4.0999999999999996</v>
      </c>
    </row>
    <row r="1690" spans="1:2">
      <c r="A1690" s="19" t="s">
        <v>1012</v>
      </c>
      <c r="B1690" s="20">
        <v>4.0999999999999996</v>
      </c>
    </row>
    <row r="1691" spans="1:2">
      <c r="A1691" s="19" t="s">
        <v>2234</v>
      </c>
      <c r="B1691" s="20">
        <v>4.0999999999999996</v>
      </c>
    </row>
    <row r="1692" spans="1:2">
      <c r="A1692" s="19" t="s">
        <v>6364</v>
      </c>
      <c r="B1692" s="20">
        <v>4.0999999999999996</v>
      </c>
    </row>
    <row r="1693" spans="1:2">
      <c r="A1693" s="19" t="s">
        <v>4040</v>
      </c>
      <c r="B1693" s="20">
        <v>4.0999999999999996</v>
      </c>
    </row>
    <row r="1694" spans="1:2">
      <c r="A1694" s="19" t="s">
        <v>5477</v>
      </c>
      <c r="B1694" s="20">
        <v>4</v>
      </c>
    </row>
    <row r="1695" spans="1:2">
      <c r="A1695" s="19" t="s">
        <v>5040</v>
      </c>
      <c r="B1695" s="20">
        <v>4</v>
      </c>
    </row>
    <row r="1696" spans="1:2">
      <c r="A1696" s="19" t="s">
        <v>4061</v>
      </c>
      <c r="B1696" s="20">
        <v>4</v>
      </c>
    </row>
    <row r="1697" spans="1:2">
      <c r="A1697" s="19" t="s">
        <v>2199</v>
      </c>
      <c r="B1697" s="20">
        <v>4</v>
      </c>
    </row>
    <row r="1698" spans="1:2">
      <c r="A1698" s="19" t="s">
        <v>3545</v>
      </c>
      <c r="B1698" s="20">
        <v>4</v>
      </c>
    </row>
    <row r="1699" spans="1:2">
      <c r="A1699" s="19" t="s">
        <v>2030</v>
      </c>
      <c r="B1699" s="20">
        <v>4</v>
      </c>
    </row>
    <row r="1700" spans="1:2">
      <c r="A1700" s="19" t="s">
        <v>3488</v>
      </c>
      <c r="B1700" s="20">
        <v>3.9</v>
      </c>
    </row>
    <row r="1701" spans="1:2">
      <c r="A1701" s="19" t="s">
        <v>4250</v>
      </c>
      <c r="B1701" s="20">
        <v>3.9</v>
      </c>
    </row>
    <row r="1702" spans="1:2">
      <c r="A1702" s="19" t="s">
        <v>3735</v>
      </c>
      <c r="B1702" s="20">
        <v>3.9</v>
      </c>
    </row>
    <row r="1703" spans="1:2">
      <c r="A1703" s="19" t="s">
        <v>5565</v>
      </c>
      <c r="B1703" s="20">
        <v>3.9</v>
      </c>
    </row>
    <row r="1704" spans="1:2">
      <c r="A1704" s="19" t="s">
        <v>3258</v>
      </c>
      <c r="B1704" s="20">
        <v>3.9</v>
      </c>
    </row>
    <row r="1705" spans="1:2">
      <c r="A1705" s="19" t="s">
        <v>4801</v>
      </c>
      <c r="B1705" s="20">
        <v>3.9</v>
      </c>
    </row>
    <row r="1706" spans="1:2">
      <c r="A1706" s="19" t="s">
        <v>5757</v>
      </c>
      <c r="B1706" s="20">
        <v>3.9</v>
      </c>
    </row>
    <row r="1707" spans="1:2">
      <c r="A1707" s="19" t="s">
        <v>3342</v>
      </c>
      <c r="B1707" s="20">
        <v>3.9</v>
      </c>
    </row>
    <row r="1708" spans="1:2">
      <c r="A1708" s="19" t="s">
        <v>2436</v>
      </c>
      <c r="B1708" s="20">
        <v>3.8</v>
      </c>
    </row>
    <row r="1709" spans="1:2">
      <c r="A1709" s="19" t="s">
        <v>5222</v>
      </c>
      <c r="B1709" s="20">
        <v>3.8</v>
      </c>
    </row>
    <row r="1710" spans="1:2">
      <c r="A1710" s="19" t="s">
        <v>547</v>
      </c>
      <c r="B1710" s="20">
        <v>3.8</v>
      </c>
    </row>
    <row r="1711" spans="1:2">
      <c r="A1711" s="19" t="s">
        <v>1302</v>
      </c>
      <c r="B1711" s="20">
        <v>3.8</v>
      </c>
    </row>
    <row r="1712" spans="1:2">
      <c r="A1712" s="19" t="s">
        <v>5337</v>
      </c>
      <c r="B1712" s="20">
        <v>3.8</v>
      </c>
    </row>
    <row r="1713" spans="1:2">
      <c r="A1713" s="19" t="s">
        <v>637</v>
      </c>
      <c r="B1713" s="20">
        <v>3.7</v>
      </c>
    </row>
    <row r="1714" spans="1:2">
      <c r="A1714" s="19" t="s">
        <v>1167</v>
      </c>
      <c r="B1714" s="20">
        <v>3.6</v>
      </c>
    </row>
    <row r="1715" spans="1:2">
      <c r="A1715" s="19" t="s">
        <v>3687</v>
      </c>
      <c r="B1715" s="20">
        <v>3.6</v>
      </c>
    </row>
    <row r="1716" spans="1:2">
      <c r="A1716" s="19" t="s">
        <v>5128</v>
      </c>
      <c r="B1716" s="20">
        <v>3.6</v>
      </c>
    </row>
    <row r="1717" spans="1:2">
      <c r="A1717" s="19" t="s">
        <v>2601</v>
      </c>
      <c r="B1717" s="20">
        <v>3.6</v>
      </c>
    </row>
    <row r="1718" spans="1:2">
      <c r="A1718" s="19" t="s">
        <v>3874</v>
      </c>
      <c r="B1718" s="20">
        <v>3.6</v>
      </c>
    </row>
    <row r="1719" spans="1:2">
      <c r="A1719" s="19" t="s">
        <v>6047</v>
      </c>
      <c r="B1719" s="20">
        <v>3.6</v>
      </c>
    </row>
    <row r="1720" spans="1:2">
      <c r="A1720" s="19" t="s">
        <v>3595</v>
      </c>
      <c r="B1720" s="20">
        <v>3.5333333333333337</v>
      </c>
    </row>
    <row r="1721" spans="1:2">
      <c r="A1721" s="19" t="s">
        <v>4793</v>
      </c>
      <c r="B1721" s="20">
        <v>3.5</v>
      </c>
    </row>
    <row r="1722" spans="1:2">
      <c r="A1722" s="19" t="s">
        <v>5018</v>
      </c>
      <c r="B1722" s="20">
        <v>3.5</v>
      </c>
    </row>
    <row r="1723" spans="1:2">
      <c r="A1723" s="19" t="s">
        <v>4905</v>
      </c>
      <c r="B1723" s="20">
        <v>3.5</v>
      </c>
    </row>
    <row r="1724" spans="1:2">
      <c r="A1724" s="19" t="s">
        <v>3795</v>
      </c>
      <c r="B1724" s="20">
        <v>3.5</v>
      </c>
    </row>
    <row r="1725" spans="1:2">
      <c r="A1725" s="19" t="s">
        <v>3110</v>
      </c>
      <c r="B1725" s="20">
        <v>3.5</v>
      </c>
    </row>
    <row r="1726" spans="1:2">
      <c r="A1726" s="19" t="s">
        <v>6010</v>
      </c>
      <c r="B1726" s="20">
        <v>3.4</v>
      </c>
    </row>
    <row r="1727" spans="1:2">
      <c r="A1727" s="19" t="s">
        <v>2753</v>
      </c>
      <c r="B1727" s="20">
        <v>3.4</v>
      </c>
    </row>
    <row r="1728" spans="1:2">
      <c r="A1728" s="19" t="s">
        <v>3917</v>
      </c>
      <c r="B1728" s="20">
        <v>3.3</v>
      </c>
    </row>
    <row r="1729" spans="1:2">
      <c r="A1729" s="19" t="s">
        <v>4747</v>
      </c>
      <c r="B1729" s="20">
        <v>3.3</v>
      </c>
    </row>
    <row r="1730" spans="1:2">
      <c r="A1730" s="19" t="s">
        <v>5954</v>
      </c>
      <c r="B1730" s="20">
        <v>3.3</v>
      </c>
    </row>
    <row r="1731" spans="1:2">
      <c r="A1731" s="19" t="s">
        <v>624</v>
      </c>
      <c r="B1731" s="20">
        <v>3.3</v>
      </c>
    </row>
    <row r="1732" spans="1:2">
      <c r="A1732" s="19" t="s">
        <v>5406</v>
      </c>
      <c r="B1732" s="20">
        <v>3.3</v>
      </c>
    </row>
    <row r="1733" spans="1:2">
      <c r="A1733" s="19" t="s">
        <v>4789</v>
      </c>
      <c r="B1733" s="20">
        <v>3.3</v>
      </c>
    </row>
    <row r="1734" spans="1:2">
      <c r="A1734" s="19" t="s">
        <v>5813</v>
      </c>
      <c r="B1734" s="20">
        <v>3.3</v>
      </c>
    </row>
    <row r="1735" spans="1:2">
      <c r="A1735" s="19" t="s">
        <v>3140</v>
      </c>
      <c r="B1735" s="20">
        <v>3.3</v>
      </c>
    </row>
    <row r="1736" spans="1:2">
      <c r="A1736" s="19" t="s">
        <v>3107</v>
      </c>
      <c r="B1736" s="20">
        <v>3.3</v>
      </c>
    </row>
    <row r="1737" spans="1:2">
      <c r="A1737" s="19" t="s">
        <v>5640</v>
      </c>
      <c r="B1737" s="20">
        <v>3.2</v>
      </c>
    </row>
    <row r="1738" spans="1:2">
      <c r="A1738" s="19" t="s">
        <v>4999</v>
      </c>
      <c r="B1738" s="20">
        <v>3.1</v>
      </c>
    </row>
    <row r="1739" spans="1:2">
      <c r="A1739" s="19" t="s">
        <v>3864</v>
      </c>
      <c r="B1739" s="20">
        <v>3.1</v>
      </c>
    </row>
    <row r="1740" spans="1:2">
      <c r="A1740" s="19" t="s">
        <v>3722</v>
      </c>
      <c r="B1740" s="20">
        <v>3.1</v>
      </c>
    </row>
    <row r="1741" spans="1:2">
      <c r="A1741" s="19" t="s">
        <v>1476</v>
      </c>
      <c r="B1741" s="20">
        <v>3</v>
      </c>
    </row>
    <row r="1742" spans="1:2">
      <c r="A1742" s="19" t="s">
        <v>5637</v>
      </c>
      <c r="B1742" s="20">
        <v>3</v>
      </c>
    </row>
    <row r="1743" spans="1:2">
      <c r="A1743" s="19" t="s">
        <v>3878</v>
      </c>
      <c r="B1743" s="20">
        <v>3</v>
      </c>
    </row>
    <row r="1744" spans="1:2">
      <c r="A1744" s="19" t="s">
        <v>5178</v>
      </c>
      <c r="B1744" s="20">
        <v>2.9</v>
      </c>
    </row>
    <row r="1745" spans="1:2">
      <c r="A1745" s="19" t="s">
        <v>4115</v>
      </c>
      <c r="B1745" s="20">
        <v>2.8</v>
      </c>
    </row>
    <row r="1746" spans="1:2">
      <c r="A1746" s="19" t="s">
        <v>3959</v>
      </c>
      <c r="B1746" s="20">
        <v>2.8</v>
      </c>
    </row>
    <row r="1747" spans="1:2">
      <c r="A1747" s="19" t="s">
        <v>3287</v>
      </c>
      <c r="B1747" s="20">
        <v>2.8</v>
      </c>
    </row>
    <row r="1748" spans="1:2">
      <c r="A1748" s="19" t="s">
        <v>3602</v>
      </c>
      <c r="B1748" s="20">
        <v>2.8</v>
      </c>
    </row>
    <row r="1749" spans="1:2">
      <c r="A1749" s="19" t="s">
        <v>5495</v>
      </c>
      <c r="B1749" s="20">
        <v>2.7</v>
      </c>
    </row>
    <row r="1750" spans="1:2">
      <c r="A1750" s="19" t="s">
        <v>3437</v>
      </c>
      <c r="B1750" s="20">
        <v>2.7</v>
      </c>
    </row>
    <row r="1751" spans="1:2">
      <c r="A1751" s="19" t="s">
        <v>2727</v>
      </c>
      <c r="B1751" s="20">
        <v>2.6</v>
      </c>
    </row>
    <row r="1752" spans="1:2">
      <c r="A1752" s="19" t="s">
        <v>949</v>
      </c>
      <c r="B1752" s="20">
        <v>2.4</v>
      </c>
    </row>
    <row r="1753" spans="1:2">
      <c r="A1753" s="19" t="s">
        <v>5084</v>
      </c>
      <c r="B1753" s="20">
        <v>2.2999999999999998</v>
      </c>
    </row>
    <row r="1754" spans="1:2">
      <c r="A1754" s="19" t="s">
        <v>4885</v>
      </c>
      <c r="B1754" s="20">
        <v>2.1</v>
      </c>
    </row>
    <row r="1755" spans="1:2">
      <c r="A1755" s="19" t="s">
        <v>6435</v>
      </c>
      <c r="B1755" s="20"/>
    </row>
    <row r="1756" spans="1:2">
      <c r="A1756" s="19" t="s">
        <v>6436</v>
      </c>
      <c r="B1756" s="20">
        <v>6.4623249669748839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67D2-D84D-4537-A799-AD2DF2EEBE60}">
  <dimension ref="A1:K3787"/>
  <sheetViews>
    <sheetView tabSelected="1" topLeftCell="F10" workbookViewId="0">
      <selection activeCell="K4" sqref="K4"/>
    </sheetView>
  </sheetViews>
  <sheetFormatPr defaultRowHeight="15"/>
  <cols>
    <col min="1" max="1" width="31.140625" bestFit="1" customWidth="1"/>
    <col min="2" max="2" width="22" customWidth="1"/>
    <col min="3" max="3" width="19.85546875" customWidth="1"/>
    <col min="4" max="4" width="19.28515625" bestFit="1" customWidth="1"/>
    <col min="6" max="6" width="30.7109375" customWidth="1"/>
    <col min="7" max="7" width="14.42578125" customWidth="1"/>
    <col min="8" max="8" width="14.5703125" customWidth="1"/>
    <col min="9" max="9" width="25.28515625" customWidth="1"/>
  </cols>
  <sheetData>
    <row r="1" spans="1:9" ht="18.75">
      <c r="F1" s="33" t="s">
        <v>6437</v>
      </c>
    </row>
    <row r="2" spans="1:9">
      <c r="A2" t="s">
        <v>6438</v>
      </c>
      <c r="B2" t="s">
        <v>6439</v>
      </c>
      <c r="C2" t="s">
        <v>6440</v>
      </c>
      <c r="D2" t="s">
        <v>6441</v>
      </c>
      <c r="F2" s="24" t="s">
        <v>6438</v>
      </c>
      <c r="G2" s="24" t="s">
        <v>6439</v>
      </c>
      <c r="H2" s="24" t="s">
        <v>6440</v>
      </c>
      <c r="I2" s="24" t="s">
        <v>6441</v>
      </c>
    </row>
    <row r="3" spans="1:9">
      <c r="A3" s="13" t="s">
        <v>11</v>
      </c>
      <c r="B3" s="13">
        <v>237000000</v>
      </c>
      <c r="C3" s="13">
        <v>760505847</v>
      </c>
      <c r="D3" s="21">
        <f>Table4[[#This Row],[GROSS]]-Table4[[#This Row],[BUDGET]]</f>
        <v>523505847</v>
      </c>
      <c r="F3" s="13" t="s">
        <v>4596</v>
      </c>
      <c r="G3" s="13">
        <v>10500000</v>
      </c>
      <c r="H3" s="13">
        <v>434949459</v>
      </c>
      <c r="I3" s="22">
        <f>Table4[[#This Row],[GROSS]]-Table4[[#This Row],[BUDGET]]</f>
        <v>523505847</v>
      </c>
    </row>
    <row r="4" spans="1:9">
      <c r="A4" s="13" t="s">
        <v>81</v>
      </c>
      <c r="B4" s="13">
        <v>150000000</v>
      </c>
      <c r="C4" s="13">
        <v>652177271</v>
      </c>
      <c r="D4" s="21">
        <f>Table4[[#This Row],[GROSS]]-Table4[[#This Row],[BUDGET]]</f>
        <v>502177271</v>
      </c>
      <c r="F4" s="13" t="s">
        <v>4530</v>
      </c>
      <c r="G4" s="13">
        <v>11000000</v>
      </c>
      <c r="H4" s="13">
        <v>460935665</v>
      </c>
      <c r="I4" s="23">
        <f>Table4[[#This Row],[GROSS]]-Table4[[#This Row],[BUDGET]]</f>
        <v>502177271</v>
      </c>
    </row>
    <row r="5" spans="1:9">
      <c r="A5" s="15" t="s">
        <v>74</v>
      </c>
      <c r="B5" s="15">
        <v>200000000</v>
      </c>
      <c r="C5" s="15">
        <v>658672302</v>
      </c>
      <c r="D5" s="21">
        <f>Table4[[#This Row],[GROSS]]-Table4[[#This Row],[BUDGET]]</f>
        <v>458672302</v>
      </c>
      <c r="F5" s="13" t="s">
        <v>972</v>
      </c>
      <c r="G5" s="13">
        <v>45000000</v>
      </c>
      <c r="H5" s="13">
        <v>422783777</v>
      </c>
      <c r="I5" s="22">
        <f>Table4[[#This Row],[GROSS]]-Table4[[#This Row],[BUDGET]]</f>
        <v>458672302</v>
      </c>
    </row>
    <row r="6" spans="1:9">
      <c r="A6" s="13" t="s">
        <v>4530</v>
      </c>
      <c r="B6" s="13">
        <v>11000000</v>
      </c>
      <c r="C6" s="13">
        <v>460935665</v>
      </c>
      <c r="D6" s="21">
        <f>Table4[[#This Row],[GROSS]]-Table4[[#This Row],[BUDGET]]</f>
        <v>449935665</v>
      </c>
      <c r="F6" s="15" t="s">
        <v>856</v>
      </c>
      <c r="G6" s="15">
        <v>78000000</v>
      </c>
      <c r="H6" s="15">
        <v>407999255</v>
      </c>
      <c r="I6" s="23">
        <f>Table4[[#This Row],[GROSS]]-Table4[[#This Row],[BUDGET]]</f>
        <v>449935665</v>
      </c>
    </row>
    <row r="7" spans="1:9">
      <c r="A7" s="15" t="s">
        <v>4596</v>
      </c>
      <c r="B7" s="15">
        <v>10500000</v>
      </c>
      <c r="C7" s="15">
        <v>434949459</v>
      </c>
      <c r="D7" s="21">
        <f>Table4[[#This Row],[GROSS]]-Table4[[#This Row],[BUDGET]]</f>
        <v>424449459</v>
      </c>
      <c r="F7" s="13" t="s">
        <v>486</v>
      </c>
      <c r="G7" s="13">
        <v>115000000</v>
      </c>
      <c r="H7" s="13">
        <v>474544677</v>
      </c>
      <c r="I7" s="23">
        <f>Table4[[#This Row],[GROSS]]-Table4[[#This Row],[BUDGET]]</f>
        <v>424449459</v>
      </c>
    </row>
    <row r="8" spans="1:9">
      <c r="A8" s="13" t="s">
        <v>52</v>
      </c>
      <c r="B8" s="13">
        <v>220000000</v>
      </c>
      <c r="C8" s="13">
        <v>623279547</v>
      </c>
      <c r="D8" s="21">
        <f>Table4[[#This Row],[GROSS]]-Table4[[#This Row],[BUDGET]]</f>
        <v>403279547</v>
      </c>
      <c r="F8" s="13" t="s">
        <v>81</v>
      </c>
      <c r="G8" s="13">
        <v>150000000</v>
      </c>
      <c r="H8" s="13">
        <v>652177271</v>
      </c>
      <c r="I8" s="23">
        <f>Table4[[#This Row],[GROSS]]-Table4[[#This Row],[BUDGET]]</f>
        <v>403279547</v>
      </c>
    </row>
    <row r="9" spans="1:9">
      <c r="A9" s="13" t="s">
        <v>972</v>
      </c>
      <c r="B9" s="13">
        <v>45000000</v>
      </c>
      <c r="C9" s="13">
        <v>422783777</v>
      </c>
      <c r="D9" s="21">
        <f>Table4[[#This Row],[GROSS]]-Table4[[#This Row],[BUDGET]]</f>
        <v>377783777</v>
      </c>
      <c r="F9" s="13" t="s">
        <v>150</v>
      </c>
      <c r="G9" s="13">
        <v>185000000</v>
      </c>
      <c r="H9" s="13">
        <v>533316061</v>
      </c>
      <c r="I9" s="22">
        <f>Table4[[#This Row],[GROSS]]-Table4[[#This Row],[BUDGET]]</f>
        <v>377783777</v>
      </c>
    </row>
    <row r="10" spans="1:9">
      <c r="A10" s="13" t="s">
        <v>486</v>
      </c>
      <c r="B10" s="13">
        <v>115000000</v>
      </c>
      <c r="C10" s="13">
        <v>474544677</v>
      </c>
      <c r="D10" s="21">
        <f>Table4[[#This Row],[GROSS]]-Table4[[#This Row],[BUDGET]]</f>
        <v>359544677</v>
      </c>
      <c r="F10" s="13" t="s">
        <v>74</v>
      </c>
      <c r="G10" s="13">
        <v>200000000</v>
      </c>
      <c r="H10" s="13">
        <v>658672302</v>
      </c>
      <c r="I10" s="22">
        <f>Table4[[#This Row],[GROSS]]-Table4[[#This Row],[BUDGET]]</f>
        <v>359544677</v>
      </c>
    </row>
    <row r="11" spans="1:9">
      <c r="A11" s="13" t="s">
        <v>150</v>
      </c>
      <c r="B11" s="13">
        <v>185000000</v>
      </c>
      <c r="C11" s="13">
        <v>533316061</v>
      </c>
      <c r="D11" s="21">
        <f>Table4[[#This Row],[GROSS]]-Table4[[#This Row],[BUDGET]]</f>
        <v>348316061</v>
      </c>
      <c r="F11" s="13" t="s">
        <v>52</v>
      </c>
      <c r="G11" s="13">
        <v>220000000</v>
      </c>
      <c r="H11" s="13">
        <v>623279547</v>
      </c>
      <c r="I11" s="23">
        <f>Table4[[#This Row],[GROSS]]-Table4[[#This Row],[BUDGET]]</f>
        <v>348316061</v>
      </c>
    </row>
    <row r="12" spans="1:9">
      <c r="A12" s="15" t="s">
        <v>856</v>
      </c>
      <c r="B12" s="15">
        <v>78000000</v>
      </c>
      <c r="C12" s="15">
        <v>407999255</v>
      </c>
      <c r="D12" s="21">
        <f>Table4[[#This Row],[GROSS]]-Table4[[#This Row],[BUDGET]]</f>
        <v>329999255</v>
      </c>
      <c r="F12" s="25" t="s">
        <v>11</v>
      </c>
      <c r="G12" s="25">
        <v>237000000</v>
      </c>
      <c r="H12" s="25">
        <v>760505847</v>
      </c>
      <c r="I12" s="26">
        <f>Table4[[#This Row],[GROSS]]-Table4[[#This Row],[BUDGET]]</f>
        <v>329999255</v>
      </c>
    </row>
    <row r="13" spans="1:9">
      <c r="A13" s="15" t="s">
        <v>1484</v>
      </c>
      <c r="B13" s="15">
        <v>58000000</v>
      </c>
      <c r="C13" s="15">
        <v>363024263</v>
      </c>
      <c r="D13" s="21">
        <f>Table4[[#This Row],[GROSS]]-Table4[[#This Row],[BUDGET]]</f>
        <v>305024263</v>
      </c>
    </row>
    <row r="14" spans="1:9">
      <c r="A14" s="13" t="s">
        <v>392</v>
      </c>
      <c r="B14" s="13">
        <v>130000000</v>
      </c>
      <c r="C14" s="13">
        <v>424645577</v>
      </c>
      <c r="D14" s="21">
        <f>Table4[[#This Row],[GROSS]]-Table4[[#This Row],[BUDGET]]</f>
        <v>294645577</v>
      </c>
    </row>
    <row r="15" spans="1:9">
      <c r="A15" s="15" t="s">
        <v>1290</v>
      </c>
      <c r="B15" s="15">
        <v>63000000</v>
      </c>
      <c r="C15" s="15">
        <v>356784000</v>
      </c>
      <c r="D15" s="21">
        <f>Table4[[#This Row],[GROSS]]-Table4[[#This Row],[BUDGET]]</f>
        <v>293784000</v>
      </c>
    </row>
    <row r="16" spans="1:9">
      <c r="A16" s="13" t="s">
        <v>996</v>
      </c>
      <c r="B16" s="13">
        <v>76000000</v>
      </c>
      <c r="C16" s="13">
        <v>368049635</v>
      </c>
      <c r="D16" s="21">
        <f>Table4[[#This Row],[GROSS]]-Table4[[#This Row],[BUDGET]]</f>
        <v>292049635</v>
      </c>
    </row>
    <row r="17" spans="1:8">
      <c r="A17" s="15" t="s">
        <v>1488</v>
      </c>
      <c r="B17" s="15">
        <v>58800000</v>
      </c>
      <c r="C17" s="15">
        <v>350123553</v>
      </c>
      <c r="D17" s="21">
        <f>Table4[[#This Row],[GROSS]]-Table4[[#This Row],[BUDGET]]</f>
        <v>291323553</v>
      </c>
    </row>
    <row r="18" spans="1:8">
      <c r="A18" s="13" t="s">
        <v>683</v>
      </c>
      <c r="B18" s="13">
        <v>94000000</v>
      </c>
      <c r="C18" s="13">
        <v>380838870</v>
      </c>
      <c r="D18" s="21">
        <f>Table4[[#This Row],[GROSS]]-Table4[[#This Row],[BUDGET]]</f>
        <v>286838870</v>
      </c>
    </row>
    <row r="19" spans="1:8">
      <c r="A19" s="13" t="s">
        <v>1103</v>
      </c>
      <c r="B19" s="13">
        <v>150000000</v>
      </c>
      <c r="C19" s="13">
        <v>436471036</v>
      </c>
      <c r="D19" s="21">
        <f>Table4[[#This Row],[GROSS]]-Table4[[#This Row],[BUDGET]]</f>
        <v>286471036</v>
      </c>
    </row>
    <row r="20" spans="1:8">
      <c r="A20" s="15" t="s">
        <v>684</v>
      </c>
      <c r="B20" s="15">
        <v>94000000</v>
      </c>
      <c r="C20" s="15">
        <v>377019252</v>
      </c>
      <c r="D20" s="21">
        <f>Table4[[#This Row],[GROSS]]-Table4[[#This Row],[BUDGET]]</f>
        <v>283019252</v>
      </c>
    </row>
    <row r="21" spans="1:8">
      <c r="A21" s="15" t="s">
        <v>2561</v>
      </c>
      <c r="B21" s="15">
        <v>32500000</v>
      </c>
      <c r="C21" s="15">
        <v>309125409</v>
      </c>
      <c r="D21" s="21">
        <f>Table4[[#This Row],[GROSS]]-Table4[[#This Row],[BUDGET]]</f>
        <v>276625409</v>
      </c>
    </row>
    <row r="22" spans="1:8">
      <c r="A22" s="15" t="s">
        <v>1520</v>
      </c>
      <c r="B22" s="15">
        <v>55000000</v>
      </c>
      <c r="C22" s="15">
        <v>329691196</v>
      </c>
      <c r="D22" s="21">
        <f>Table4[[#This Row],[GROSS]]-Table4[[#This Row],[BUDGET]]</f>
        <v>274691196</v>
      </c>
    </row>
    <row r="23" spans="1:8">
      <c r="A23" s="13" t="s">
        <v>3270</v>
      </c>
      <c r="B23" s="13">
        <v>18000000</v>
      </c>
      <c r="C23" s="13">
        <v>290158751</v>
      </c>
      <c r="D23" s="21">
        <f>Table4[[#This Row],[GROSS]]-Table4[[#This Row],[BUDGET]]</f>
        <v>272158751</v>
      </c>
    </row>
    <row r="24" spans="1:8">
      <c r="A24" s="13" t="s">
        <v>3984</v>
      </c>
      <c r="B24" s="13">
        <v>18000000</v>
      </c>
      <c r="C24" s="13">
        <v>285761243</v>
      </c>
      <c r="D24" s="21">
        <f>Table4[[#This Row],[GROSS]]-Table4[[#This Row],[BUDGET]]</f>
        <v>267761243</v>
      </c>
    </row>
    <row r="25" spans="1:8">
      <c r="A25" s="13" t="s">
        <v>482</v>
      </c>
      <c r="B25" s="13">
        <v>113000000</v>
      </c>
      <c r="C25" s="13">
        <v>380262555</v>
      </c>
      <c r="D25" s="21">
        <f>Table4[[#This Row],[GROSS]]-Table4[[#This Row],[BUDGET]]</f>
        <v>267262555</v>
      </c>
    </row>
    <row r="26" spans="1:8">
      <c r="A26" s="13" t="s">
        <v>343</v>
      </c>
      <c r="B26" s="13">
        <v>139000000</v>
      </c>
      <c r="C26" s="13">
        <v>403706375</v>
      </c>
      <c r="D26" s="21">
        <f>Table4[[#This Row],[GROSS]]-Table4[[#This Row],[BUDGET]]</f>
        <v>264706375</v>
      </c>
    </row>
    <row r="27" spans="1:8">
      <c r="A27" s="15" t="s">
        <v>1067</v>
      </c>
      <c r="B27" s="15">
        <v>74000000</v>
      </c>
      <c r="C27" s="15">
        <v>336029560</v>
      </c>
      <c r="D27" s="21">
        <f>Table4[[#This Row],[GROSS]]-Table4[[#This Row],[BUDGET]]</f>
        <v>262029560</v>
      </c>
    </row>
    <row r="28" spans="1:8">
      <c r="A28" s="13" t="s">
        <v>2047</v>
      </c>
      <c r="B28" s="13">
        <v>40000000</v>
      </c>
      <c r="C28" s="13">
        <v>293501675</v>
      </c>
      <c r="D28" s="21">
        <f>Table4[[#This Row],[GROSS]]-Table4[[#This Row],[BUDGET]]</f>
        <v>253501675</v>
      </c>
    </row>
    <row r="29" spans="1:8">
      <c r="A29" s="15" t="s">
        <v>4397</v>
      </c>
      <c r="B29" s="15">
        <v>8000000</v>
      </c>
      <c r="C29" s="15">
        <v>260000000</v>
      </c>
      <c r="D29" s="21">
        <f>Table4[[#This Row],[GROSS]]-Table4[[#This Row],[BUDGET]]</f>
        <v>252000000</v>
      </c>
    </row>
    <row r="30" spans="1:8">
      <c r="A30" s="15" t="s">
        <v>273</v>
      </c>
      <c r="B30" s="15">
        <v>150000000</v>
      </c>
      <c r="C30" s="15">
        <v>400736600</v>
      </c>
      <c r="D30" s="21">
        <f>Table4[[#This Row],[GROSS]]-Table4[[#This Row],[BUDGET]]</f>
        <v>250736600</v>
      </c>
    </row>
    <row r="31" spans="1:8">
      <c r="A31" s="13" t="s">
        <v>991</v>
      </c>
      <c r="B31" s="13">
        <v>75000000</v>
      </c>
      <c r="C31" s="13">
        <v>323505540</v>
      </c>
      <c r="D31" s="21">
        <f>Table4[[#This Row],[GROSS]]-Table4[[#This Row],[BUDGET]]</f>
        <v>248505540</v>
      </c>
    </row>
    <row r="32" spans="1:8" ht="30.75">
      <c r="A32" s="15" t="s">
        <v>1657</v>
      </c>
      <c r="B32" s="15">
        <v>50000000</v>
      </c>
      <c r="C32" s="15">
        <v>296623634</v>
      </c>
      <c r="D32" s="21">
        <f>Table4[[#This Row],[GROSS]]-Table4[[#This Row],[BUDGET]]</f>
        <v>246623634</v>
      </c>
      <c r="F32" s="29" t="s">
        <v>6442</v>
      </c>
      <c r="G32" s="30" t="s">
        <v>6443</v>
      </c>
      <c r="H32" s="31">
        <f>MAX(Table4[PROFIT_MARGIN])</f>
        <v>523505847</v>
      </c>
    </row>
    <row r="33" spans="1:7" ht="45.75">
      <c r="A33" s="13" t="s">
        <v>685</v>
      </c>
      <c r="B33" s="13">
        <v>94000000</v>
      </c>
      <c r="C33" s="13">
        <v>340478898</v>
      </c>
      <c r="D33" s="21">
        <f>Table4[[#This Row],[GROSS]]-Table4[[#This Row],[BUDGET]]</f>
        <v>246478898</v>
      </c>
      <c r="F33" s="27" t="s">
        <v>6444</v>
      </c>
      <c r="G33" s="28">
        <f>CORREL(Table4[BUDGET],Table4[GROSS])</f>
        <v>0.22311559394415445</v>
      </c>
    </row>
    <row r="34" spans="1:7">
      <c r="A34" s="13" t="s">
        <v>2369</v>
      </c>
      <c r="B34" s="13">
        <v>35000000</v>
      </c>
      <c r="C34" s="13">
        <v>277313371</v>
      </c>
      <c r="D34" s="21">
        <f>Table4[[#This Row],[GROSS]]-Table4[[#This Row],[BUDGET]]</f>
        <v>242313371</v>
      </c>
      <c r="F34" s="8"/>
    </row>
    <row r="35" spans="1:7">
      <c r="A35" s="15" t="s">
        <v>5330</v>
      </c>
      <c r="B35" s="15">
        <v>5000000</v>
      </c>
      <c r="C35" s="15">
        <v>241437427</v>
      </c>
      <c r="D35" s="21">
        <f>Table4[[#This Row],[GROSS]]-Table4[[#This Row],[BUDGET]]</f>
        <v>236437427</v>
      </c>
    </row>
    <row r="36" spans="1:7">
      <c r="A36" s="15" t="s">
        <v>1188</v>
      </c>
      <c r="B36" s="15">
        <v>68000000</v>
      </c>
      <c r="C36" s="15">
        <v>300523113</v>
      </c>
      <c r="D36" s="21">
        <f>Table4[[#This Row],[GROSS]]-Table4[[#This Row],[BUDGET]]</f>
        <v>232523113</v>
      </c>
    </row>
    <row r="37" spans="1:7">
      <c r="A37" s="15" t="s">
        <v>997</v>
      </c>
      <c r="B37" s="15">
        <v>75000000</v>
      </c>
      <c r="C37" s="15">
        <v>306124059</v>
      </c>
      <c r="D37" s="21">
        <f>Table4[[#This Row],[GROSS]]-Table4[[#This Row],[BUDGET]]</f>
        <v>231124059</v>
      </c>
    </row>
    <row r="38" spans="1:7">
      <c r="A38" s="13" t="s">
        <v>2379</v>
      </c>
      <c r="B38" s="13">
        <v>29000000</v>
      </c>
      <c r="C38" s="13">
        <v>255950375</v>
      </c>
      <c r="D38" s="21">
        <f>Table4[[#This Row],[GROSS]]-Table4[[#This Row],[BUDGET]]</f>
        <v>226950375</v>
      </c>
    </row>
    <row r="39" spans="1:7">
      <c r="A39" s="13" t="s">
        <v>3398</v>
      </c>
      <c r="B39" s="13">
        <v>18000000</v>
      </c>
      <c r="C39" s="13">
        <v>242374454</v>
      </c>
      <c r="D39" s="21">
        <f>Table4[[#This Row],[GROSS]]-Table4[[#This Row],[BUDGET]]</f>
        <v>224374454</v>
      </c>
    </row>
    <row r="40" spans="1:7">
      <c r="A40" s="13" t="s">
        <v>540</v>
      </c>
      <c r="B40" s="13">
        <v>93000000</v>
      </c>
      <c r="C40" s="13">
        <v>313837577</v>
      </c>
      <c r="D40" s="21">
        <f>Table4[[#This Row],[GROSS]]-Table4[[#This Row],[BUDGET]]</f>
        <v>220837577</v>
      </c>
    </row>
    <row r="41" spans="1:7">
      <c r="A41" s="15" t="s">
        <v>3983</v>
      </c>
      <c r="B41" s="15">
        <v>14000000</v>
      </c>
      <c r="C41" s="15">
        <v>234760500</v>
      </c>
      <c r="D41" s="21">
        <f>Table4[[#This Row],[GROSS]]-Table4[[#This Row],[BUDGET]]</f>
        <v>220760500</v>
      </c>
    </row>
    <row r="42" spans="1:7">
      <c r="A42" s="15" t="s">
        <v>2375</v>
      </c>
      <c r="B42" s="15">
        <v>35000000</v>
      </c>
      <c r="C42" s="15">
        <v>251188924</v>
      </c>
      <c r="D42" s="21">
        <f>Table4[[#This Row],[GROSS]]-Table4[[#This Row],[BUDGET]]</f>
        <v>216188924</v>
      </c>
    </row>
    <row r="43" spans="1:7">
      <c r="A43" s="13" t="s">
        <v>109</v>
      </c>
      <c r="B43" s="13">
        <v>200000000</v>
      </c>
      <c r="C43" s="13">
        <v>414984497</v>
      </c>
      <c r="D43" s="21">
        <f>Table4[[#This Row],[GROSS]]-Table4[[#This Row],[BUDGET]]</f>
        <v>214984497</v>
      </c>
    </row>
    <row r="44" spans="1:7">
      <c r="A44" s="15" t="s">
        <v>424</v>
      </c>
      <c r="B44" s="15">
        <v>125000000</v>
      </c>
      <c r="C44" s="15">
        <v>337103873</v>
      </c>
      <c r="D44" s="21">
        <f>Table4[[#This Row],[GROSS]]-Table4[[#This Row],[BUDGET]]</f>
        <v>212103873</v>
      </c>
    </row>
    <row r="45" spans="1:7">
      <c r="A45" s="15" t="s">
        <v>86</v>
      </c>
      <c r="B45" s="15">
        <v>200000000</v>
      </c>
      <c r="C45" s="15">
        <v>408992272</v>
      </c>
      <c r="D45" s="21">
        <f>Table4[[#This Row],[GROSS]]-Table4[[#This Row],[BUDGET]]</f>
        <v>208992272</v>
      </c>
    </row>
    <row r="46" spans="1:7">
      <c r="A46" s="15" t="s">
        <v>34</v>
      </c>
      <c r="B46" s="15">
        <v>250000000</v>
      </c>
      <c r="C46" s="15">
        <v>458991599</v>
      </c>
      <c r="D46" s="21">
        <f>Table4[[#This Row],[GROSS]]-Table4[[#This Row],[BUDGET]]</f>
        <v>208991599</v>
      </c>
    </row>
    <row r="47" spans="1:7">
      <c r="A47" s="13" t="s">
        <v>1658</v>
      </c>
      <c r="B47" s="13">
        <v>60000000</v>
      </c>
      <c r="C47" s="13">
        <v>267652016</v>
      </c>
      <c r="D47" s="21">
        <f>Table4[[#This Row],[GROSS]]-Table4[[#This Row],[BUDGET]]</f>
        <v>207652016</v>
      </c>
    </row>
    <row r="48" spans="1:7">
      <c r="A48" s="15" t="s">
        <v>97</v>
      </c>
      <c r="B48" s="15">
        <v>200000000</v>
      </c>
      <c r="C48" s="15">
        <v>402076689</v>
      </c>
      <c r="D48" s="21">
        <f>Table4[[#This Row],[GROSS]]-Table4[[#This Row],[BUDGET]]</f>
        <v>202076689</v>
      </c>
    </row>
    <row r="49" spans="1:4">
      <c r="A49" s="13" t="s">
        <v>1315</v>
      </c>
      <c r="B49" s="13">
        <v>80000000</v>
      </c>
      <c r="C49" s="13">
        <v>279167575</v>
      </c>
      <c r="D49" s="21">
        <f>Table4[[#This Row],[GROSS]]-Table4[[#This Row],[BUDGET]]</f>
        <v>199167575</v>
      </c>
    </row>
    <row r="50" spans="1:4">
      <c r="A50" s="15" t="s">
        <v>23</v>
      </c>
      <c r="B50" s="15">
        <v>250000000</v>
      </c>
      <c r="C50" s="15">
        <v>448130642</v>
      </c>
      <c r="D50" s="21">
        <f>Table4[[#This Row],[GROSS]]-Table4[[#This Row],[BUDGET]]</f>
        <v>198130642</v>
      </c>
    </row>
    <row r="51" spans="1:4">
      <c r="A51" s="13" t="s">
        <v>45</v>
      </c>
      <c r="B51" s="13">
        <v>225000000</v>
      </c>
      <c r="C51" s="13">
        <v>423032628</v>
      </c>
      <c r="D51" s="21">
        <f>Table4[[#This Row],[GROSS]]-Table4[[#This Row],[BUDGET]]</f>
        <v>198032628</v>
      </c>
    </row>
    <row r="52" spans="1:4">
      <c r="A52" s="15" t="s">
        <v>1403</v>
      </c>
      <c r="B52" s="15">
        <v>60000000</v>
      </c>
      <c r="C52" s="15">
        <v>257756197</v>
      </c>
      <c r="D52" s="21">
        <f>Table4[[#This Row],[GROSS]]-Table4[[#This Row],[BUDGET]]</f>
        <v>197756197</v>
      </c>
    </row>
    <row r="53" spans="1:4">
      <c r="A53" s="13" t="s">
        <v>4396</v>
      </c>
      <c r="B53" s="13">
        <v>8000000</v>
      </c>
      <c r="C53" s="13">
        <v>204565000</v>
      </c>
      <c r="D53" s="21">
        <f>Table4[[#This Row],[GROSS]]-Table4[[#This Row],[BUDGET]]</f>
        <v>196565000</v>
      </c>
    </row>
    <row r="54" spans="1:4">
      <c r="A54" s="15" t="s">
        <v>483</v>
      </c>
      <c r="B54" s="15">
        <v>115000000</v>
      </c>
      <c r="C54" s="15">
        <v>310675583</v>
      </c>
      <c r="D54" s="21">
        <f>Table4[[#This Row],[GROSS]]-Table4[[#This Row],[BUDGET]]</f>
        <v>195675583</v>
      </c>
    </row>
    <row r="55" spans="1:4">
      <c r="A55" s="13" t="s">
        <v>3308</v>
      </c>
      <c r="B55" s="13">
        <v>22000000</v>
      </c>
      <c r="C55" s="13">
        <v>217631306</v>
      </c>
      <c r="D55" s="21">
        <f>Table4[[#This Row],[GROSS]]-Table4[[#This Row],[BUDGET]]</f>
        <v>195631306</v>
      </c>
    </row>
    <row r="56" spans="1:4">
      <c r="A56" s="13" t="s">
        <v>5539</v>
      </c>
      <c r="B56" s="13">
        <v>3977000</v>
      </c>
      <c r="C56" s="13">
        <v>198655278</v>
      </c>
      <c r="D56" s="21">
        <f>Table4[[#This Row],[GROSS]]-Table4[[#This Row],[BUDGET]]</f>
        <v>194678278</v>
      </c>
    </row>
    <row r="57" spans="1:4">
      <c r="A57" s="13" t="s">
        <v>3017</v>
      </c>
      <c r="B57" s="13">
        <v>25000000</v>
      </c>
      <c r="C57" s="13">
        <v>219200000</v>
      </c>
      <c r="D57" s="21">
        <f>Table4[[#This Row],[GROSS]]-Table4[[#This Row],[BUDGET]]</f>
        <v>194200000</v>
      </c>
    </row>
    <row r="58" spans="1:4">
      <c r="A58" s="13" t="s">
        <v>419</v>
      </c>
      <c r="B58" s="13">
        <v>125000000</v>
      </c>
      <c r="C58" s="13">
        <v>317557891</v>
      </c>
      <c r="D58" s="21">
        <f>Table4[[#This Row],[GROSS]]-Table4[[#This Row],[BUDGET]]</f>
        <v>192557891</v>
      </c>
    </row>
    <row r="59" spans="1:4">
      <c r="A59" s="13" t="s">
        <v>3681</v>
      </c>
      <c r="B59" s="13">
        <v>19000000</v>
      </c>
      <c r="C59" s="13">
        <v>210609762</v>
      </c>
      <c r="D59" s="21">
        <f>Table4[[#This Row],[GROSS]]-Table4[[#This Row],[BUDGET]]</f>
        <v>191609762</v>
      </c>
    </row>
    <row r="60" spans="1:4">
      <c r="A60" s="15" t="s">
        <v>2859</v>
      </c>
      <c r="B60" s="15">
        <v>28000000</v>
      </c>
      <c r="C60" s="15">
        <v>217350219</v>
      </c>
      <c r="D60" s="21">
        <f>Table4[[#This Row],[GROSS]]-Table4[[#This Row],[BUDGET]]</f>
        <v>189350219</v>
      </c>
    </row>
    <row r="61" spans="1:4">
      <c r="A61" s="15" t="s">
        <v>182</v>
      </c>
      <c r="B61" s="15">
        <v>175000000</v>
      </c>
      <c r="C61" s="15">
        <v>362645141</v>
      </c>
      <c r="D61" s="21">
        <f>Table4[[#This Row],[GROSS]]-Table4[[#This Row],[BUDGET]]</f>
        <v>187645141</v>
      </c>
    </row>
    <row r="62" spans="1:4">
      <c r="A62" s="13" t="s">
        <v>5935</v>
      </c>
      <c r="B62" s="13">
        <v>2000000</v>
      </c>
      <c r="C62" s="13">
        <v>184925485</v>
      </c>
      <c r="D62" s="21">
        <f>Table4[[#This Row],[GROSS]]-Table4[[#This Row],[BUDGET]]</f>
        <v>182925485</v>
      </c>
    </row>
    <row r="63" spans="1:4">
      <c r="A63" s="15" t="s">
        <v>1190</v>
      </c>
      <c r="B63" s="15">
        <v>69000000</v>
      </c>
      <c r="C63" s="15">
        <v>251501645</v>
      </c>
      <c r="D63" s="21">
        <f>Table4[[#This Row],[GROSS]]-Table4[[#This Row],[BUDGET]]</f>
        <v>182501645</v>
      </c>
    </row>
    <row r="64" spans="1:4">
      <c r="A64" s="13" t="s">
        <v>180</v>
      </c>
      <c r="B64" s="13">
        <v>175000000</v>
      </c>
      <c r="C64" s="13">
        <v>356454367</v>
      </c>
      <c r="D64" s="21">
        <f>Table4[[#This Row],[GROSS]]-Table4[[#This Row],[BUDGET]]</f>
        <v>181454367</v>
      </c>
    </row>
    <row r="65" spans="1:4">
      <c r="A65" s="15" t="s">
        <v>158</v>
      </c>
      <c r="B65" s="15">
        <v>140000000</v>
      </c>
      <c r="C65" s="15">
        <v>318298180</v>
      </c>
      <c r="D65" s="21">
        <f>Table4[[#This Row],[GROSS]]-Table4[[#This Row],[BUDGET]]</f>
        <v>178298180</v>
      </c>
    </row>
    <row r="66" spans="1:4">
      <c r="A66" s="13" t="s">
        <v>5150</v>
      </c>
      <c r="B66" s="13">
        <v>6000000</v>
      </c>
      <c r="C66" s="13">
        <v>181360000</v>
      </c>
      <c r="D66" s="21">
        <f>Table4[[#This Row],[GROSS]]-Table4[[#This Row],[BUDGET]]</f>
        <v>175360000</v>
      </c>
    </row>
    <row r="67" spans="1:4">
      <c r="A67" s="13" t="s">
        <v>484</v>
      </c>
      <c r="B67" s="13">
        <v>115000000</v>
      </c>
      <c r="C67" s="13">
        <v>289907418</v>
      </c>
      <c r="D67" s="21">
        <f>Table4[[#This Row],[GROSS]]-Table4[[#This Row],[BUDGET]]</f>
        <v>174907418</v>
      </c>
    </row>
    <row r="68" spans="1:4">
      <c r="A68" s="13" t="s">
        <v>858</v>
      </c>
      <c r="B68" s="13">
        <v>80000000</v>
      </c>
      <c r="C68" s="13">
        <v>254455986</v>
      </c>
      <c r="D68" s="21">
        <f>Table4[[#This Row],[GROSS]]-Table4[[#This Row],[BUDGET]]</f>
        <v>174455986</v>
      </c>
    </row>
    <row r="69" spans="1:4">
      <c r="A69" s="15" t="s">
        <v>495</v>
      </c>
      <c r="B69" s="15">
        <v>100000000</v>
      </c>
      <c r="C69" s="15">
        <v>274084951</v>
      </c>
      <c r="D69" s="21">
        <f>Table4[[#This Row],[GROSS]]-Table4[[#This Row],[BUDGET]]</f>
        <v>174084951</v>
      </c>
    </row>
    <row r="70" spans="1:4">
      <c r="A70" s="13" t="s">
        <v>84</v>
      </c>
      <c r="B70" s="13">
        <v>200000000</v>
      </c>
      <c r="C70" s="13">
        <v>373377893</v>
      </c>
      <c r="D70" s="21">
        <f>Table4[[#This Row],[GROSS]]-Table4[[#This Row],[BUDGET]]</f>
        <v>173377893</v>
      </c>
    </row>
    <row r="71" spans="1:4">
      <c r="A71" s="13" t="s">
        <v>2374</v>
      </c>
      <c r="B71" s="13">
        <v>33000000</v>
      </c>
      <c r="C71" s="13">
        <v>205399422</v>
      </c>
      <c r="D71" s="21">
        <f>Table4[[#This Row],[GROSS]]-Table4[[#This Row],[BUDGET]]</f>
        <v>172399422</v>
      </c>
    </row>
    <row r="72" spans="1:4">
      <c r="A72" s="15" t="s">
        <v>370</v>
      </c>
      <c r="B72" s="15">
        <v>120000000</v>
      </c>
      <c r="C72" s="15">
        <v>292298923</v>
      </c>
      <c r="D72" s="21">
        <f>Table4[[#This Row],[GROSS]]-Table4[[#This Row],[BUDGET]]</f>
        <v>172298923</v>
      </c>
    </row>
    <row r="73" spans="1:4">
      <c r="A73" s="15" t="s">
        <v>703</v>
      </c>
      <c r="B73" s="15">
        <v>92000000</v>
      </c>
      <c r="C73" s="15">
        <v>261437578</v>
      </c>
      <c r="D73" s="21">
        <f>Table4[[#This Row],[GROSS]]-Table4[[#This Row],[BUDGET]]</f>
        <v>169437578</v>
      </c>
    </row>
    <row r="74" spans="1:4">
      <c r="A74" s="13" t="s">
        <v>247</v>
      </c>
      <c r="B74" s="13">
        <v>150000000</v>
      </c>
      <c r="C74" s="13">
        <v>318759914</v>
      </c>
      <c r="D74" s="21">
        <f>Table4[[#This Row],[GROSS]]-Table4[[#This Row],[BUDGET]]</f>
        <v>168759914</v>
      </c>
    </row>
    <row r="75" spans="1:4">
      <c r="A75" s="13" t="s">
        <v>1664</v>
      </c>
      <c r="B75" s="13">
        <v>50000000</v>
      </c>
      <c r="C75" s="13">
        <v>218628680</v>
      </c>
      <c r="D75" s="21">
        <f>Table4[[#This Row],[GROSS]]-Table4[[#This Row],[BUDGET]]</f>
        <v>168628680</v>
      </c>
    </row>
    <row r="76" spans="1:4">
      <c r="A76" s="15" t="s">
        <v>4872</v>
      </c>
      <c r="B76" s="15">
        <v>8800000</v>
      </c>
      <c r="C76" s="15">
        <v>174635000</v>
      </c>
      <c r="D76" s="21">
        <f>Table4[[#This Row],[GROSS]]-Table4[[#This Row],[BUDGET]]</f>
        <v>165835000</v>
      </c>
    </row>
    <row r="77" spans="1:4">
      <c r="A77" s="13" t="s">
        <v>423</v>
      </c>
      <c r="B77" s="13">
        <v>140000000</v>
      </c>
      <c r="C77" s="13">
        <v>305388685</v>
      </c>
      <c r="D77" s="21">
        <f>Table4[[#This Row],[GROSS]]-Table4[[#This Row],[BUDGET]]</f>
        <v>165388685</v>
      </c>
    </row>
    <row r="78" spans="1:4">
      <c r="A78" s="13" t="s">
        <v>4204</v>
      </c>
      <c r="B78" s="13">
        <v>14000000</v>
      </c>
      <c r="C78" s="13">
        <v>178406268</v>
      </c>
      <c r="D78" s="21">
        <f>Table4[[#This Row],[GROSS]]-Table4[[#This Row],[BUDGET]]</f>
        <v>164406268</v>
      </c>
    </row>
    <row r="79" spans="1:4">
      <c r="A79" s="13" t="s">
        <v>216</v>
      </c>
      <c r="B79" s="13">
        <v>170000000</v>
      </c>
      <c r="C79" s="13">
        <v>333130696</v>
      </c>
      <c r="D79" s="21">
        <f>Table4[[#This Row],[GROSS]]-Table4[[#This Row],[BUDGET]]</f>
        <v>163130696</v>
      </c>
    </row>
    <row r="80" spans="1:4">
      <c r="A80" s="13" t="s">
        <v>3674</v>
      </c>
      <c r="B80" s="13">
        <v>22000000</v>
      </c>
      <c r="C80" s="13">
        <v>184208848</v>
      </c>
      <c r="D80" s="21">
        <f>Table4[[#This Row],[GROSS]]-Table4[[#This Row],[BUDGET]]</f>
        <v>162208848</v>
      </c>
    </row>
    <row r="81" spans="1:4">
      <c r="A81" s="13" t="s">
        <v>568</v>
      </c>
      <c r="B81" s="13">
        <v>100000000</v>
      </c>
      <c r="C81" s="13">
        <v>261970615</v>
      </c>
      <c r="D81" s="21">
        <f>Table4[[#This Row],[GROSS]]-Table4[[#This Row],[BUDGET]]</f>
        <v>161970615</v>
      </c>
    </row>
    <row r="82" spans="1:4">
      <c r="A82" s="15" t="s">
        <v>2639</v>
      </c>
      <c r="B82" s="15">
        <v>30000000</v>
      </c>
      <c r="C82" s="15">
        <v>191796233</v>
      </c>
      <c r="D82" s="21">
        <f>Table4[[#This Row],[GROSS]]-Table4[[#This Row],[BUDGET]]</f>
        <v>161796233</v>
      </c>
    </row>
    <row r="83" spans="1:4">
      <c r="A83" s="15" t="s">
        <v>3987</v>
      </c>
      <c r="B83" s="15">
        <v>15000000</v>
      </c>
      <c r="C83" s="15">
        <v>176781728</v>
      </c>
      <c r="D83" s="21">
        <f>Table4[[#This Row],[GROSS]]-Table4[[#This Row],[BUDGET]]</f>
        <v>161781728</v>
      </c>
    </row>
    <row r="84" spans="1:4">
      <c r="A84" s="13" t="s">
        <v>852</v>
      </c>
      <c r="B84" s="13">
        <v>81000000</v>
      </c>
      <c r="C84" s="13">
        <v>242589580</v>
      </c>
      <c r="D84" s="21">
        <f>Table4[[#This Row],[GROSS]]-Table4[[#This Row],[BUDGET]]</f>
        <v>161589580</v>
      </c>
    </row>
    <row r="85" spans="1:4">
      <c r="A85" s="15" t="s">
        <v>238</v>
      </c>
      <c r="B85" s="15">
        <v>160000000</v>
      </c>
      <c r="C85" s="15">
        <v>320706665</v>
      </c>
      <c r="D85" s="21">
        <f>Table4[[#This Row],[GROSS]]-Table4[[#This Row],[BUDGET]]</f>
        <v>160706665</v>
      </c>
    </row>
    <row r="86" spans="1:4">
      <c r="A86" s="13" t="s">
        <v>708</v>
      </c>
      <c r="B86" s="13">
        <v>90000000</v>
      </c>
      <c r="C86" s="13">
        <v>250147615</v>
      </c>
      <c r="D86" s="21">
        <f>Table4[[#This Row],[GROSS]]-Table4[[#This Row],[BUDGET]]</f>
        <v>160147615</v>
      </c>
    </row>
    <row r="87" spans="1:4">
      <c r="A87" s="13" t="s">
        <v>114</v>
      </c>
      <c r="B87" s="13">
        <v>190000000</v>
      </c>
      <c r="C87" s="13">
        <v>350034110</v>
      </c>
      <c r="D87" s="21">
        <f>Table4[[#This Row],[GROSS]]-Table4[[#This Row],[BUDGET]]</f>
        <v>160034110</v>
      </c>
    </row>
    <row r="88" spans="1:4">
      <c r="A88" s="13" t="s">
        <v>128</v>
      </c>
      <c r="B88" s="13">
        <v>195000000</v>
      </c>
      <c r="C88" s="13">
        <v>352358779</v>
      </c>
      <c r="D88" s="21">
        <f>Table4[[#This Row],[GROSS]]-Table4[[#This Row],[BUDGET]]</f>
        <v>157358779</v>
      </c>
    </row>
    <row r="89" spans="1:4">
      <c r="A89" s="13" t="s">
        <v>1521</v>
      </c>
      <c r="B89" s="13">
        <v>60000000</v>
      </c>
      <c r="C89" s="13">
        <v>217326336</v>
      </c>
      <c r="D89" s="21">
        <f>Table4[[#This Row],[GROSS]]-Table4[[#This Row],[BUDGET]]</f>
        <v>157326336</v>
      </c>
    </row>
    <row r="90" spans="1:4">
      <c r="A90" s="13" t="s">
        <v>76</v>
      </c>
      <c r="B90" s="13">
        <v>250000000</v>
      </c>
      <c r="C90" s="13">
        <v>407197282</v>
      </c>
      <c r="D90" s="21">
        <f>Table4[[#This Row],[GROSS]]-Table4[[#This Row],[BUDGET]]</f>
        <v>157197282</v>
      </c>
    </row>
    <row r="91" spans="1:4">
      <c r="A91" s="15" t="s">
        <v>3985</v>
      </c>
      <c r="B91" s="15">
        <v>11000000</v>
      </c>
      <c r="C91" s="15">
        <v>167780960</v>
      </c>
      <c r="D91" s="21">
        <f>Table4[[#This Row],[GROSS]]-Table4[[#This Row],[BUDGET]]</f>
        <v>156780960</v>
      </c>
    </row>
    <row r="92" spans="1:4">
      <c r="A92" s="13" t="s">
        <v>998</v>
      </c>
      <c r="B92" s="13">
        <v>73000000</v>
      </c>
      <c r="C92" s="13">
        <v>229074524</v>
      </c>
      <c r="D92" s="21">
        <f>Table4[[#This Row],[GROSS]]-Table4[[#This Row],[BUDGET]]</f>
        <v>156074524</v>
      </c>
    </row>
    <row r="93" spans="1:4">
      <c r="A93" s="15" t="s">
        <v>1101</v>
      </c>
      <c r="B93" s="15">
        <v>72000000</v>
      </c>
      <c r="C93" s="15">
        <v>227965690</v>
      </c>
      <c r="D93" s="21">
        <f>Table4[[#This Row],[GROSS]]-Table4[[#This Row],[BUDGET]]</f>
        <v>155965690</v>
      </c>
    </row>
    <row r="94" spans="1:4">
      <c r="A94" s="15" t="s">
        <v>709</v>
      </c>
      <c r="B94" s="15">
        <v>90000000</v>
      </c>
      <c r="C94" s="15">
        <v>245823397</v>
      </c>
      <c r="D94" s="21">
        <f>Table4[[#This Row],[GROSS]]-Table4[[#This Row],[BUDGET]]</f>
        <v>155823397</v>
      </c>
    </row>
    <row r="95" spans="1:4">
      <c r="A95" s="15" t="s">
        <v>3399</v>
      </c>
      <c r="B95" s="15">
        <v>18000000</v>
      </c>
      <c r="C95" s="15">
        <v>173585516</v>
      </c>
      <c r="D95" s="21">
        <f>Table4[[#This Row],[GROSS]]-Table4[[#This Row],[BUDGET]]</f>
        <v>155585516</v>
      </c>
    </row>
    <row r="96" spans="1:4">
      <c r="A96" s="13" t="s">
        <v>3986</v>
      </c>
      <c r="B96" s="13">
        <v>22000000</v>
      </c>
      <c r="C96" s="13">
        <v>177200000</v>
      </c>
      <c r="D96" s="21">
        <f>Table4[[#This Row],[GROSS]]-Table4[[#This Row],[BUDGET]]</f>
        <v>155200000</v>
      </c>
    </row>
    <row r="97" spans="1:4">
      <c r="A97" s="13" t="s">
        <v>4899</v>
      </c>
      <c r="B97" s="13">
        <v>8200000</v>
      </c>
      <c r="C97" s="13">
        <v>163214286</v>
      </c>
      <c r="D97" s="21">
        <f>Table4[[#This Row],[GROSS]]-Table4[[#This Row],[BUDGET]]</f>
        <v>155014286</v>
      </c>
    </row>
    <row r="98" spans="1:4">
      <c r="A98" s="13" t="s">
        <v>2345</v>
      </c>
      <c r="B98" s="13">
        <v>37000000</v>
      </c>
      <c r="C98" s="13">
        <v>191449475</v>
      </c>
      <c r="D98" s="21">
        <f>Table4[[#This Row],[GROSS]]-Table4[[#This Row],[BUDGET]]</f>
        <v>154449475</v>
      </c>
    </row>
    <row r="99" spans="1:4">
      <c r="A99" s="13" t="s">
        <v>2841</v>
      </c>
      <c r="B99" s="13">
        <v>29000000</v>
      </c>
      <c r="C99" s="13">
        <v>183436380</v>
      </c>
      <c r="D99" s="21">
        <f>Table4[[#This Row],[GROSS]]-Table4[[#This Row],[BUDGET]]</f>
        <v>154436380</v>
      </c>
    </row>
    <row r="100" spans="1:4">
      <c r="A100" s="13" t="s">
        <v>5247</v>
      </c>
      <c r="B100" s="13">
        <v>5500000</v>
      </c>
      <c r="C100" s="13">
        <v>159600000</v>
      </c>
      <c r="D100" s="21">
        <f>Table4[[#This Row],[GROSS]]-Table4[[#This Row],[BUDGET]]</f>
        <v>154100000</v>
      </c>
    </row>
    <row r="101" spans="1:4">
      <c r="A101" s="15" t="s">
        <v>3309</v>
      </c>
      <c r="B101" s="15">
        <v>23000000</v>
      </c>
      <c r="C101" s="15">
        <v>176483808</v>
      </c>
      <c r="D101" s="21">
        <f>Table4[[#This Row],[GROSS]]-Table4[[#This Row],[BUDGET]]</f>
        <v>153483808</v>
      </c>
    </row>
    <row r="102" spans="1:4">
      <c r="A102" s="15" t="s">
        <v>2862</v>
      </c>
      <c r="B102" s="15">
        <v>28000000</v>
      </c>
      <c r="C102" s="15">
        <v>179870271</v>
      </c>
      <c r="D102" s="21">
        <f>Table4[[#This Row],[GROSS]]-Table4[[#This Row],[BUDGET]]</f>
        <v>151870271</v>
      </c>
    </row>
    <row r="103" spans="1:4">
      <c r="A103" s="15" t="s">
        <v>1287</v>
      </c>
      <c r="B103" s="15">
        <v>63000000</v>
      </c>
      <c r="C103" s="15">
        <v>213079163</v>
      </c>
      <c r="D103" s="21">
        <f>Table4[[#This Row],[GROSS]]-Table4[[#This Row],[BUDGET]]</f>
        <v>150079163</v>
      </c>
    </row>
    <row r="104" spans="1:4">
      <c r="A104" s="13" t="s">
        <v>783</v>
      </c>
      <c r="B104" s="13">
        <v>92000000</v>
      </c>
      <c r="C104" s="13">
        <v>241688385</v>
      </c>
      <c r="D104" s="21">
        <f>Table4[[#This Row],[GROSS]]-Table4[[#This Row],[BUDGET]]</f>
        <v>149688385</v>
      </c>
    </row>
    <row r="105" spans="1:4">
      <c r="A105" s="13" t="s">
        <v>1828</v>
      </c>
      <c r="B105" s="13">
        <v>48000000</v>
      </c>
      <c r="C105" s="13">
        <v>197171806</v>
      </c>
      <c r="D105" s="21">
        <f>Table4[[#This Row],[GROSS]]-Table4[[#This Row],[BUDGET]]</f>
        <v>149171806</v>
      </c>
    </row>
    <row r="106" spans="1:4">
      <c r="A106" s="15" t="s">
        <v>3018</v>
      </c>
      <c r="B106" s="15">
        <v>25000000</v>
      </c>
      <c r="C106" s="15">
        <v>172825435</v>
      </c>
      <c r="D106" s="21">
        <f>Table4[[#This Row],[GROSS]]-Table4[[#This Row],[BUDGET]]</f>
        <v>147825435</v>
      </c>
    </row>
    <row r="107" spans="1:4">
      <c r="A107" s="15" t="s">
        <v>1213</v>
      </c>
      <c r="B107" s="15">
        <v>70000000</v>
      </c>
      <c r="C107" s="15">
        <v>216119491</v>
      </c>
      <c r="D107" s="21">
        <f>Table4[[#This Row],[GROSS]]-Table4[[#This Row],[BUDGET]]</f>
        <v>146119491</v>
      </c>
    </row>
    <row r="108" spans="1:4">
      <c r="A108" s="15" t="s">
        <v>1314</v>
      </c>
      <c r="B108" s="15">
        <v>65000000</v>
      </c>
      <c r="C108" s="15">
        <v>210592590</v>
      </c>
      <c r="D108" s="21">
        <f>Table4[[#This Row],[GROSS]]-Table4[[#This Row],[BUDGET]]</f>
        <v>145592590</v>
      </c>
    </row>
    <row r="109" spans="1:4">
      <c r="A109" s="13" t="s">
        <v>3027</v>
      </c>
      <c r="B109" s="13">
        <v>25000000</v>
      </c>
      <c r="C109" s="13">
        <v>169705587</v>
      </c>
      <c r="D109" s="21">
        <f>Table4[[#This Row],[GROSS]]-Table4[[#This Row],[BUDGET]]</f>
        <v>144705587</v>
      </c>
    </row>
    <row r="110" spans="1:4">
      <c r="A110" s="15" t="s">
        <v>1125</v>
      </c>
      <c r="B110" s="15">
        <v>75000000</v>
      </c>
      <c r="C110" s="15">
        <v>219613391</v>
      </c>
      <c r="D110" s="21">
        <f>Table4[[#This Row],[GROSS]]-Table4[[#This Row],[BUDGET]]</f>
        <v>144613391</v>
      </c>
    </row>
    <row r="111" spans="1:4">
      <c r="A111" s="15" t="s">
        <v>785</v>
      </c>
      <c r="B111" s="15">
        <v>90000000</v>
      </c>
      <c r="C111" s="15">
        <v>233630478</v>
      </c>
      <c r="D111" s="21">
        <f>Table4[[#This Row],[GROSS]]-Table4[[#This Row],[BUDGET]]</f>
        <v>143630478</v>
      </c>
    </row>
    <row r="112" spans="1:4">
      <c r="A112" s="15" t="s">
        <v>4203</v>
      </c>
      <c r="B112" s="15">
        <v>14000000</v>
      </c>
      <c r="C112" s="15">
        <v>156645693</v>
      </c>
      <c r="D112" s="21">
        <f>Table4[[#This Row],[GROSS]]-Table4[[#This Row],[BUDGET]]</f>
        <v>142645693</v>
      </c>
    </row>
    <row r="113" spans="1:4">
      <c r="A113" s="13" t="s">
        <v>252</v>
      </c>
      <c r="B113" s="13">
        <v>150000000</v>
      </c>
      <c r="C113" s="13">
        <v>292000866</v>
      </c>
      <c r="D113" s="21">
        <f>Table4[[#This Row],[GROSS]]-Table4[[#This Row],[BUDGET]]</f>
        <v>142000866</v>
      </c>
    </row>
    <row r="114" spans="1:4">
      <c r="A114" s="13" t="s">
        <v>1674</v>
      </c>
      <c r="B114" s="13">
        <v>50000000</v>
      </c>
      <c r="C114" s="13">
        <v>191616238</v>
      </c>
      <c r="D114" s="21">
        <f>Table4[[#This Row],[GROSS]]-Table4[[#This Row],[BUDGET]]</f>
        <v>141616238</v>
      </c>
    </row>
    <row r="115" spans="1:4">
      <c r="A115" s="15" t="s">
        <v>3269</v>
      </c>
      <c r="B115" s="15">
        <v>20000000</v>
      </c>
      <c r="C115" s="15">
        <v>161487252</v>
      </c>
      <c r="D115" s="21">
        <f>Table4[[#This Row],[GROSS]]-Table4[[#This Row],[BUDGET]]</f>
        <v>141487252</v>
      </c>
    </row>
    <row r="116" spans="1:4">
      <c r="A116" s="15" t="s">
        <v>503</v>
      </c>
      <c r="B116" s="15">
        <v>110000000</v>
      </c>
      <c r="C116" s="15">
        <v>250863268</v>
      </c>
      <c r="D116" s="21">
        <f>Table4[[#This Row],[GROSS]]-Table4[[#This Row],[BUDGET]]</f>
        <v>140863268</v>
      </c>
    </row>
    <row r="117" spans="1:4">
      <c r="A117" s="13" t="s">
        <v>6144</v>
      </c>
      <c r="B117" s="13">
        <v>60000</v>
      </c>
      <c r="C117" s="13">
        <v>140530114</v>
      </c>
      <c r="D117" s="21">
        <f>Table4[[#This Row],[GROSS]]-Table4[[#This Row],[BUDGET]]</f>
        <v>140470114</v>
      </c>
    </row>
    <row r="118" spans="1:4">
      <c r="A118" s="13" t="s">
        <v>2565</v>
      </c>
      <c r="B118" s="13">
        <v>33000000</v>
      </c>
      <c r="C118" s="13">
        <v>173381405</v>
      </c>
      <c r="D118" s="21">
        <f>Table4[[#This Row],[GROSS]]-Table4[[#This Row],[BUDGET]]</f>
        <v>140381405</v>
      </c>
    </row>
    <row r="119" spans="1:4">
      <c r="A119" s="15" t="s">
        <v>253</v>
      </c>
      <c r="B119" s="15">
        <v>150000000</v>
      </c>
      <c r="C119" s="15">
        <v>289994397</v>
      </c>
      <c r="D119" s="21">
        <f>Table4[[#This Row],[GROSS]]-Table4[[#This Row],[BUDGET]]</f>
        <v>139994397</v>
      </c>
    </row>
    <row r="120" spans="1:4">
      <c r="A120" s="15" t="s">
        <v>1980</v>
      </c>
      <c r="B120" s="15">
        <v>44000000</v>
      </c>
      <c r="C120" s="15">
        <v>183875760</v>
      </c>
      <c r="D120" s="21">
        <f>Table4[[#This Row],[GROSS]]-Table4[[#This Row],[BUDGET]]</f>
        <v>139875760</v>
      </c>
    </row>
    <row r="121" spans="1:4">
      <c r="A121" s="13" t="s">
        <v>5610</v>
      </c>
      <c r="B121" s="13">
        <v>3000000</v>
      </c>
      <c r="C121" s="13">
        <v>141600000</v>
      </c>
      <c r="D121" s="21">
        <f>Table4[[#This Row],[GROSS]]-Table4[[#This Row],[BUDGET]]</f>
        <v>138600000</v>
      </c>
    </row>
    <row r="122" spans="1:4">
      <c r="A122" s="15" t="s">
        <v>4529</v>
      </c>
      <c r="B122" s="15">
        <v>11000000</v>
      </c>
      <c r="C122" s="15">
        <v>148170000</v>
      </c>
      <c r="D122" s="21">
        <f>Table4[[#This Row],[GROSS]]-Table4[[#This Row],[BUDGET]]</f>
        <v>137170000</v>
      </c>
    </row>
    <row r="123" spans="1:4">
      <c r="A123" s="13" t="s">
        <v>445</v>
      </c>
      <c r="B123" s="13">
        <v>123000000</v>
      </c>
      <c r="C123" s="13">
        <v>260031035</v>
      </c>
      <c r="D123" s="21">
        <f>Table4[[#This Row],[GROSS]]-Table4[[#This Row],[BUDGET]]</f>
        <v>137031035</v>
      </c>
    </row>
    <row r="124" spans="1:4">
      <c r="A124" s="15" t="s">
        <v>2574</v>
      </c>
      <c r="B124" s="15">
        <v>32500000</v>
      </c>
      <c r="C124" s="15">
        <v>169076745</v>
      </c>
      <c r="D124" s="21">
        <f>Table4[[#This Row],[GROSS]]-Table4[[#This Row],[BUDGET]]</f>
        <v>136576745</v>
      </c>
    </row>
    <row r="125" spans="1:4">
      <c r="A125" s="13" t="s">
        <v>1872</v>
      </c>
      <c r="B125" s="13">
        <v>45000000</v>
      </c>
      <c r="C125" s="13">
        <v>181395380</v>
      </c>
      <c r="D125" s="21">
        <f>Table4[[#This Row],[GROSS]]-Table4[[#This Row],[BUDGET]]</f>
        <v>136395380</v>
      </c>
    </row>
    <row r="126" spans="1:4">
      <c r="A126" s="15" t="s">
        <v>711</v>
      </c>
      <c r="B126" s="15">
        <v>90000000</v>
      </c>
      <c r="C126" s="15">
        <v>226138454</v>
      </c>
      <c r="D126" s="21">
        <f>Table4[[#This Row],[GROSS]]-Table4[[#This Row],[BUDGET]]</f>
        <v>136138454</v>
      </c>
    </row>
    <row r="127" spans="1:4">
      <c r="A127" s="15" t="s">
        <v>5020</v>
      </c>
      <c r="B127" s="15">
        <v>7500000</v>
      </c>
      <c r="C127" s="15">
        <v>143492840</v>
      </c>
      <c r="D127" s="21">
        <f>Table4[[#This Row],[GROSS]]-Table4[[#This Row],[BUDGET]]</f>
        <v>135992840</v>
      </c>
    </row>
    <row r="128" spans="1:4">
      <c r="A128" s="13" t="s">
        <v>88</v>
      </c>
      <c r="B128" s="13">
        <v>200000000</v>
      </c>
      <c r="C128" s="13">
        <v>334185206</v>
      </c>
      <c r="D128" s="21">
        <f>Table4[[#This Row],[GROSS]]-Table4[[#This Row],[BUDGET]]</f>
        <v>134185206</v>
      </c>
    </row>
    <row r="129" spans="1:4">
      <c r="A129" s="15" t="s">
        <v>2382</v>
      </c>
      <c r="B129" s="15">
        <v>38000000</v>
      </c>
      <c r="C129" s="15">
        <v>171031347</v>
      </c>
      <c r="D129" s="21">
        <f>Table4[[#This Row],[GROSS]]-Table4[[#This Row],[BUDGET]]</f>
        <v>133031347</v>
      </c>
    </row>
    <row r="130" spans="1:4">
      <c r="A130" s="13" t="s">
        <v>2861</v>
      </c>
      <c r="B130" s="13">
        <v>28000000</v>
      </c>
      <c r="C130" s="13">
        <v>161029270</v>
      </c>
      <c r="D130" s="21">
        <f>Table4[[#This Row],[GROSS]]-Table4[[#This Row],[BUDGET]]</f>
        <v>133029270</v>
      </c>
    </row>
    <row r="131" spans="1:4">
      <c r="A131" s="13" t="s">
        <v>219</v>
      </c>
      <c r="B131" s="13">
        <v>160000000</v>
      </c>
      <c r="C131" s="13">
        <v>292568851</v>
      </c>
      <c r="D131" s="21">
        <f>Table4[[#This Row],[GROSS]]-Table4[[#This Row],[BUDGET]]</f>
        <v>132568851</v>
      </c>
    </row>
    <row r="132" spans="1:4">
      <c r="A132" s="15" t="s">
        <v>3714</v>
      </c>
      <c r="B132" s="15">
        <v>18000000</v>
      </c>
      <c r="C132" s="15">
        <v>150056505</v>
      </c>
      <c r="D132" s="21">
        <f>Table4[[#This Row],[GROSS]]-Table4[[#This Row],[BUDGET]]</f>
        <v>132056505</v>
      </c>
    </row>
    <row r="133" spans="1:4">
      <c r="A133" s="15" t="s">
        <v>130</v>
      </c>
      <c r="B133" s="15">
        <v>185000000</v>
      </c>
      <c r="C133" s="15">
        <v>317011114</v>
      </c>
      <c r="D133" s="21">
        <f>Table4[[#This Row],[GROSS]]-Table4[[#This Row],[BUDGET]]</f>
        <v>132011114</v>
      </c>
    </row>
    <row r="134" spans="1:4">
      <c r="A134" s="15" t="s">
        <v>5151</v>
      </c>
      <c r="B134" s="15">
        <v>6000000</v>
      </c>
      <c r="C134" s="15">
        <v>137963328</v>
      </c>
      <c r="D134" s="21">
        <f>Table4[[#This Row],[GROSS]]-Table4[[#This Row],[BUDGET]]</f>
        <v>131963328</v>
      </c>
    </row>
    <row r="135" spans="1:4">
      <c r="A135" s="13" t="s">
        <v>274</v>
      </c>
      <c r="B135" s="13">
        <v>150000000</v>
      </c>
      <c r="C135" s="13">
        <v>281492479</v>
      </c>
      <c r="D135" s="21">
        <f>Table4[[#This Row],[GROSS]]-Table4[[#This Row],[BUDGET]]</f>
        <v>131492479</v>
      </c>
    </row>
    <row r="136" spans="1:4">
      <c r="A136" s="15" t="s">
        <v>2636</v>
      </c>
      <c r="B136" s="15">
        <v>34200000</v>
      </c>
      <c r="C136" s="15">
        <v>163479795</v>
      </c>
      <c r="D136" s="21">
        <f>Table4[[#This Row],[GROSS]]-Table4[[#This Row],[BUDGET]]</f>
        <v>129279795</v>
      </c>
    </row>
    <row r="137" spans="1:4">
      <c r="A137" s="15" t="s">
        <v>5023</v>
      </c>
      <c r="B137" s="15">
        <v>6000000</v>
      </c>
      <c r="C137" s="15">
        <v>134821952</v>
      </c>
      <c r="D137" s="21">
        <f>Table4[[#This Row],[GROSS]]-Table4[[#This Row],[BUDGET]]</f>
        <v>128821952</v>
      </c>
    </row>
    <row r="138" spans="1:4">
      <c r="A138" s="15" t="s">
        <v>4603</v>
      </c>
      <c r="B138" s="15">
        <v>10000000</v>
      </c>
      <c r="C138" s="15">
        <v>138339411</v>
      </c>
      <c r="D138" s="21">
        <f>Table4[[#This Row],[GROSS]]-Table4[[#This Row],[BUDGET]]</f>
        <v>128339411</v>
      </c>
    </row>
    <row r="139" spans="1:4">
      <c r="A139" s="13" t="s">
        <v>4202</v>
      </c>
      <c r="B139" s="13">
        <v>15000000</v>
      </c>
      <c r="C139" s="13">
        <v>141319195</v>
      </c>
      <c r="D139" s="21">
        <f>Table4[[#This Row],[GROSS]]-Table4[[#This Row],[BUDGET]]</f>
        <v>126319195</v>
      </c>
    </row>
    <row r="140" spans="1:4">
      <c r="A140" s="15" t="s">
        <v>2062</v>
      </c>
      <c r="B140" s="15">
        <v>40000000</v>
      </c>
      <c r="C140" s="15">
        <v>166147885</v>
      </c>
      <c r="D140" s="21">
        <f>Table4[[#This Row],[GROSS]]-Table4[[#This Row],[BUDGET]]</f>
        <v>126147885</v>
      </c>
    </row>
    <row r="141" spans="1:4">
      <c r="A141" s="13" t="s">
        <v>2635</v>
      </c>
      <c r="B141" s="13">
        <v>45000000</v>
      </c>
      <c r="C141" s="13">
        <v>170684505</v>
      </c>
      <c r="D141" s="21">
        <f>Table4[[#This Row],[GROSS]]-Table4[[#This Row],[BUDGET]]</f>
        <v>125684505</v>
      </c>
    </row>
    <row r="142" spans="1:4">
      <c r="A142" s="13" t="s">
        <v>3403</v>
      </c>
      <c r="B142" s="13">
        <v>28000000</v>
      </c>
      <c r="C142" s="13">
        <v>153665036</v>
      </c>
      <c r="D142" s="21">
        <f>Table4[[#This Row],[GROSS]]-Table4[[#This Row],[BUDGET]]</f>
        <v>125665036</v>
      </c>
    </row>
    <row r="143" spans="1:4">
      <c r="A143" s="15" t="s">
        <v>1104</v>
      </c>
      <c r="B143" s="15">
        <v>120000000</v>
      </c>
      <c r="C143" s="15">
        <v>244052771</v>
      </c>
      <c r="D143" s="21">
        <f>Table4[[#This Row],[GROSS]]-Table4[[#This Row],[BUDGET]]</f>
        <v>124052771</v>
      </c>
    </row>
    <row r="144" spans="1:4">
      <c r="A144" s="15" t="s">
        <v>2056</v>
      </c>
      <c r="B144" s="15">
        <v>40000000</v>
      </c>
      <c r="C144" s="15">
        <v>163947053</v>
      </c>
      <c r="D144" s="21">
        <f>Table4[[#This Row],[GROSS]]-Table4[[#This Row],[BUDGET]]</f>
        <v>123947053</v>
      </c>
    </row>
    <row r="145" spans="1:4">
      <c r="A145" s="13" t="s">
        <v>3991</v>
      </c>
      <c r="B145" s="13">
        <v>15000000</v>
      </c>
      <c r="C145" s="13">
        <v>138795342</v>
      </c>
      <c r="D145" s="21">
        <f>Table4[[#This Row],[GROSS]]-Table4[[#This Row],[BUDGET]]</f>
        <v>123795342</v>
      </c>
    </row>
    <row r="146" spans="1:4">
      <c r="A146" s="15" t="s">
        <v>220</v>
      </c>
      <c r="B146" s="15">
        <v>180000000</v>
      </c>
      <c r="C146" s="15">
        <v>303001229</v>
      </c>
      <c r="D146" s="21">
        <f>Table4[[#This Row],[GROSS]]-Table4[[#This Row],[BUDGET]]</f>
        <v>123001229</v>
      </c>
    </row>
    <row r="147" spans="1:4">
      <c r="A147" s="13" t="s">
        <v>3310</v>
      </c>
      <c r="B147" s="13">
        <v>22000000</v>
      </c>
      <c r="C147" s="13">
        <v>144833357</v>
      </c>
      <c r="D147" s="21">
        <f>Table4[[#This Row],[GROSS]]-Table4[[#This Row],[BUDGET]]</f>
        <v>122833357</v>
      </c>
    </row>
    <row r="148" spans="1:4">
      <c r="A148" s="15" t="s">
        <v>229</v>
      </c>
      <c r="B148" s="15">
        <v>160000000</v>
      </c>
      <c r="C148" s="15">
        <v>281666058</v>
      </c>
      <c r="D148" s="21">
        <f>Table4[[#This Row],[GROSS]]-Table4[[#This Row],[BUDGET]]</f>
        <v>121666058</v>
      </c>
    </row>
    <row r="149" spans="1:4">
      <c r="A149" s="13" t="s">
        <v>556</v>
      </c>
      <c r="B149" s="13">
        <v>108000000</v>
      </c>
      <c r="C149" s="13">
        <v>228430993</v>
      </c>
      <c r="D149" s="21">
        <f>Table4[[#This Row],[GROSS]]-Table4[[#This Row],[BUDGET]]</f>
        <v>120430993</v>
      </c>
    </row>
    <row r="150" spans="1:4">
      <c r="A150" s="13" t="s">
        <v>3021</v>
      </c>
      <c r="B150" s="13">
        <v>25000000</v>
      </c>
      <c r="C150" s="13">
        <v>145000989</v>
      </c>
      <c r="D150" s="21">
        <f>Table4[[#This Row],[GROSS]]-Table4[[#This Row],[BUDGET]]</f>
        <v>120000989</v>
      </c>
    </row>
    <row r="151" spans="1:4">
      <c r="A151" s="13" t="s">
        <v>407</v>
      </c>
      <c r="B151" s="13">
        <v>130000000</v>
      </c>
      <c r="C151" s="13">
        <v>249358727</v>
      </c>
      <c r="D151" s="21">
        <f>Table4[[#This Row],[GROSS]]-Table4[[#This Row],[BUDGET]]</f>
        <v>119358727</v>
      </c>
    </row>
    <row r="152" spans="1:4">
      <c r="A152" s="13" t="s">
        <v>733</v>
      </c>
      <c r="B152" s="13">
        <v>90000000</v>
      </c>
      <c r="C152" s="13">
        <v>209019489</v>
      </c>
      <c r="D152" s="21">
        <f>Table4[[#This Row],[GROSS]]-Table4[[#This Row],[BUDGET]]</f>
        <v>119019489</v>
      </c>
    </row>
    <row r="153" spans="1:4">
      <c r="A153" s="15" t="s">
        <v>2923</v>
      </c>
      <c r="B153" s="15">
        <v>30000000</v>
      </c>
      <c r="C153" s="15">
        <v>148734225</v>
      </c>
      <c r="D153" s="21">
        <f>Table4[[#This Row],[GROSS]]-Table4[[#This Row],[BUDGET]]</f>
        <v>118734225</v>
      </c>
    </row>
    <row r="154" spans="1:4">
      <c r="A154" s="15" t="s">
        <v>999</v>
      </c>
      <c r="B154" s="15">
        <v>75000000</v>
      </c>
      <c r="C154" s="15">
        <v>193136719</v>
      </c>
      <c r="D154" s="21">
        <f>Table4[[#This Row],[GROSS]]-Table4[[#This Row],[BUDGET]]</f>
        <v>118136719</v>
      </c>
    </row>
    <row r="155" spans="1:4">
      <c r="A155" s="15" t="s">
        <v>153</v>
      </c>
      <c r="B155" s="15">
        <v>175000000</v>
      </c>
      <c r="C155" s="15">
        <v>292979556</v>
      </c>
      <c r="D155" s="21">
        <f>Table4[[#This Row],[GROSS]]-Table4[[#This Row],[BUDGET]]</f>
        <v>117979556</v>
      </c>
    </row>
    <row r="156" spans="1:4">
      <c r="A156" s="13" t="s">
        <v>1662</v>
      </c>
      <c r="B156" s="13">
        <v>48000000</v>
      </c>
      <c r="C156" s="13">
        <v>165500000</v>
      </c>
      <c r="D156" s="21">
        <f>Table4[[#This Row],[GROSS]]-Table4[[#This Row],[BUDGET]]</f>
        <v>117500000</v>
      </c>
    </row>
    <row r="157" spans="1:4">
      <c r="A157" s="13" t="s">
        <v>1218</v>
      </c>
      <c r="B157" s="13">
        <v>59000000</v>
      </c>
      <c r="C157" s="13">
        <v>176387405</v>
      </c>
      <c r="D157" s="21">
        <f>Table4[[#This Row],[GROSS]]-Table4[[#This Row],[BUDGET]]</f>
        <v>117387405</v>
      </c>
    </row>
    <row r="158" spans="1:4">
      <c r="A158" s="15" t="s">
        <v>3415</v>
      </c>
      <c r="B158" s="15">
        <v>20000000</v>
      </c>
      <c r="C158" s="15">
        <v>137387272</v>
      </c>
      <c r="D158" s="21">
        <f>Table4[[#This Row],[GROSS]]-Table4[[#This Row],[BUDGET]]</f>
        <v>117387272</v>
      </c>
    </row>
    <row r="159" spans="1:4">
      <c r="A159" s="13" t="s">
        <v>1222</v>
      </c>
      <c r="B159" s="13">
        <v>65000000</v>
      </c>
      <c r="C159" s="13">
        <v>182204440</v>
      </c>
      <c r="D159" s="21">
        <f>Table4[[#This Row],[GROSS]]-Table4[[#This Row],[BUDGET]]</f>
        <v>117204440</v>
      </c>
    </row>
    <row r="160" spans="1:4">
      <c r="A160" s="15" t="s">
        <v>386</v>
      </c>
      <c r="B160" s="15">
        <v>110000000</v>
      </c>
      <c r="C160" s="15">
        <v>227137090</v>
      </c>
      <c r="D160" s="21">
        <f>Table4[[#This Row],[GROSS]]-Table4[[#This Row],[BUDGET]]</f>
        <v>117137090</v>
      </c>
    </row>
    <row r="161" spans="1:4">
      <c r="A161" s="15" t="s">
        <v>5706</v>
      </c>
      <c r="B161" s="15">
        <v>2600000</v>
      </c>
      <c r="C161" s="15">
        <v>119500000</v>
      </c>
      <c r="D161" s="21">
        <f>Table4[[#This Row],[GROSS]]-Table4[[#This Row],[BUDGET]]</f>
        <v>116900000</v>
      </c>
    </row>
    <row r="162" spans="1:4">
      <c r="A162" s="13" t="s">
        <v>2012</v>
      </c>
      <c r="B162" s="13">
        <v>43000000</v>
      </c>
      <c r="C162" s="13">
        <v>159578352</v>
      </c>
      <c r="D162" s="21">
        <f>Table4[[#This Row],[GROSS]]-Table4[[#This Row],[BUDGET]]</f>
        <v>116578352</v>
      </c>
    </row>
    <row r="163" spans="1:4">
      <c r="A163" s="13" t="s">
        <v>2001</v>
      </c>
      <c r="B163" s="13">
        <v>42000000</v>
      </c>
      <c r="C163" s="13">
        <v>158348400</v>
      </c>
      <c r="D163" s="21">
        <f>Table4[[#This Row],[GROSS]]-Table4[[#This Row],[BUDGET]]</f>
        <v>116348400</v>
      </c>
    </row>
    <row r="164" spans="1:4">
      <c r="A164" s="13" t="s">
        <v>6001</v>
      </c>
      <c r="B164" s="13">
        <v>960000</v>
      </c>
      <c r="C164" s="13">
        <v>117235247</v>
      </c>
      <c r="D164" s="21">
        <f>Table4[[#This Row],[GROSS]]-Table4[[#This Row],[BUDGET]]</f>
        <v>116275247</v>
      </c>
    </row>
    <row r="165" spans="1:4">
      <c r="A165" s="13" t="s">
        <v>1006</v>
      </c>
      <c r="B165" s="13">
        <v>80000000</v>
      </c>
      <c r="C165" s="13">
        <v>195329763</v>
      </c>
      <c r="D165" s="21">
        <f>Table4[[#This Row],[GROSS]]-Table4[[#This Row],[BUDGET]]</f>
        <v>115329763</v>
      </c>
    </row>
    <row r="166" spans="1:4">
      <c r="A166" s="13" t="s">
        <v>2638</v>
      </c>
      <c r="B166" s="13">
        <v>30000000</v>
      </c>
      <c r="C166" s="13">
        <v>145096820</v>
      </c>
      <c r="D166" s="21">
        <f>Table4[[#This Row],[GROSS]]-Table4[[#This Row],[BUDGET]]</f>
        <v>115096820</v>
      </c>
    </row>
    <row r="167" spans="1:4">
      <c r="A167" s="13" t="s">
        <v>3019</v>
      </c>
      <c r="B167" s="13">
        <v>33000000</v>
      </c>
      <c r="C167" s="13">
        <v>148085755</v>
      </c>
      <c r="D167" s="21">
        <f>Table4[[#This Row],[GROSS]]-Table4[[#This Row],[BUDGET]]</f>
        <v>115085755</v>
      </c>
    </row>
    <row r="168" spans="1:4">
      <c r="A168" s="15" t="s">
        <v>3990</v>
      </c>
      <c r="B168" s="15">
        <v>15000000</v>
      </c>
      <c r="C168" s="15">
        <v>130058047</v>
      </c>
      <c r="D168" s="21">
        <f>Table4[[#This Row],[GROSS]]-Table4[[#This Row],[BUDGET]]</f>
        <v>115058047</v>
      </c>
    </row>
    <row r="169" spans="1:4">
      <c r="A169" s="15" t="s">
        <v>6121</v>
      </c>
      <c r="B169" s="15">
        <v>777000</v>
      </c>
      <c r="C169" s="15">
        <v>115000000</v>
      </c>
      <c r="D169" s="21">
        <f>Table4[[#This Row],[GROSS]]-Table4[[#This Row],[BUDGET]]</f>
        <v>114223000</v>
      </c>
    </row>
    <row r="170" spans="1:4">
      <c r="A170" s="15" t="s">
        <v>2348</v>
      </c>
      <c r="B170" s="15">
        <v>37000000</v>
      </c>
      <c r="C170" s="15">
        <v>150368971</v>
      </c>
      <c r="D170" s="21">
        <f>Table4[[#This Row],[GROSS]]-Table4[[#This Row],[BUDGET]]</f>
        <v>113368971</v>
      </c>
    </row>
    <row r="171" spans="1:4">
      <c r="A171" s="13" t="s">
        <v>5153</v>
      </c>
      <c r="B171" s="13">
        <v>6000000</v>
      </c>
      <c r="C171" s="13">
        <v>119078393</v>
      </c>
      <c r="D171" s="21">
        <f>Table4[[#This Row],[GROSS]]-Table4[[#This Row],[BUDGET]]</f>
        <v>113078393</v>
      </c>
    </row>
    <row r="172" spans="1:4">
      <c r="A172" s="13" t="s">
        <v>3988</v>
      </c>
      <c r="B172" s="13">
        <v>15000000</v>
      </c>
      <c r="C172" s="13">
        <v>128067808</v>
      </c>
      <c r="D172" s="21">
        <f>Table4[[#This Row],[GROSS]]-Table4[[#This Row],[BUDGET]]</f>
        <v>113067808</v>
      </c>
    </row>
    <row r="173" spans="1:4">
      <c r="A173" s="15" t="s">
        <v>4444</v>
      </c>
      <c r="B173" s="15">
        <v>12000000</v>
      </c>
      <c r="C173" s="15">
        <v>124868837</v>
      </c>
      <c r="D173" s="21">
        <f>Table4[[#This Row],[GROSS]]-Table4[[#This Row],[BUDGET]]</f>
        <v>112868837</v>
      </c>
    </row>
    <row r="174" spans="1:4">
      <c r="A174" s="15" t="s">
        <v>1217</v>
      </c>
      <c r="B174" s="15">
        <v>70000000</v>
      </c>
      <c r="C174" s="15">
        <v>182805123</v>
      </c>
      <c r="D174" s="21">
        <f>Table4[[#This Row],[GROSS]]-Table4[[#This Row],[BUDGET]]</f>
        <v>112805123</v>
      </c>
    </row>
    <row r="175" spans="1:4">
      <c r="A175" s="15" t="s">
        <v>970</v>
      </c>
      <c r="B175" s="15">
        <v>58000000</v>
      </c>
      <c r="C175" s="15">
        <v>170708996</v>
      </c>
      <c r="D175" s="21">
        <f>Table4[[#This Row],[GROSS]]-Table4[[#This Row],[BUDGET]]</f>
        <v>112708996</v>
      </c>
    </row>
    <row r="176" spans="1:4">
      <c r="A176" s="15" t="s">
        <v>1634</v>
      </c>
      <c r="B176" s="15">
        <v>52000000</v>
      </c>
      <c r="C176" s="15">
        <v>164435221</v>
      </c>
      <c r="D176" s="21">
        <f>Table4[[#This Row],[GROSS]]-Table4[[#This Row],[BUDGET]]</f>
        <v>112435221</v>
      </c>
    </row>
    <row r="177" spans="1:4">
      <c r="A177" s="13" t="s">
        <v>183</v>
      </c>
      <c r="B177" s="13">
        <v>200000000</v>
      </c>
      <c r="C177" s="13">
        <v>312057433</v>
      </c>
      <c r="D177" s="21">
        <f>Table4[[#This Row],[GROSS]]-Table4[[#This Row],[BUDGET]]</f>
        <v>112057433</v>
      </c>
    </row>
    <row r="178" spans="1:4">
      <c r="A178" s="13" t="s">
        <v>3405</v>
      </c>
      <c r="B178" s="13">
        <v>19000000</v>
      </c>
      <c r="C178" s="13">
        <v>130727000</v>
      </c>
      <c r="D178" s="21">
        <f>Table4[[#This Row],[GROSS]]-Table4[[#This Row],[BUDGET]]</f>
        <v>111727000</v>
      </c>
    </row>
    <row r="179" spans="1:4">
      <c r="A179" s="13" t="s">
        <v>147</v>
      </c>
      <c r="B179" s="13">
        <v>180000000</v>
      </c>
      <c r="C179" s="13">
        <v>291709845</v>
      </c>
      <c r="D179" s="21">
        <f>Table4[[#This Row],[GROSS]]-Table4[[#This Row],[BUDGET]]</f>
        <v>111709845</v>
      </c>
    </row>
    <row r="180" spans="1:4">
      <c r="A180" s="15" t="s">
        <v>1522</v>
      </c>
      <c r="B180" s="15">
        <v>55000000</v>
      </c>
      <c r="C180" s="15">
        <v>166225040</v>
      </c>
      <c r="D180" s="21">
        <f>Table4[[#This Row],[GROSS]]-Table4[[#This Row],[BUDGET]]</f>
        <v>111225040</v>
      </c>
    </row>
    <row r="181" spans="1:4">
      <c r="A181" s="15" t="s">
        <v>3905</v>
      </c>
      <c r="B181" s="15">
        <v>16000000</v>
      </c>
      <c r="C181" s="15">
        <v>127175354</v>
      </c>
      <c r="D181" s="21">
        <f>Table4[[#This Row],[GROSS]]-Table4[[#This Row],[BUDGET]]</f>
        <v>111175354</v>
      </c>
    </row>
    <row r="182" spans="1:4">
      <c r="A182" s="15" t="s">
        <v>3380</v>
      </c>
      <c r="B182" s="15">
        <v>21000000</v>
      </c>
      <c r="C182" s="15">
        <v>132088910</v>
      </c>
      <c r="D182" s="21">
        <f>Table4[[#This Row],[GROSS]]-Table4[[#This Row],[BUDGET]]</f>
        <v>111088910</v>
      </c>
    </row>
    <row r="183" spans="1:4">
      <c r="A183" s="15" t="s">
        <v>4272</v>
      </c>
      <c r="B183" s="15">
        <v>13000000</v>
      </c>
      <c r="C183" s="15">
        <v>123922370</v>
      </c>
      <c r="D183" s="21">
        <f>Table4[[#This Row],[GROSS]]-Table4[[#This Row],[BUDGET]]</f>
        <v>110922370</v>
      </c>
    </row>
    <row r="184" spans="1:4">
      <c r="A184" s="13" t="s">
        <v>3717</v>
      </c>
      <c r="B184" s="13">
        <v>18000000</v>
      </c>
      <c r="C184" s="13">
        <v>128505958</v>
      </c>
      <c r="D184" s="21">
        <f>Table4[[#This Row],[GROSS]]-Table4[[#This Row],[BUDGET]]</f>
        <v>110505958</v>
      </c>
    </row>
    <row r="185" spans="1:4">
      <c r="A185" s="13" t="s">
        <v>2054</v>
      </c>
      <c r="B185" s="13">
        <v>40000000</v>
      </c>
      <c r="C185" s="13">
        <v>150117807</v>
      </c>
      <c r="D185" s="21">
        <f>Table4[[#This Row],[GROSS]]-Table4[[#This Row],[BUDGET]]</f>
        <v>110117807</v>
      </c>
    </row>
    <row r="186" spans="1:4">
      <c r="A186" s="13" t="s">
        <v>1225</v>
      </c>
      <c r="B186" s="13">
        <v>62000000</v>
      </c>
      <c r="C186" s="13">
        <v>172071312</v>
      </c>
      <c r="D186" s="21">
        <f>Table4[[#This Row],[GROSS]]-Table4[[#This Row],[BUDGET]]</f>
        <v>110071312</v>
      </c>
    </row>
    <row r="187" spans="1:4">
      <c r="A187" s="15" t="s">
        <v>2378</v>
      </c>
      <c r="B187" s="15">
        <v>35000000</v>
      </c>
      <c r="C187" s="15">
        <v>144731527</v>
      </c>
      <c r="D187" s="21">
        <f>Table4[[#This Row],[GROSS]]-Table4[[#This Row],[BUDGET]]</f>
        <v>109731527</v>
      </c>
    </row>
    <row r="188" spans="1:4">
      <c r="A188" s="15" t="s">
        <v>3038</v>
      </c>
      <c r="B188" s="15">
        <v>25000000</v>
      </c>
      <c r="C188" s="15">
        <v>134141530</v>
      </c>
      <c r="D188" s="21">
        <f>Table4[[#This Row],[GROSS]]-Table4[[#This Row],[BUDGET]]</f>
        <v>109141530</v>
      </c>
    </row>
    <row r="189" spans="1:4">
      <c r="A189" s="13" t="s">
        <v>3400</v>
      </c>
      <c r="B189" s="13">
        <v>19400870</v>
      </c>
      <c r="C189" s="13">
        <v>128300000</v>
      </c>
      <c r="D189" s="21">
        <f>Table4[[#This Row],[GROSS]]-Table4[[#This Row],[BUDGET]]</f>
        <v>108899130</v>
      </c>
    </row>
    <row r="190" spans="1:4">
      <c r="A190" s="15" t="s">
        <v>1223</v>
      </c>
      <c r="B190" s="15">
        <v>63000000</v>
      </c>
      <c r="C190" s="15">
        <v>171383253</v>
      </c>
      <c r="D190" s="21">
        <f>Table4[[#This Row],[GROSS]]-Table4[[#This Row],[BUDGET]]</f>
        <v>108383253</v>
      </c>
    </row>
    <row r="191" spans="1:4">
      <c r="A191" s="15" t="s">
        <v>1090</v>
      </c>
      <c r="B191" s="15">
        <v>75000000</v>
      </c>
      <c r="C191" s="15">
        <v>183132370</v>
      </c>
      <c r="D191" s="21">
        <f>Table4[[#This Row],[GROSS]]-Table4[[#This Row],[BUDGET]]</f>
        <v>108132370</v>
      </c>
    </row>
    <row r="192" spans="1:4">
      <c r="A192" s="15" t="s">
        <v>6227</v>
      </c>
      <c r="B192" s="15">
        <v>15000</v>
      </c>
      <c r="C192" s="15">
        <v>107917283</v>
      </c>
      <c r="D192" s="21">
        <f>Table4[[#This Row],[GROSS]]-Table4[[#This Row],[BUDGET]]</f>
        <v>107902283</v>
      </c>
    </row>
    <row r="193" spans="1:4">
      <c r="A193" s="15" t="s">
        <v>342</v>
      </c>
      <c r="B193" s="15">
        <v>150000000</v>
      </c>
      <c r="C193" s="15">
        <v>257704099</v>
      </c>
      <c r="D193" s="21">
        <f>Table4[[#This Row],[GROSS]]-Table4[[#This Row],[BUDGET]]</f>
        <v>107704099</v>
      </c>
    </row>
    <row r="194" spans="1:4">
      <c r="A194" s="13" t="s">
        <v>5450</v>
      </c>
      <c r="B194" s="13">
        <v>4400000</v>
      </c>
      <c r="C194" s="13">
        <v>112000000</v>
      </c>
      <c r="D194" s="21">
        <f>Table4[[#This Row],[GROSS]]-Table4[[#This Row],[BUDGET]]</f>
        <v>107600000</v>
      </c>
    </row>
    <row r="195" spans="1:4">
      <c r="A195" s="13" t="s">
        <v>1543</v>
      </c>
      <c r="B195" s="13">
        <v>55000000</v>
      </c>
      <c r="C195" s="13">
        <v>162586036</v>
      </c>
      <c r="D195" s="21">
        <f>Table4[[#This Row],[GROSS]]-Table4[[#This Row],[BUDGET]]</f>
        <v>107586036</v>
      </c>
    </row>
    <row r="196" spans="1:4">
      <c r="A196" s="15" t="s">
        <v>1529</v>
      </c>
      <c r="B196" s="15">
        <v>70000000</v>
      </c>
      <c r="C196" s="15">
        <v>177575142</v>
      </c>
      <c r="D196" s="21">
        <f>Table4[[#This Row],[GROSS]]-Table4[[#This Row],[BUDGET]]</f>
        <v>107575142</v>
      </c>
    </row>
    <row r="197" spans="1:4">
      <c r="A197" s="13" t="s">
        <v>1322</v>
      </c>
      <c r="B197" s="13">
        <v>61000000</v>
      </c>
      <c r="C197" s="13">
        <v>167735396</v>
      </c>
      <c r="D197" s="21">
        <f>Table4[[#This Row],[GROSS]]-Table4[[#This Row],[BUDGET]]</f>
        <v>106735396</v>
      </c>
    </row>
    <row r="198" spans="1:4">
      <c r="A198" s="15" t="s">
        <v>5027</v>
      </c>
      <c r="B198" s="15">
        <v>7000000</v>
      </c>
      <c r="C198" s="15">
        <v>113709992</v>
      </c>
      <c r="D198" s="21">
        <f>Table4[[#This Row],[GROSS]]-Table4[[#This Row],[BUDGET]]</f>
        <v>106709992</v>
      </c>
    </row>
    <row r="199" spans="1:4">
      <c r="A199" s="13" t="s">
        <v>717</v>
      </c>
      <c r="B199" s="13">
        <v>90000000</v>
      </c>
      <c r="C199" s="13">
        <v>196573705</v>
      </c>
      <c r="D199" s="21">
        <f>Table4[[#This Row],[GROSS]]-Table4[[#This Row],[BUDGET]]</f>
        <v>106573705</v>
      </c>
    </row>
    <row r="200" spans="1:4">
      <c r="A200" s="13" t="s">
        <v>221</v>
      </c>
      <c r="B200" s="13">
        <v>38000000</v>
      </c>
      <c r="C200" s="13">
        <v>144512310</v>
      </c>
      <c r="D200" s="21">
        <f>Table4[[#This Row],[GROSS]]-Table4[[#This Row],[BUDGET]]</f>
        <v>106512310</v>
      </c>
    </row>
    <row r="201" spans="1:4">
      <c r="A201" s="13" t="s">
        <v>1983</v>
      </c>
      <c r="B201" s="13">
        <v>44000000</v>
      </c>
      <c r="C201" s="13">
        <v>150415432</v>
      </c>
      <c r="D201" s="21">
        <f>Table4[[#This Row],[GROSS]]-Table4[[#This Row],[BUDGET]]</f>
        <v>106415432</v>
      </c>
    </row>
    <row r="202" spans="1:4">
      <c r="A202" s="15" t="s">
        <v>257</v>
      </c>
      <c r="B202" s="15">
        <v>150000000</v>
      </c>
      <c r="C202" s="15">
        <v>256386216</v>
      </c>
      <c r="D202" s="21">
        <f>Table4[[#This Row],[GROSS]]-Table4[[#This Row],[BUDGET]]</f>
        <v>106386216</v>
      </c>
    </row>
    <row r="203" spans="1:4">
      <c r="A203" s="13" t="s">
        <v>680</v>
      </c>
      <c r="B203" s="13">
        <v>95000000</v>
      </c>
      <c r="C203" s="13">
        <v>201148159</v>
      </c>
      <c r="D203" s="21">
        <f>Table4[[#This Row],[GROSS]]-Table4[[#This Row],[BUDGET]]</f>
        <v>106148159</v>
      </c>
    </row>
    <row r="204" spans="1:4">
      <c r="A204" s="13" t="s">
        <v>429</v>
      </c>
      <c r="B204" s="13">
        <v>110000000</v>
      </c>
      <c r="C204" s="13">
        <v>214948780</v>
      </c>
      <c r="D204" s="21">
        <f>Table4[[#This Row],[GROSS]]-Table4[[#This Row],[BUDGET]]</f>
        <v>104948780</v>
      </c>
    </row>
    <row r="205" spans="1:4">
      <c r="A205" s="15" t="s">
        <v>82</v>
      </c>
      <c r="B205" s="15">
        <v>200000000</v>
      </c>
      <c r="C205" s="15">
        <v>304360277</v>
      </c>
      <c r="D205" s="21">
        <f>Table4[[#This Row],[GROSS]]-Table4[[#This Row],[BUDGET]]</f>
        <v>104360277</v>
      </c>
    </row>
    <row r="206" spans="1:4">
      <c r="A206" s="15" t="s">
        <v>653</v>
      </c>
      <c r="B206" s="15">
        <v>98000000</v>
      </c>
      <c r="C206" s="15">
        <v>202007640</v>
      </c>
      <c r="D206" s="21">
        <f>Table4[[#This Row],[GROSS]]-Table4[[#This Row],[BUDGET]]</f>
        <v>104007640</v>
      </c>
    </row>
    <row r="207" spans="1:4">
      <c r="A207" s="15" t="s">
        <v>1663</v>
      </c>
      <c r="B207" s="15">
        <v>50000000</v>
      </c>
      <c r="C207" s="15">
        <v>153620822</v>
      </c>
      <c r="D207" s="21">
        <f>Table4[[#This Row],[GROSS]]-Table4[[#This Row],[BUDGET]]</f>
        <v>103620822</v>
      </c>
    </row>
    <row r="208" spans="1:4">
      <c r="A208" s="15" t="s">
        <v>571</v>
      </c>
      <c r="B208" s="15">
        <v>102000000</v>
      </c>
      <c r="C208" s="15">
        <v>204843350</v>
      </c>
      <c r="D208" s="21">
        <f>Table4[[#This Row],[GROSS]]-Table4[[#This Row],[BUDGET]]</f>
        <v>102843350</v>
      </c>
    </row>
    <row r="209" spans="1:4">
      <c r="A209" s="13" t="s">
        <v>396</v>
      </c>
      <c r="B209" s="13">
        <v>132000000</v>
      </c>
      <c r="C209" s="13">
        <v>234277056</v>
      </c>
      <c r="D209" s="21">
        <f>Table4[[#This Row],[GROSS]]-Table4[[#This Row],[BUDGET]]</f>
        <v>102277056</v>
      </c>
    </row>
    <row r="210" spans="1:4">
      <c r="A210" s="13" t="s">
        <v>3715</v>
      </c>
      <c r="B210" s="13">
        <v>18000000</v>
      </c>
      <c r="C210" s="13">
        <v>119938730</v>
      </c>
      <c r="D210" s="21">
        <f>Table4[[#This Row],[GROSS]]-Table4[[#This Row],[BUDGET]]</f>
        <v>101938730</v>
      </c>
    </row>
    <row r="211" spans="1:4">
      <c r="A211" s="15" t="s">
        <v>3407</v>
      </c>
      <c r="B211" s="15">
        <v>20000000</v>
      </c>
      <c r="C211" s="15">
        <v>121697350</v>
      </c>
      <c r="D211" s="21">
        <f>Table4[[#This Row],[GROSS]]-Table4[[#This Row],[BUDGET]]</f>
        <v>101697350</v>
      </c>
    </row>
    <row r="212" spans="1:4">
      <c r="A212" s="15" t="s">
        <v>5462</v>
      </c>
      <c r="B212" s="15">
        <v>4000000</v>
      </c>
      <c r="C212" s="15">
        <v>105500000</v>
      </c>
      <c r="D212" s="21">
        <f>Table4[[#This Row],[GROSS]]-Table4[[#This Row],[BUDGET]]</f>
        <v>101500000</v>
      </c>
    </row>
    <row r="213" spans="1:4">
      <c r="A213" s="15" t="s">
        <v>3817</v>
      </c>
      <c r="B213" s="15">
        <v>20000000</v>
      </c>
      <c r="C213" s="15">
        <v>121463226</v>
      </c>
      <c r="D213" s="21">
        <f>Table4[[#This Row],[GROSS]]-Table4[[#This Row],[BUDGET]]</f>
        <v>101463226</v>
      </c>
    </row>
    <row r="214" spans="1:4">
      <c r="A214" s="15" t="s">
        <v>2537</v>
      </c>
      <c r="B214" s="15">
        <v>40000000</v>
      </c>
      <c r="C214" s="15">
        <v>141340178</v>
      </c>
      <c r="D214" s="21">
        <f>Table4[[#This Row],[GROSS]]-Table4[[#This Row],[BUDGET]]</f>
        <v>101340178</v>
      </c>
    </row>
    <row r="215" spans="1:4">
      <c r="A215" s="15" t="s">
        <v>788</v>
      </c>
      <c r="B215" s="15">
        <v>75000000</v>
      </c>
      <c r="C215" s="15">
        <v>176049130</v>
      </c>
      <c r="D215" s="21">
        <f>Table4[[#This Row],[GROSS]]-Table4[[#This Row],[BUDGET]]</f>
        <v>101049130</v>
      </c>
    </row>
    <row r="216" spans="1:4">
      <c r="A216" s="13" t="s">
        <v>855</v>
      </c>
      <c r="B216" s="13">
        <v>80000000</v>
      </c>
      <c r="C216" s="13">
        <v>180965237</v>
      </c>
      <c r="D216" s="21">
        <f>Table4[[#This Row],[GROSS]]-Table4[[#This Row],[BUDGET]]</f>
        <v>100965237</v>
      </c>
    </row>
    <row r="217" spans="1:4">
      <c r="A217" s="13" t="s">
        <v>4533</v>
      </c>
      <c r="B217" s="13">
        <v>11000000</v>
      </c>
      <c r="C217" s="13">
        <v>111722000</v>
      </c>
      <c r="D217" s="21">
        <f>Table4[[#This Row],[GROSS]]-Table4[[#This Row],[BUDGET]]</f>
        <v>100722000</v>
      </c>
    </row>
    <row r="218" spans="1:4">
      <c r="A218" s="15" t="s">
        <v>1682</v>
      </c>
      <c r="B218" s="15">
        <v>50000000</v>
      </c>
      <c r="C218" s="15">
        <v>150315155</v>
      </c>
      <c r="D218" s="21">
        <f>Table4[[#This Row],[GROSS]]-Table4[[#This Row],[BUDGET]]</f>
        <v>100315155</v>
      </c>
    </row>
    <row r="219" spans="1:4">
      <c r="A219" s="13" t="s">
        <v>4617</v>
      </c>
      <c r="B219" s="13">
        <v>10000000</v>
      </c>
      <c r="C219" s="13">
        <v>110175871</v>
      </c>
      <c r="D219" s="21">
        <f>Table4[[#This Row],[GROSS]]-Table4[[#This Row],[BUDGET]]</f>
        <v>100175871</v>
      </c>
    </row>
    <row r="220" spans="1:4">
      <c r="A220" s="15" t="s">
        <v>4894</v>
      </c>
      <c r="B220" s="15">
        <v>8000000</v>
      </c>
      <c r="C220" s="15">
        <v>107930000</v>
      </c>
      <c r="D220" s="21">
        <f>Table4[[#This Row],[GROSS]]-Table4[[#This Row],[BUDGET]]</f>
        <v>99930000</v>
      </c>
    </row>
    <row r="221" spans="1:4">
      <c r="A221" s="15" t="s">
        <v>3404</v>
      </c>
      <c r="B221" s="15">
        <v>33000000</v>
      </c>
      <c r="C221" s="15">
        <v>132541238</v>
      </c>
      <c r="D221" s="21">
        <f>Table4[[#This Row],[GROSS]]-Table4[[#This Row],[BUDGET]]</f>
        <v>99541238</v>
      </c>
    </row>
    <row r="222" spans="1:4">
      <c r="A222" s="13" t="s">
        <v>2386</v>
      </c>
      <c r="B222" s="13">
        <v>35000000</v>
      </c>
      <c r="C222" s="13">
        <v>134455175</v>
      </c>
      <c r="D222" s="21">
        <f>Table4[[#This Row],[GROSS]]-Table4[[#This Row],[BUDGET]]</f>
        <v>99455175</v>
      </c>
    </row>
    <row r="223" spans="1:4">
      <c r="A223" s="15" t="s">
        <v>4986</v>
      </c>
      <c r="B223" s="15">
        <v>7500000</v>
      </c>
      <c r="C223" s="15">
        <v>106593296</v>
      </c>
      <c r="D223" s="21">
        <f>Table4[[#This Row],[GROSS]]-Table4[[#This Row],[BUDGET]]</f>
        <v>99093296</v>
      </c>
    </row>
    <row r="224" spans="1:4">
      <c r="A224" s="15" t="s">
        <v>5288</v>
      </c>
      <c r="B224" s="15">
        <v>5000000</v>
      </c>
      <c r="C224" s="15">
        <v>104007828</v>
      </c>
      <c r="D224" s="21">
        <f>Table4[[#This Row],[GROSS]]-Table4[[#This Row],[BUDGET]]</f>
        <v>99007828</v>
      </c>
    </row>
    <row r="225" spans="1:4">
      <c r="A225" s="13" t="s">
        <v>2065</v>
      </c>
      <c r="B225" s="13">
        <v>40000000</v>
      </c>
      <c r="C225" s="13">
        <v>138614544</v>
      </c>
      <c r="D225" s="21">
        <f>Table4[[#This Row],[GROSS]]-Table4[[#This Row],[BUDGET]]</f>
        <v>98614544</v>
      </c>
    </row>
    <row r="226" spans="1:4">
      <c r="A226" s="15" t="s">
        <v>790</v>
      </c>
      <c r="B226" s="15">
        <v>85000000</v>
      </c>
      <c r="C226" s="15">
        <v>183405771</v>
      </c>
      <c r="D226" s="21">
        <f>Table4[[#This Row],[GROSS]]-Table4[[#This Row],[BUDGET]]</f>
        <v>98405771</v>
      </c>
    </row>
    <row r="227" spans="1:4">
      <c r="A227" s="13" t="s">
        <v>787</v>
      </c>
      <c r="B227" s="13">
        <v>100000000</v>
      </c>
      <c r="C227" s="13">
        <v>197992827</v>
      </c>
      <c r="D227" s="21">
        <f>Table4[[#This Row],[GROSS]]-Table4[[#This Row],[BUDGET]]</f>
        <v>97992827</v>
      </c>
    </row>
    <row r="228" spans="1:4">
      <c r="A228" s="15" t="s">
        <v>1665</v>
      </c>
      <c r="B228" s="15">
        <v>50000000</v>
      </c>
      <c r="C228" s="15">
        <v>147637474</v>
      </c>
      <c r="D228" s="21">
        <f>Table4[[#This Row],[GROSS]]-Table4[[#This Row],[BUDGET]]</f>
        <v>97637474</v>
      </c>
    </row>
    <row r="229" spans="1:4">
      <c r="A229" s="13" t="s">
        <v>3410</v>
      </c>
      <c r="B229" s="13">
        <v>20000000</v>
      </c>
      <c r="C229" s="13">
        <v>117224271</v>
      </c>
      <c r="D229" s="21">
        <f>Table4[[#This Row],[GROSS]]-Table4[[#This Row],[BUDGET]]</f>
        <v>97224271</v>
      </c>
    </row>
    <row r="230" spans="1:4">
      <c r="A230" s="15" t="s">
        <v>3716</v>
      </c>
      <c r="B230" s="15">
        <v>18000000</v>
      </c>
      <c r="C230" s="15">
        <v>114968774</v>
      </c>
      <c r="D230" s="21">
        <f>Table4[[#This Row],[GROSS]]-Table4[[#This Row],[BUDGET]]</f>
        <v>96968774</v>
      </c>
    </row>
    <row r="231" spans="1:4">
      <c r="A231" s="13" t="s">
        <v>3025</v>
      </c>
      <c r="B231" s="13">
        <v>25000000</v>
      </c>
      <c r="C231" s="13">
        <v>121945720</v>
      </c>
      <c r="D231" s="21">
        <f>Table4[[#This Row],[GROSS]]-Table4[[#This Row],[BUDGET]]</f>
        <v>96945720</v>
      </c>
    </row>
    <row r="232" spans="1:4">
      <c r="A232" s="15" t="s">
        <v>3992</v>
      </c>
      <c r="B232" s="15">
        <v>15000000</v>
      </c>
      <c r="C232" s="15">
        <v>111936400</v>
      </c>
      <c r="D232" s="21">
        <f>Table4[[#This Row],[GROSS]]-Table4[[#This Row],[BUDGET]]</f>
        <v>96936400</v>
      </c>
    </row>
    <row r="233" spans="1:4">
      <c r="A233" s="15" t="s">
        <v>2005</v>
      </c>
      <c r="B233" s="15">
        <v>42000000</v>
      </c>
      <c r="C233" s="15">
        <v>138447667</v>
      </c>
      <c r="D233" s="21">
        <f>Table4[[#This Row],[GROSS]]-Table4[[#This Row],[BUDGET]]</f>
        <v>96447667</v>
      </c>
    </row>
    <row r="234" spans="1:4">
      <c r="A234" s="15" t="s">
        <v>5156</v>
      </c>
      <c r="B234" s="15">
        <v>6000000</v>
      </c>
      <c r="C234" s="15">
        <v>102308900</v>
      </c>
      <c r="D234" s="21">
        <f>Table4[[#This Row],[GROSS]]-Table4[[#This Row],[BUDGET]]</f>
        <v>96308900</v>
      </c>
    </row>
    <row r="235" spans="1:4">
      <c r="A235" s="13" t="s">
        <v>5159</v>
      </c>
      <c r="B235" s="13">
        <v>6000000</v>
      </c>
      <c r="C235" s="13">
        <v>102300000</v>
      </c>
      <c r="D235" s="21">
        <f>Table4[[#This Row],[GROSS]]-Table4[[#This Row],[BUDGET]]</f>
        <v>96300000</v>
      </c>
    </row>
    <row r="236" spans="1:4">
      <c r="A236" s="13" t="s">
        <v>2640</v>
      </c>
      <c r="B236" s="13">
        <v>25000000</v>
      </c>
      <c r="C236" s="13">
        <v>121248145</v>
      </c>
      <c r="D236" s="21">
        <f>Table4[[#This Row],[GROSS]]-Table4[[#This Row],[BUDGET]]</f>
        <v>96248145</v>
      </c>
    </row>
    <row r="237" spans="1:4">
      <c r="A237" s="15" t="s">
        <v>2642</v>
      </c>
      <c r="B237" s="15">
        <v>30000000</v>
      </c>
      <c r="C237" s="15">
        <v>125014030</v>
      </c>
      <c r="D237" s="21">
        <f>Table4[[#This Row],[GROSS]]-Table4[[#This Row],[BUDGET]]</f>
        <v>95014030</v>
      </c>
    </row>
    <row r="238" spans="1:4">
      <c r="A238" s="15" t="s">
        <v>1877</v>
      </c>
      <c r="B238" s="15">
        <v>45000000</v>
      </c>
      <c r="C238" s="15">
        <v>139852971</v>
      </c>
      <c r="D238" s="21">
        <f>Table4[[#This Row],[GROSS]]-Table4[[#This Row],[BUDGET]]</f>
        <v>94852971</v>
      </c>
    </row>
    <row r="239" spans="1:4">
      <c r="A239" s="13" t="s">
        <v>2648</v>
      </c>
      <c r="B239" s="13">
        <v>20000000</v>
      </c>
      <c r="C239" s="13">
        <v>114324072</v>
      </c>
      <c r="D239" s="21">
        <f>Table4[[#This Row],[GROSS]]-Table4[[#This Row],[BUDGET]]</f>
        <v>94324072</v>
      </c>
    </row>
    <row r="240" spans="1:4">
      <c r="A240" s="13" t="s">
        <v>4275</v>
      </c>
      <c r="B240" s="13">
        <v>13000000</v>
      </c>
      <c r="C240" s="13">
        <v>106952327</v>
      </c>
      <c r="D240" s="21">
        <f>Table4[[#This Row],[GROSS]]-Table4[[#This Row],[BUDGET]]</f>
        <v>93952327</v>
      </c>
    </row>
    <row r="241" spans="1:4">
      <c r="A241" s="15" t="s">
        <v>4206</v>
      </c>
      <c r="B241" s="15">
        <v>15800000</v>
      </c>
      <c r="C241" s="15">
        <v>109306210</v>
      </c>
      <c r="D241" s="21">
        <f>Table4[[#This Row],[GROSS]]-Table4[[#This Row],[BUDGET]]</f>
        <v>93506210</v>
      </c>
    </row>
    <row r="242" spans="1:4">
      <c r="A242" s="13" t="s">
        <v>425</v>
      </c>
      <c r="B242" s="13">
        <v>125000000</v>
      </c>
      <c r="C242" s="13">
        <v>217536138</v>
      </c>
      <c r="D242" s="21">
        <f>Table4[[#This Row],[GROSS]]-Table4[[#This Row],[BUDGET]]</f>
        <v>92536138</v>
      </c>
    </row>
    <row r="243" spans="1:4">
      <c r="A243" s="13" t="s">
        <v>2646</v>
      </c>
      <c r="B243" s="13">
        <v>30000000</v>
      </c>
      <c r="C243" s="13">
        <v>122012643</v>
      </c>
      <c r="D243" s="21">
        <f>Table4[[#This Row],[GROSS]]-Table4[[#This Row],[BUDGET]]</f>
        <v>92012643</v>
      </c>
    </row>
    <row r="244" spans="1:4">
      <c r="A244" s="13" t="s">
        <v>1639</v>
      </c>
      <c r="B244" s="13">
        <v>52000000</v>
      </c>
      <c r="C244" s="13">
        <v>143704210</v>
      </c>
      <c r="D244" s="21">
        <f>Table4[[#This Row],[GROSS]]-Table4[[#This Row],[BUDGET]]</f>
        <v>91704210</v>
      </c>
    </row>
    <row r="245" spans="1:4">
      <c r="A245" s="13" t="s">
        <v>1978</v>
      </c>
      <c r="B245" s="13">
        <v>44500000</v>
      </c>
      <c r="C245" s="13">
        <v>136019448</v>
      </c>
      <c r="D245" s="21">
        <f>Table4[[#This Row],[GROSS]]-Table4[[#This Row],[BUDGET]]</f>
        <v>91519448</v>
      </c>
    </row>
    <row r="246" spans="1:4">
      <c r="A246" s="15" t="s">
        <v>2843</v>
      </c>
      <c r="B246" s="15">
        <v>28000000</v>
      </c>
      <c r="C246" s="15">
        <v>119518352</v>
      </c>
      <c r="D246" s="21">
        <f>Table4[[#This Row],[GROSS]]-Table4[[#This Row],[BUDGET]]</f>
        <v>91518352</v>
      </c>
    </row>
    <row r="247" spans="1:4">
      <c r="A247" s="13" t="s">
        <v>5024</v>
      </c>
      <c r="B247" s="13">
        <v>4000000</v>
      </c>
      <c r="C247" s="13">
        <v>94900000</v>
      </c>
      <c r="D247" s="21">
        <f>Table4[[#This Row],[GROSS]]-Table4[[#This Row],[BUDGET]]</f>
        <v>90900000</v>
      </c>
    </row>
    <row r="248" spans="1:4">
      <c r="A248" s="13" t="s">
        <v>4398</v>
      </c>
      <c r="B248" s="13">
        <v>11000000</v>
      </c>
      <c r="C248" s="13">
        <v>101736215</v>
      </c>
      <c r="D248" s="21">
        <f>Table4[[#This Row],[GROSS]]-Table4[[#This Row],[BUDGET]]</f>
        <v>90736215</v>
      </c>
    </row>
    <row r="249" spans="1:4">
      <c r="A249" s="13" t="s">
        <v>448</v>
      </c>
      <c r="B249" s="13">
        <v>125000000</v>
      </c>
      <c r="C249" s="13">
        <v>215397307</v>
      </c>
      <c r="D249" s="21">
        <f>Table4[[#This Row],[GROSS]]-Table4[[#This Row],[BUDGET]]</f>
        <v>90397307</v>
      </c>
    </row>
    <row r="250" spans="1:4">
      <c r="A250" s="15" t="s">
        <v>195</v>
      </c>
      <c r="B250" s="15">
        <v>170000000</v>
      </c>
      <c r="C250" s="15">
        <v>259746958</v>
      </c>
      <c r="D250" s="21">
        <f>Table4[[#This Row],[GROSS]]-Table4[[#This Row],[BUDGET]]</f>
        <v>89746958</v>
      </c>
    </row>
    <row r="251" spans="1:4">
      <c r="A251" s="13" t="s">
        <v>2383</v>
      </c>
      <c r="B251" s="13">
        <v>35000000</v>
      </c>
      <c r="C251" s="13">
        <v>124732962</v>
      </c>
      <c r="D251" s="21">
        <f>Table4[[#This Row],[GROSS]]-Table4[[#This Row],[BUDGET]]</f>
        <v>89732962</v>
      </c>
    </row>
    <row r="252" spans="1:4">
      <c r="A252" s="15" t="s">
        <v>922</v>
      </c>
      <c r="B252" s="15">
        <v>80000000</v>
      </c>
      <c r="C252" s="15">
        <v>169692572</v>
      </c>
      <c r="D252" s="21">
        <f>Table4[[#This Row],[GROSS]]-Table4[[#This Row],[BUDGET]]</f>
        <v>89692572</v>
      </c>
    </row>
    <row r="253" spans="1:4">
      <c r="A253" s="13" t="s">
        <v>2284</v>
      </c>
      <c r="B253" s="13">
        <v>38000000</v>
      </c>
      <c r="C253" s="13">
        <v>127214072</v>
      </c>
      <c r="D253" s="21">
        <f>Table4[[#This Row],[GROSS]]-Table4[[#This Row],[BUDGET]]</f>
        <v>89214072</v>
      </c>
    </row>
    <row r="254" spans="1:4">
      <c r="A254" s="13" t="s">
        <v>1109</v>
      </c>
      <c r="B254" s="13">
        <v>74000000</v>
      </c>
      <c r="C254" s="13">
        <v>162495848</v>
      </c>
      <c r="D254" s="21">
        <f>Table4[[#This Row],[GROSS]]-Table4[[#This Row],[BUDGET]]</f>
        <v>88495848</v>
      </c>
    </row>
    <row r="255" spans="1:4">
      <c r="A255" s="13" t="s">
        <v>692</v>
      </c>
      <c r="B255" s="13">
        <v>93000000</v>
      </c>
      <c r="C255" s="13">
        <v>181166115</v>
      </c>
      <c r="D255" s="21">
        <f>Table4[[#This Row],[GROSS]]-Table4[[#This Row],[BUDGET]]</f>
        <v>88166115</v>
      </c>
    </row>
    <row r="256" spans="1:4">
      <c r="A256" s="13" t="s">
        <v>3679</v>
      </c>
      <c r="B256" s="13">
        <v>15000000</v>
      </c>
      <c r="C256" s="13">
        <v>103001286</v>
      </c>
      <c r="D256" s="21">
        <f>Table4[[#This Row],[GROSS]]-Table4[[#This Row],[BUDGET]]</f>
        <v>88001286</v>
      </c>
    </row>
    <row r="257" spans="1:4">
      <c r="A257" s="13" t="s">
        <v>1229</v>
      </c>
      <c r="B257" s="13">
        <v>61000000</v>
      </c>
      <c r="C257" s="13">
        <v>148775460</v>
      </c>
      <c r="D257" s="21">
        <f>Table4[[#This Row],[GROSS]]-Table4[[#This Row],[BUDGET]]</f>
        <v>87775460</v>
      </c>
    </row>
    <row r="258" spans="1:4">
      <c r="A258" s="13" t="s">
        <v>789</v>
      </c>
      <c r="B258" s="13">
        <v>85000000</v>
      </c>
      <c r="C258" s="13">
        <v>172620724</v>
      </c>
      <c r="D258" s="21">
        <f>Table4[[#This Row],[GROSS]]-Table4[[#This Row],[BUDGET]]</f>
        <v>87620724</v>
      </c>
    </row>
    <row r="259" spans="1:4">
      <c r="A259" s="15" t="s">
        <v>2539</v>
      </c>
      <c r="B259" s="15">
        <v>30000000</v>
      </c>
      <c r="C259" s="15">
        <v>117559438</v>
      </c>
      <c r="D259" s="21">
        <f>Table4[[#This Row],[GROSS]]-Table4[[#This Row],[BUDGET]]</f>
        <v>87559438</v>
      </c>
    </row>
    <row r="260" spans="1:4">
      <c r="A260" s="15" t="s">
        <v>4003</v>
      </c>
      <c r="B260" s="15">
        <v>15000000</v>
      </c>
      <c r="C260" s="15">
        <v>101978840</v>
      </c>
      <c r="D260" s="21">
        <f>Table4[[#This Row],[GROSS]]-Table4[[#This Row],[BUDGET]]</f>
        <v>86978840</v>
      </c>
    </row>
    <row r="261" spans="1:4">
      <c r="A261" s="13" t="s">
        <v>4199</v>
      </c>
      <c r="B261" s="13">
        <v>14400000</v>
      </c>
      <c r="C261" s="13">
        <v>101157447</v>
      </c>
      <c r="D261" s="21">
        <f>Table4[[#This Row],[GROSS]]-Table4[[#This Row],[BUDGET]]</f>
        <v>86757447</v>
      </c>
    </row>
    <row r="262" spans="1:4">
      <c r="A262" s="15" t="s">
        <v>2647</v>
      </c>
      <c r="B262" s="15">
        <v>30000000</v>
      </c>
      <c r="C262" s="15">
        <v>116631310</v>
      </c>
      <c r="D262" s="21">
        <f>Table4[[#This Row],[GROSS]]-Table4[[#This Row],[BUDGET]]</f>
        <v>86631310</v>
      </c>
    </row>
    <row r="263" spans="1:4">
      <c r="A263" s="13" t="s">
        <v>1525</v>
      </c>
      <c r="B263" s="13">
        <v>55000000</v>
      </c>
      <c r="C263" s="13">
        <v>141600000</v>
      </c>
      <c r="D263" s="21">
        <f>Table4[[#This Row],[GROSS]]-Table4[[#This Row],[BUDGET]]</f>
        <v>86600000</v>
      </c>
    </row>
    <row r="264" spans="1:4">
      <c r="A264" s="13" t="s">
        <v>2060</v>
      </c>
      <c r="B264" s="13">
        <v>40000000</v>
      </c>
      <c r="C264" s="13">
        <v>126546825</v>
      </c>
      <c r="D264" s="21">
        <f>Table4[[#This Row],[GROSS]]-Table4[[#This Row],[BUDGET]]</f>
        <v>86546825</v>
      </c>
    </row>
    <row r="265" spans="1:4">
      <c r="A265" s="15" t="s">
        <v>1024</v>
      </c>
      <c r="B265" s="15">
        <v>75000000</v>
      </c>
      <c r="C265" s="15">
        <v>160762022</v>
      </c>
      <c r="D265" s="21">
        <f>Table4[[#This Row],[GROSS]]-Table4[[#This Row],[BUDGET]]</f>
        <v>85762022</v>
      </c>
    </row>
    <row r="266" spans="1:4">
      <c r="A266" s="15" t="s">
        <v>2645</v>
      </c>
      <c r="B266" s="15">
        <v>30000000</v>
      </c>
      <c r="C266" s="15">
        <v>115648585</v>
      </c>
      <c r="D266" s="21">
        <f>Table4[[#This Row],[GROSS]]-Table4[[#This Row],[BUDGET]]</f>
        <v>85648585</v>
      </c>
    </row>
    <row r="267" spans="1:4">
      <c r="A267" s="13" t="s">
        <v>2654</v>
      </c>
      <c r="B267" s="13">
        <v>30000000</v>
      </c>
      <c r="C267" s="13">
        <v>115646235</v>
      </c>
      <c r="D267" s="21">
        <f>Table4[[#This Row],[GROSS]]-Table4[[#This Row],[BUDGET]]</f>
        <v>85646235</v>
      </c>
    </row>
    <row r="268" spans="1:4">
      <c r="A268" s="13" t="s">
        <v>1876</v>
      </c>
      <c r="B268" s="13">
        <v>45000000</v>
      </c>
      <c r="C268" s="13">
        <v>130512915</v>
      </c>
      <c r="D268" s="21">
        <f>Table4[[#This Row],[GROSS]]-Table4[[#This Row],[BUDGET]]</f>
        <v>85512915</v>
      </c>
    </row>
    <row r="269" spans="1:4">
      <c r="A269" s="13" t="s">
        <v>388</v>
      </c>
      <c r="B269" s="13">
        <v>130000000</v>
      </c>
      <c r="C269" s="13">
        <v>215395021</v>
      </c>
      <c r="D269" s="21">
        <f>Table4[[#This Row],[GROSS]]-Table4[[#This Row],[BUDGET]]</f>
        <v>85395021</v>
      </c>
    </row>
    <row r="270" spans="1:4">
      <c r="A270" s="15" t="s">
        <v>2067</v>
      </c>
      <c r="B270" s="15">
        <v>40000000</v>
      </c>
      <c r="C270" s="15">
        <v>125069696</v>
      </c>
      <c r="D270" s="21">
        <f>Table4[[#This Row],[GROSS]]-Table4[[#This Row],[BUDGET]]</f>
        <v>85069696</v>
      </c>
    </row>
    <row r="271" spans="1:4">
      <c r="A271" s="13" t="s">
        <v>1667</v>
      </c>
      <c r="B271" s="13">
        <v>50000000</v>
      </c>
      <c r="C271" s="13">
        <v>135014968</v>
      </c>
      <c r="D271" s="21">
        <f>Table4[[#This Row],[GROSS]]-Table4[[#This Row],[BUDGET]]</f>
        <v>85014968</v>
      </c>
    </row>
    <row r="272" spans="1:4">
      <c r="A272" s="15" t="s">
        <v>430</v>
      </c>
      <c r="B272" s="15">
        <v>125000000</v>
      </c>
      <c r="C272" s="15">
        <v>209805005</v>
      </c>
      <c r="D272" s="21">
        <f>Table4[[#This Row],[GROSS]]-Table4[[#This Row],[BUDGET]]</f>
        <v>84805005</v>
      </c>
    </row>
    <row r="273" spans="1:4">
      <c r="A273" s="15" t="s">
        <v>3222</v>
      </c>
      <c r="B273" s="15">
        <v>25000000</v>
      </c>
      <c r="C273" s="15">
        <v>109713132</v>
      </c>
      <c r="D273" s="21">
        <f>Table4[[#This Row],[GROSS]]-Table4[[#This Row],[BUDGET]]</f>
        <v>84713132</v>
      </c>
    </row>
    <row r="274" spans="1:4">
      <c r="A274" s="13" t="s">
        <v>566</v>
      </c>
      <c r="B274" s="13">
        <v>103000000</v>
      </c>
      <c r="C274" s="13">
        <v>187670866</v>
      </c>
      <c r="D274" s="21">
        <f>Table4[[#This Row],[GROSS]]-Table4[[#This Row],[BUDGET]]</f>
        <v>84670866</v>
      </c>
    </row>
    <row r="275" spans="1:4">
      <c r="A275" s="15" t="s">
        <v>2970</v>
      </c>
      <c r="B275" s="15">
        <v>26000000</v>
      </c>
      <c r="C275" s="15">
        <v>110222438</v>
      </c>
      <c r="D275" s="21">
        <f>Table4[[#This Row],[GROSS]]-Table4[[#This Row],[BUDGET]]</f>
        <v>84222438</v>
      </c>
    </row>
    <row r="276" spans="1:4">
      <c r="A276" s="15" t="s">
        <v>616</v>
      </c>
      <c r="B276" s="15">
        <v>100000000</v>
      </c>
      <c r="C276" s="15">
        <v>184031112</v>
      </c>
      <c r="D276" s="21">
        <f>Table4[[#This Row],[GROSS]]-Table4[[#This Row],[BUDGET]]</f>
        <v>84031112</v>
      </c>
    </row>
    <row r="277" spans="1:4">
      <c r="A277" s="15" t="s">
        <v>694</v>
      </c>
      <c r="B277" s="15">
        <v>93000000</v>
      </c>
      <c r="C277" s="15">
        <v>176740650</v>
      </c>
      <c r="D277" s="21">
        <f>Table4[[#This Row],[GROSS]]-Table4[[#This Row],[BUDGET]]</f>
        <v>83740650</v>
      </c>
    </row>
    <row r="278" spans="1:4">
      <c r="A278" s="13" t="s">
        <v>5702</v>
      </c>
      <c r="B278" s="13">
        <v>2800000</v>
      </c>
      <c r="C278" s="13">
        <v>86300000</v>
      </c>
      <c r="D278" s="21">
        <f>Table4[[#This Row],[GROSS]]-Table4[[#This Row],[BUDGET]]</f>
        <v>83500000</v>
      </c>
    </row>
    <row r="279" spans="1:4">
      <c r="A279" s="13" t="s">
        <v>2971</v>
      </c>
      <c r="B279" s="13">
        <v>26000000</v>
      </c>
      <c r="C279" s="13">
        <v>109243478</v>
      </c>
      <c r="D279" s="21">
        <f>Table4[[#This Row],[GROSS]]-Table4[[#This Row],[BUDGET]]</f>
        <v>83243478</v>
      </c>
    </row>
    <row r="280" spans="1:4">
      <c r="A280" s="15" t="s">
        <v>1318</v>
      </c>
      <c r="B280" s="15">
        <v>60000000</v>
      </c>
      <c r="C280" s="15">
        <v>143151473</v>
      </c>
      <c r="D280" s="21">
        <f>Table4[[#This Row],[GROSS]]-Table4[[#This Row],[BUDGET]]</f>
        <v>83151473</v>
      </c>
    </row>
    <row r="281" spans="1:4">
      <c r="A281" s="15" t="s">
        <v>5280</v>
      </c>
      <c r="B281" s="15">
        <v>4000000</v>
      </c>
      <c r="C281" s="15">
        <v>87025093</v>
      </c>
      <c r="D281" s="21">
        <f>Table4[[#This Row],[GROSS]]-Table4[[#This Row],[BUDGET]]</f>
        <v>83025093</v>
      </c>
    </row>
    <row r="282" spans="1:4">
      <c r="A282" s="15" t="s">
        <v>3412</v>
      </c>
      <c r="B282" s="15">
        <v>20000000</v>
      </c>
      <c r="C282" s="15">
        <v>102922376</v>
      </c>
      <c r="D282" s="21">
        <f>Table4[[#This Row],[GROSS]]-Table4[[#This Row],[BUDGET]]</f>
        <v>82922376</v>
      </c>
    </row>
    <row r="283" spans="1:4">
      <c r="A283" s="15" t="s">
        <v>859</v>
      </c>
      <c r="B283" s="15">
        <v>80000000</v>
      </c>
      <c r="C283" s="15">
        <v>162831698</v>
      </c>
      <c r="D283" s="21">
        <f>Table4[[#This Row],[GROSS]]-Table4[[#This Row],[BUDGET]]</f>
        <v>82831698</v>
      </c>
    </row>
    <row r="284" spans="1:4">
      <c r="A284" s="15" t="s">
        <v>2053</v>
      </c>
      <c r="B284" s="15">
        <v>8000000</v>
      </c>
      <c r="C284" s="15">
        <v>90800000</v>
      </c>
      <c r="D284" s="21">
        <f>Table4[[#This Row],[GROSS]]-Table4[[#This Row],[BUDGET]]</f>
        <v>82800000</v>
      </c>
    </row>
    <row r="285" spans="1:4">
      <c r="A285" s="13" t="s">
        <v>2381</v>
      </c>
      <c r="B285" s="13">
        <v>35000000</v>
      </c>
      <c r="C285" s="13">
        <v>117528646</v>
      </c>
      <c r="D285" s="21">
        <f>Table4[[#This Row],[GROSS]]-Table4[[#This Row],[BUDGET]]</f>
        <v>82528646</v>
      </c>
    </row>
    <row r="286" spans="1:4">
      <c r="A286" s="15" t="s">
        <v>1001</v>
      </c>
      <c r="B286" s="15">
        <v>75000000</v>
      </c>
      <c r="C286" s="15">
        <v>157299717</v>
      </c>
      <c r="D286" s="21">
        <f>Table4[[#This Row],[GROSS]]-Table4[[#This Row],[BUDGET]]</f>
        <v>82299717</v>
      </c>
    </row>
    <row r="287" spans="1:4">
      <c r="A287" s="13" t="s">
        <v>1106</v>
      </c>
      <c r="B287" s="13">
        <v>70000000</v>
      </c>
      <c r="C287" s="13">
        <v>152149590</v>
      </c>
      <c r="D287" s="21">
        <f>Table4[[#This Row],[GROSS]]-Table4[[#This Row],[BUDGET]]</f>
        <v>82149590</v>
      </c>
    </row>
    <row r="288" spans="1:4">
      <c r="A288" s="13" t="s">
        <v>1016</v>
      </c>
      <c r="B288" s="13">
        <v>80000000</v>
      </c>
      <c r="C288" s="13">
        <v>162001186</v>
      </c>
      <c r="D288" s="21">
        <f>Table4[[#This Row],[GROSS]]-Table4[[#This Row],[BUDGET]]</f>
        <v>82001186</v>
      </c>
    </row>
    <row r="289" spans="1:4">
      <c r="A289" s="13" t="s">
        <v>5615</v>
      </c>
      <c r="B289" s="13">
        <v>3000000</v>
      </c>
      <c r="C289" s="13">
        <v>84749884</v>
      </c>
      <c r="D289" s="21">
        <f>Table4[[#This Row],[GROSS]]-Table4[[#This Row],[BUDGET]]</f>
        <v>81749884</v>
      </c>
    </row>
    <row r="290" spans="1:4">
      <c r="A290" s="13" t="s">
        <v>1988</v>
      </c>
      <c r="B290" s="13">
        <v>2600000</v>
      </c>
      <c r="C290" s="13">
        <v>84300000</v>
      </c>
      <c r="D290" s="21">
        <f>Table4[[#This Row],[GROSS]]-Table4[[#This Row],[BUDGET]]</f>
        <v>81700000</v>
      </c>
    </row>
    <row r="291" spans="1:4">
      <c r="A291" s="13" t="s">
        <v>1863</v>
      </c>
      <c r="B291" s="13">
        <v>46000000</v>
      </c>
      <c r="C291" s="13">
        <v>126805112</v>
      </c>
      <c r="D291" s="21">
        <f>Table4[[#This Row],[GROSS]]-Table4[[#This Row],[BUDGET]]</f>
        <v>80805112</v>
      </c>
    </row>
    <row r="292" spans="1:4">
      <c r="A292" s="15" t="s">
        <v>3675</v>
      </c>
      <c r="B292" s="15">
        <v>20000000</v>
      </c>
      <c r="C292" s="15">
        <v>100292856</v>
      </c>
      <c r="D292" s="21">
        <f>Table4[[#This Row],[GROSS]]-Table4[[#This Row],[BUDGET]]</f>
        <v>80292856</v>
      </c>
    </row>
    <row r="293" spans="1:4">
      <c r="A293" s="15" t="s">
        <v>39</v>
      </c>
      <c r="B293" s="15">
        <v>250000000</v>
      </c>
      <c r="C293" s="15">
        <v>330249062</v>
      </c>
      <c r="D293" s="21">
        <f>Table4[[#This Row],[GROSS]]-Table4[[#This Row],[BUDGET]]</f>
        <v>80249062</v>
      </c>
    </row>
    <row r="294" spans="1:4">
      <c r="A294" s="13" t="s">
        <v>570</v>
      </c>
      <c r="B294" s="13">
        <v>100000000</v>
      </c>
      <c r="C294" s="13">
        <v>180011740</v>
      </c>
      <c r="D294" s="21">
        <f>Table4[[#This Row],[GROSS]]-Table4[[#This Row],[BUDGET]]</f>
        <v>80011740</v>
      </c>
    </row>
    <row r="295" spans="1:4">
      <c r="A295" s="15" t="s">
        <v>5558</v>
      </c>
      <c r="B295" s="15">
        <v>3500000</v>
      </c>
      <c r="C295" s="15">
        <v>83400000</v>
      </c>
      <c r="D295" s="21">
        <f>Table4[[#This Row],[GROSS]]-Table4[[#This Row],[BUDGET]]</f>
        <v>79900000</v>
      </c>
    </row>
    <row r="296" spans="1:4">
      <c r="A296" s="15" t="s">
        <v>4534</v>
      </c>
      <c r="B296" s="15">
        <v>11000000</v>
      </c>
      <c r="C296" s="15">
        <v>90556401</v>
      </c>
      <c r="D296" s="21">
        <f>Table4[[#This Row],[GROSS]]-Table4[[#This Row],[BUDGET]]</f>
        <v>79556401</v>
      </c>
    </row>
    <row r="297" spans="1:4">
      <c r="A297" s="15" t="s">
        <v>4404</v>
      </c>
      <c r="B297" s="15">
        <v>12000000</v>
      </c>
      <c r="C297" s="15">
        <v>91547205</v>
      </c>
      <c r="D297" s="21">
        <f>Table4[[#This Row],[GROSS]]-Table4[[#This Row],[BUDGET]]</f>
        <v>79547205</v>
      </c>
    </row>
    <row r="298" spans="1:4">
      <c r="A298" s="13" t="s">
        <v>3831</v>
      </c>
      <c r="B298" s="13">
        <v>17000000</v>
      </c>
      <c r="C298" s="13">
        <v>96471845</v>
      </c>
      <c r="D298" s="21">
        <f>Table4[[#This Row],[GROSS]]-Table4[[#This Row],[BUDGET]]</f>
        <v>79471845</v>
      </c>
    </row>
    <row r="299" spans="1:4">
      <c r="A299" s="13" t="s">
        <v>3903</v>
      </c>
      <c r="B299" s="13">
        <v>16400000</v>
      </c>
      <c r="C299" s="13">
        <v>95860116</v>
      </c>
      <c r="D299" s="21">
        <f>Table4[[#This Row],[GROSS]]-Table4[[#This Row],[BUDGET]]</f>
        <v>79460116</v>
      </c>
    </row>
    <row r="300" spans="1:4">
      <c r="A300" s="13" t="s">
        <v>2652</v>
      </c>
      <c r="B300" s="13">
        <v>26000000</v>
      </c>
      <c r="C300" s="13">
        <v>105444419</v>
      </c>
      <c r="D300" s="21">
        <f>Table4[[#This Row],[GROSS]]-Table4[[#This Row],[BUDGET]]</f>
        <v>79444419</v>
      </c>
    </row>
    <row r="301" spans="1:4">
      <c r="A301" s="15" t="s">
        <v>4524</v>
      </c>
      <c r="B301" s="15">
        <v>12000000</v>
      </c>
      <c r="C301" s="15">
        <v>91443253</v>
      </c>
      <c r="D301" s="21">
        <f>Table4[[#This Row],[GROSS]]-Table4[[#This Row],[BUDGET]]</f>
        <v>79443253</v>
      </c>
    </row>
    <row r="302" spans="1:4">
      <c r="A302" s="15" t="s">
        <v>1227</v>
      </c>
      <c r="B302" s="15">
        <v>60000000</v>
      </c>
      <c r="C302" s="15">
        <v>139225854</v>
      </c>
      <c r="D302" s="21">
        <f>Table4[[#This Row],[GROSS]]-Table4[[#This Row],[BUDGET]]</f>
        <v>79225854</v>
      </c>
    </row>
    <row r="303" spans="1:4">
      <c r="A303" s="15" t="s">
        <v>1527</v>
      </c>
      <c r="B303" s="15">
        <v>55000000</v>
      </c>
      <c r="C303" s="15">
        <v>134218018</v>
      </c>
      <c r="D303" s="21">
        <f>Table4[[#This Row],[GROSS]]-Table4[[#This Row],[BUDGET]]</f>
        <v>79218018</v>
      </c>
    </row>
    <row r="304" spans="1:4">
      <c r="A304" s="15" t="s">
        <v>3995</v>
      </c>
      <c r="B304" s="15">
        <v>15000000</v>
      </c>
      <c r="C304" s="15">
        <v>94175854</v>
      </c>
      <c r="D304" s="21">
        <f>Table4[[#This Row],[GROSS]]-Table4[[#This Row],[BUDGET]]</f>
        <v>79175854</v>
      </c>
    </row>
    <row r="305" spans="1:4">
      <c r="A305" s="13" t="s">
        <v>5279</v>
      </c>
      <c r="B305" s="13">
        <v>5000000</v>
      </c>
      <c r="C305" s="13">
        <v>83574831</v>
      </c>
      <c r="D305" s="21">
        <f>Table4[[#This Row],[GROSS]]-Table4[[#This Row],[BUDGET]]</f>
        <v>78574831</v>
      </c>
    </row>
    <row r="306" spans="1:4">
      <c r="A306" s="15" t="s">
        <v>29</v>
      </c>
      <c r="B306" s="15">
        <v>258000000</v>
      </c>
      <c r="C306" s="15">
        <v>336530303</v>
      </c>
      <c r="D306" s="21">
        <f>Table4[[#This Row],[GROSS]]-Table4[[#This Row],[BUDGET]]</f>
        <v>78530303</v>
      </c>
    </row>
    <row r="307" spans="1:4">
      <c r="A307" s="15" t="s">
        <v>2059</v>
      </c>
      <c r="B307" s="15">
        <v>40000000</v>
      </c>
      <c r="C307" s="15">
        <v>118500000</v>
      </c>
      <c r="D307" s="21">
        <f>Table4[[#This Row],[GROSS]]-Table4[[#This Row],[BUDGET]]</f>
        <v>78500000</v>
      </c>
    </row>
    <row r="308" spans="1:4">
      <c r="A308" s="13" t="s">
        <v>2650</v>
      </c>
      <c r="B308" s="13">
        <v>30000000</v>
      </c>
      <c r="C308" s="13">
        <v>108360000</v>
      </c>
      <c r="D308" s="21">
        <f>Table4[[#This Row],[GROSS]]-Table4[[#This Row],[BUDGET]]</f>
        <v>78360000</v>
      </c>
    </row>
    <row r="309" spans="1:4">
      <c r="A309" s="13" t="s">
        <v>4277</v>
      </c>
      <c r="B309" s="13">
        <v>13000000</v>
      </c>
      <c r="C309" s="13">
        <v>91038276</v>
      </c>
      <c r="D309" s="21">
        <f>Table4[[#This Row],[GROSS]]-Table4[[#This Row],[BUDGET]]</f>
        <v>78038276</v>
      </c>
    </row>
    <row r="310" spans="1:4">
      <c r="A310" s="13" t="s">
        <v>1684</v>
      </c>
      <c r="B310" s="13">
        <v>50000000</v>
      </c>
      <c r="C310" s="13">
        <v>127997349</v>
      </c>
      <c r="D310" s="21">
        <f>Table4[[#This Row],[GROSS]]-Table4[[#This Row],[BUDGET]]</f>
        <v>77997349</v>
      </c>
    </row>
    <row r="311" spans="1:4">
      <c r="A311" s="13" t="s">
        <v>255</v>
      </c>
      <c r="B311" s="13">
        <v>150000000</v>
      </c>
      <c r="C311" s="13">
        <v>227946274</v>
      </c>
      <c r="D311" s="21">
        <f>Table4[[#This Row],[GROSS]]-Table4[[#This Row],[BUDGET]]</f>
        <v>77946274</v>
      </c>
    </row>
    <row r="312" spans="1:4">
      <c r="A312" s="13" t="s">
        <v>5115</v>
      </c>
      <c r="B312" s="13">
        <v>6500000</v>
      </c>
      <c r="C312" s="13">
        <v>84263837</v>
      </c>
      <c r="D312" s="21">
        <f>Table4[[#This Row],[GROSS]]-Table4[[#This Row],[BUDGET]]</f>
        <v>77763837</v>
      </c>
    </row>
    <row r="313" spans="1:4">
      <c r="A313" s="15" t="s">
        <v>2380</v>
      </c>
      <c r="B313" s="15">
        <v>35000000</v>
      </c>
      <c r="C313" s="15">
        <v>112692062</v>
      </c>
      <c r="D313" s="21">
        <f>Table4[[#This Row],[GROSS]]-Table4[[#This Row],[BUDGET]]</f>
        <v>77692062</v>
      </c>
    </row>
    <row r="314" spans="1:4">
      <c r="A314" s="15" t="s">
        <v>3224</v>
      </c>
      <c r="B314" s="15">
        <v>24000000</v>
      </c>
      <c r="C314" s="15">
        <v>101334374</v>
      </c>
      <c r="D314" s="21">
        <f>Table4[[#This Row],[GROSS]]-Table4[[#This Row],[BUDGET]]</f>
        <v>77334374</v>
      </c>
    </row>
    <row r="315" spans="1:4">
      <c r="A315" s="13" t="s">
        <v>3997</v>
      </c>
      <c r="B315" s="13">
        <v>14000000</v>
      </c>
      <c r="C315" s="13">
        <v>91121452</v>
      </c>
      <c r="D315" s="21">
        <f>Table4[[#This Row],[GROSS]]-Table4[[#This Row],[BUDGET]]</f>
        <v>77121452</v>
      </c>
    </row>
    <row r="316" spans="1:4">
      <c r="A316" s="15" t="s">
        <v>3718</v>
      </c>
      <c r="B316" s="15">
        <v>18000000</v>
      </c>
      <c r="C316" s="15">
        <v>95001351</v>
      </c>
      <c r="D316" s="21">
        <f>Table4[[#This Row],[GROSS]]-Table4[[#This Row],[BUDGET]]</f>
        <v>77001351</v>
      </c>
    </row>
    <row r="317" spans="1:4">
      <c r="A317" s="15" t="s">
        <v>1671</v>
      </c>
      <c r="B317" s="15">
        <v>50000000</v>
      </c>
      <c r="C317" s="15">
        <v>126975169</v>
      </c>
      <c r="D317" s="21">
        <f>Table4[[#This Row],[GROSS]]-Table4[[#This Row],[BUDGET]]</f>
        <v>76975169</v>
      </c>
    </row>
    <row r="318" spans="1:4">
      <c r="A318" s="13" t="s">
        <v>3906</v>
      </c>
      <c r="B318" s="13">
        <v>16000000</v>
      </c>
      <c r="C318" s="13">
        <v>92823600</v>
      </c>
      <c r="D318" s="21">
        <f>Table4[[#This Row],[GROSS]]-Table4[[#This Row],[BUDGET]]</f>
        <v>76823600</v>
      </c>
    </row>
    <row r="319" spans="1:4">
      <c r="A319" s="13" t="s">
        <v>1320</v>
      </c>
      <c r="B319" s="13">
        <v>60000000</v>
      </c>
      <c r="C319" s="13">
        <v>136801374</v>
      </c>
      <c r="D319" s="21">
        <f>Table4[[#This Row],[GROSS]]-Table4[[#This Row],[BUDGET]]</f>
        <v>76801374</v>
      </c>
    </row>
    <row r="320" spans="1:4">
      <c r="A320" s="13" t="s">
        <v>5428</v>
      </c>
      <c r="B320" s="13">
        <v>4500000</v>
      </c>
      <c r="C320" s="13">
        <v>81200000</v>
      </c>
      <c r="D320" s="21">
        <f>Table4[[#This Row],[GROSS]]-Table4[[#This Row],[BUDGET]]</f>
        <v>76700000</v>
      </c>
    </row>
    <row r="321" spans="1:4">
      <c r="A321" s="13" t="s">
        <v>2660</v>
      </c>
      <c r="B321" s="13">
        <v>30000000</v>
      </c>
      <c r="C321" s="13">
        <v>106694016</v>
      </c>
      <c r="D321" s="21">
        <f>Table4[[#This Row],[GROSS]]-Table4[[#This Row],[BUDGET]]</f>
        <v>76694016</v>
      </c>
    </row>
    <row r="322" spans="1:4">
      <c r="A322" s="13" t="s">
        <v>2865</v>
      </c>
      <c r="B322" s="13">
        <v>24000000</v>
      </c>
      <c r="C322" s="13">
        <v>100491683</v>
      </c>
      <c r="D322" s="21">
        <f>Table4[[#This Row],[GROSS]]-Table4[[#This Row],[BUDGET]]</f>
        <v>76491683</v>
      </c>
    </row>
    <row r="323" spans="1:4">
      <c r="A323" s="13" t="s">
        <v>1669</v>
      </c>
      <c r="B323" s="13">
        <v>50000000</v>
      </c>
      <c r="C323" s="13">
        <v>126203320</v>
      </c>
      <c r="D323" s="21">
        <f>Table4[[#This Row],[GROSS]]-Table4[[#This Row],[BUDGET]]</f>
        <v>76203320</v>
      </c>
    </row>
    <row r="324" spans="1:4">
      <c r="A324" s="13" t="s">
        <v>868</v>
      </c>
      <c r="B324" s="13">
        <v>82000000</v>
      </c>
      <c r="C324" s="13">
        <v>158115031</v>
      </c>
      <c r="D324" s="21">
        <f>Table4[[#This Row],[GROSS]]-Table4[[#This Row],[BUDGET]]</f>
        <v>76115031</v>
      </c>
    </row>
    <row r="325" spans="1:4">
      <c r="A325" s="15" t="s">
        <v>1827</v>
      </c>
      <c r="B325" s="15">
        <v>48000000</v>
      </c>
      <c r="C325" s="15">
        <v>124107476</v>
      </c>
      <c r="D325" s="21">
        <f>Table4[[#This Row],[GROSS]]-Table4[[#This Row],[BUDGET]]</f>
        <v>76107476</v>
      </c>
    </row>
    <row r="326" spans="1:4">
      <c r="A326" s="15" t="s">
        <v>1680</v>
      </c>
      <c r="B326" s="15">
        <v>50000000</v>
      </c>
      <c r="C326" s="15">
        <v>126088877</v>
      </c>
      <c r="D326" s="21">
        <f>Table4[[#This Row],[GROSS]]-Table4[[#This Row],[BUDGET]]</f>
        <v>76088877</v>
      </c>
    </row>
    <row r="327" spans="1:4">
      <c r="A327" s="15" t="s">
        <v>2615</v>
      </c>
      <c r="B327" s="15">
        <v>6500000</v>
      </c>
      <c r="C327" s="15">
        <v>82528097</v>
      </c>
      <c r="D327" s="21">
        <f>Table4[[#This Row],[GROSS]]-Table4[[#This Row],[BUDGET]]</f>
        <v>76028097</v>
      </c>
    </row>
    <row r="328" spans="1:4">
      <c r="A328" s="15" t="s">
        <v>2043</v>
      </c>
      <c r="B328" s="15">
        <v>41000000</v>
      </c>
      <c r="C328" s="15">
        <v>116724075</v>
      </c>
      <c r="D328" s="21">
        <f>Table4[[#This Row],[GROSS]]-Table4[[#This Row],[BUDGET]]</f>
        <v>75724075</v>
      </c>
    </row>
    <row r="329" spans="1:4">
      <c r="A329" s="15" t="s">
        <v>2649</v>
      </c>
      <c r="B329" s="15">
        <v>38000000</v>
      </c>
      <c r="C329" s="15">
        <v>113502246</v>
      </c>
      <c r="D329" s="21">
        <f>Table4[[#This Row],[GROSS]]-Table4[[#This Row],[BUDGET]]</f>
        <v>75502246</v>
      </c>
    </row>
    <row r="330" spans="1:4">
      <c r="A330" s="15" t="s">
        <v>4607</v>
      </c>
      <c r="B330" s="15">
        <v>10000000</v>
      </c>
      <c r="C330" s="15">
        <v>85300000</v>
      </c>
      <c r="D330" s="21">
        <f>Table4[[#This Row],[GROSS]]-Table4[[#This Row],[BUDGET]]</f>
        <v>75300000</v>
      </c>
    </row>
    <row r="331" spans="1:4">
      <c r="A331" s="15" t="s">
        <v>2972</v>
      </c>
      <c r="B331" s="15">
        <v>25000000</v>
      </c>
      <c r="C331" s="15">
        <v>100241322</v>
      </c>
      <c r="D331" s="21">
        <f>Table4[[#This Row],[GROSS]]-Table4[[#This Row],[BUDGET]]</f>
        <v>75241322</v>
      </c>
    </row>
    <row r="332" spans="1:4">
      <c r="A332" s="15" t="s">
        <v>1081</v>
      </c>
      <c r="B332" s="15">
        <v>73000000</v>
      </c>
      <c r="C332" s="15">
        <v>148213377</v>
      </c>
      <c r="D332" s="21">
        <f>Table4[[#This Row],[GROSS]]-Table4[[#This Row],[BUDGET]]</f>
        <v>75213377</v>
      </c>
    </row>
    <row r="333" spans="1:4">
      <c r="A333" s="13" t="s">
        <v>860</v>
      </c>
      <c r="B333" s="13">
        <v>80000000</v>
      </c>
      <c r="C333" s="13">
        <v>155019340</v>
      </c>
      <c r="D333" s="21">
        <f>Table4[[#This Row],[GROSS]]-Table4[[#This Row],[BUDGET]]</f>
        <v>75019340</v>
      </c>
    </row>
    <row r="334" spans="1:4">
      <c r="A334" s="15" t="s">
        <v>2389</v>
      </c>
      <c r="B334" s="15">
        <v>35000000</v>
      </c>
      <c r="C334" s="15">
        <v>110008260</v>
      </c>
      <c r="D334" s="21">
        <f>Table4[[#This Row],[GROSS]]-Table4[[#This Row],[BUDGET]]</f>
        <v>75008260</v>
      </c>
    </row>
    <row r="335" spans="1:4">
      <c r="A335" s="13" t="s">
        <v>1528</v>
      </c>
      <c r="B335" s="13">
        <v>54000000</v>
      </c>
      <c r="C335" s="13">
        <v>128769345</v>
      </c>
      <c r="D335" s="21">
        <f>Table4[[#This Row],[GROSS]]-Table4[[#This Row],[BUDGET]]</f>
        <v>74769345</v>
      </c>
    </row>
    <row r="336" spans="1:4">
      <c r="A336" s="13" t="s">
        <v>2327</v>
      </c>
      <c r="B336" s="13">
        <v>35000000</v>
      </c>
      <c r="C336" s="13">
        <v>109712885</v>
      </c>
      <c r="D336" s="21">
        <f>Table4[[#This Row],[GROSS]]-Table4[[#This Row],[BUDGET]]</f>
        <v>74712885</v>
      </c>
    </row>
    <row r="337" spans="1:4">
      <c r="A337" s="13" t="s">
        <v>3414</v>
      </c>
      <c r="B337" s="13">
        <v>20000000</v>
      </c>
      <c r="C337" s="13">
        <v>94497271</v>
      </c>
      <c r="D337" s="21">
        <f>Table4[[#This Row],[GROSS]]-Table4[[#This Row],[BUDGET]]</f>
        <v>74497271</v>
      </c>
    </row>
    <row r="338" spans="1:4">
      <c r="A338" s="13" t="s">
        <v>5759</v>
      </c>
      <c r="B338" s="13">
        <v>2280000</v>
      </c>
      <c r="C338" s="13">
        <v>76400000</v>
      </c>
      <c r="D338" s="21">
        <f>Table4[[#This Row],[GROSS]]-Table4[[#This Row],[BUDGET]]</f>
        <v>74120000</v>
      </c>
    </row>
    <row r="339" spans="1:4">
      <c r="A339" s="15" t="s">
        <v>3026</v>
      </c>
      <c r="B339" s="15">
        <v>22000000</v>
      </c>
      <c r="C339" s="15">
        <v>96067179</v>
      </c>
      <c r="D339" s="21">
        <f>Table4[[#This Row],[GROSS]]-Table4[[#This Row],[BUDGET]]</f>
        <v>74067179</v>
      </c>
    </row>
    <row r="340" spans="1:4">
      <c r="A340" s="13" t="s">
        <v>2006</v>
      </c>
      <c r="B340" s="13">
        <v>42000000</v>
      </c>
      <c r="C340" s="13">
        <v>116006080</v>
      </c>
      <c r="D340" s="21">
        <f>Table4[[#This Row],[GROSS]]-Table4[[#This Row],[BUDGET]]</f>
        <v>74006080</v>
      </c>
    </row>
    <row r="341" spans="1:4">
      <c r="A341" s="13" t="s">
        <v>2063</v>
      </c>
      <c r="B341" s="13">
        <v>38000000</v>
      </c>
      <c r="C341" s="13">
        <v>111760631</v>
      </c>
      <c r="D341" s="21">
        <f>Table4[[#This Row],[GROSS]]-Table4[[#This Row],[BUDGET]]</f>
        <v>73760631</v>
      </c>
    </row>
    <row r="342" spans="1:4">
      <c r="A342" s="13" t="s">
        <v>1672</v>
      </c>
      <c r="B342" s="13">
        <v>52000000</v>
      </c>
      <c r="C342" s="13">
        <v>125548685</v>
      </c>
      <c r="D342" s="21">
        <f>Table4[[#This Row],[GROSS]]-Table4[[#This Row],[BUDGET]]</f>
        <v>73548685</v>
      </c>
    </row>
    <row r="343" spans="1:4">
      <c r="A343" s="13" t="s">
        <v>197</v>
      </c>
      <c r="B343" s="13">
        <v>165000000</v>
      </c>
      <c r="C343" s="13">
        <v>238371987</v>
      </c>
      <c r="D343" s="21">
        <f>Table4[[#This Row],[GROSS]]-Table4[[#This Row],[BUDGET]]</f>
        <v>73371987</v>
      </c>
    </row>
    <row r="344" spans="1:4">
      <c r="A344" s="15" t="s">
        <v>599</v>
      </c>
      <c r="B344" s="15">
        <v>100000000</v>
      </c>
      <c r="C344" s="15">
        <v>173005002</v>
      </c>
      <c r="D344" s="21">
        <f>Table4[[#This Row],[GROSS]]-Table4[[#This Row],[BUDGET]]</f>
        <v>73005002</v>
      </c>
    </row>
    <row r="345" spans="1:4">
      <c r="A345" s="13" t="s">
        <v>1100</v>
      </c>
      <c r="B345" s="13">
        <v>71500000</v>
      </c>
      <c r="C345" s="13">
        <v>144156464</v>
      </c>
      <c r="D345" s="21">
        <f>Table4[[#This Row],[GROSS]]-Table4[[#This Row],[BUDGET]]</f>
        <v>72656464</v>
      </c>
    </row>
    <row r="346" spans="1:4">
      <c r="A346" s="15" t="s">
        <v>2566</v>
      </c>
      <c r="B346" s="15">
        <v>32000000</v>
      </c>
      <c r="C346" s="15">
        <v>104632573</v>
      </c>
      <c r="D346" s="21">
        <f>Table4[[#This Row],[GROSS]]-Table4[[#This Row],[BUDGET]]</f>
        <v>72632573</v>
      </c>
    </row>
    <row r="347" spans="1:4">
      <c r="A347" s="15" t="s">
        <v>3230</v>
      </c>
      <c r="B347" s="15">
        <v>8200000</v>
      </c>
      <c r="C347" s="15">
        <v>80000000</v>
      </c>
      <c r="D347" s="21">
        <f>Table4[[#This Row],[GROSS]]-Table4[[#This Row],[BUDGET]]</f>
        <v>71800000</v>
      </c>
    </row>
    <row r="348" spans="1:4">
      <c r="A348" s="15" t="s">
        <v>318</v>
      </c>
      <c r="B348" s="15">
        <v>145000000</v>
      </c>
      <c r="C348" s="15">
        <v>216366733</v>
      </c>
      <c r="D348" s="21">
        <f>Table4[[#This Row],[GROSS]]-Table4[[#This Row],[BUDGET]]</f>
        <v>71366733</v>
      </c>
    </row>
    <row r="349" spans="1:4">
      <c r="A349" s="15" t="s">
        <v>2651</v>
      </c>
      <c r="B349" s="15">
        <v>37000000</v>
      </c>
      <c r="C349" s="15">
        <v>108244774</v>
      </c>
      <c r="D349" s="21">
        <f>Table4[[#This Row],[GROSS]]-Table4[[#This Row],[BUDGET]]</f>
        <v>71244774</v>
      </c>
    </row>
    <row r="350" spans="1:4">
      <c r="A350" s="15" t="s">
        <v>1107</v>
      </c>
      <c r="B350" s="15">
        <v>70000000</v>
      </c>
      <c r="C350" s="15">
        <v>141204016</v>
      </c>
      <c r="D350" s="21">
        <f>Table4[[#This Row],[GROSS]]-Table4[[#This Row],[BUDGET]]</f>
        <v>71204016</v>
      </c>
    </row>
    <row r="351" spans="1:4">
      <c r="A351" s="15" t="s">
        <v>2659</v>
      </c>
      <c r="B351" s="15">
        <v>30000000</v>
      </c>
      <c r="C351" s="15">
        <v>100422786</v>
      </c>
      <c r="D351" s="21">
        <f>Table4[[#This Row],[GROSS]]-Table4[[#This Row],[BUDGET]]</f>
        <v>70422786</v>
      </c>
    </row>
    <row r="352" spans="1:4">
      <c r="A352" s="13" t="s">
        <v>4605</v>
      </c>
      <c r="B352" s="13">
        <v>10000000</v>
      </c>
      <c r="C352" s="13">
        <v>80150343</v>
      </c>
      <c r="D352" s="21">
        <f>Table4[[#This Row],[GROSS]]-Table4[[#This Row],[BUDGET]]</f>
        <v>70150343</v>
      </c>
    </row>
    <row r="353" spans="1:4">
      <c r="A353" s="13" t="s">
        <v>2575</v>
      </c>
      <c r="B353" s="13">
        <v>32000000</v>
      </c>
      <c r="C353" s="13">
        <v>101470202</v>
      </c>
      <c r="D353" s="21">
        <f>Table4[[#This Row],[GROSS]]-Table4[[#This Row],[BUDGET]]</f>
        <v>69470202</v>
      </c>
    </row>
    <row r="354" spans="1:4">
      <c r="A354" s="15" t="s">
        <v>5593</v>
      </c>
      <c r="B354" s="15">
        <v>8000000</v>
      </c>
      <c r="C354" s="15">
        <v>77413017</v>
      </c>
      <c r="D354" s="21">
        <f>Table4[[#This Row],[GROSS]]-Table4[[#This Row],[BUDGET]]</f>
        <v>69413017</v>
      </c>
    </row>
    <row r="355" spans="1:4">
      <c r="A355" s="13" t="s">
        <v>838</v>
      </c>
      <c r="B355" s="13">
        <v>84000000</v>
      </c>
      <c r="C355" s="13">
        <v>153288182</v>
      </c>
      <c r="D355" s="21">
        <f>Table4[[#This Row],[GROSS]]-Table4[[#This Row],[BUDGET]]</f>
        <v>69288182</v>
      </c>
    </row>
    <row r="356" spans="1:4">
      <c r="A356" s="15" t="s">
        <v>3737</v>
      </c>
      <c r="B356" s="15">
        <v>17000000</v>
      </c>
      <c r="C356" s="15">
        <v>86049418</v>
      </c>
      <c r="D356" s="21">
        <f>Table4[[#This Row],[GROSS]]-Table4[[#This Row],[BUDGET]]</f>
        <v>69049418</v>
      </c>
    </row>
    <row r="357" spans="1:4">
      <c r="A357" s="15" t="s">
        <v>4263</v>
      </c>
      <c r="B357" s="15">
        <v>14000000</v>
      </c>
      <c r="C357" s="15">
        <v>83025853</v>
      </c>
      <c r="D357" s="21">
        <f>Table4[[#This Row],[GROSS]]-Table4[[#This Row],[BUDGET]]</f>
        <v>69025853</v>
      </c>
    </row>
    <row r="358" spans="1:4">
      <c r="A358" s="15" t="s">
        <v>4610</v>
      </c>
      <c r="B358" s="15">
        <v>10000000</v>
      </c>
      <c r="C358" s="15">
        <v>78845130</v>
      </c>
      <c r="D358" s="21">
        <f>Table4[[#This Row],[GROSS]]-Table4[[#This Row],[BUDGET]]</f>
        <v>68845130</v>
      </c>
    </row>
    <row r="359" spans="1:4">
      <c r="A359" s="15" t="s">
        <v>2064</v>
      </c>
      <c r="B359" s="15">
        <v>40000000</v>
      </c>
      <c r="C359" s="15">
        <v>108706165</v>
      </c>
      <c r="D359" s="21">
        <f>Table4[[#This Row],[GROSS]]-Table4[[#This Row],[BUDGET]]</f>
        <v>68706165</v>
      </c>
    </row>
    <row r="360" spans="1:4">
      <c r="A360" s="13" t="s">
        <v>3312</v>
      </c>
      <c r="B360" s="13">
        <v>22000000</v>
      </c>
      <c r="C360" s="13">
        <v>90636983</v>
      </c>
      <c r="D360" s="21">
        <f>Table4[[#This Row],[GROSS]]-Table4[[#This Row],[BUDGET]]</f>
        <v>68636983</v>
      </c>
    </row>
    <row r="361" spans="1:4">
      <c r="A361" s="13" t="s">
        <v>4535</v>
      </c>
      <c r="B361" s="13">
        <v>25000000</v>
      </c>
      <c r="C361" s="13">
        <v>93571803</v>
      </c>
      <c r="D361" s="21">
        <f>Table4[[#This Row],[GROSS]]-Table4[[#This Row],[BUDGET]]</f>
        <v>68571803</v>
      </c>
    </row>
    <row r="362" spans="1:4">
      <c r="A362" s="13" t="s">
        <v>95</v>
      </c>
      <c r="B362" s="13">
        <v>200000000</v>
      </c>
      <c r="C362" s="13">
        <v>268488329</v>
      </c>
      <c r="D362" s="21">
        <f>Table4[[#This Row],[GROSS]]-Table4[[#This Row],[BUDGET]]</f>
        <v>68488329</v>
      </c>
    </row>
    <row r="363" spans="1:4">
      <c r="A363" s="15" t="s">
        <v>2517</v>
      </c>
      <c r="B363" s="15">
        <v>34000000</v>
      </c>
      <c r="C363" s="15">
        <v>102413606</v>
      </c>
      <c r="D363" s="21">
        <f>Table4[[#This Row],[GROSS]]-Table4[[#This Row],[BUDGET]]</f>
        <v>68413606</v>
      </c>
    </row>
    <row r="364" spans="1:4">
      <c r="A364" s="15" t="s">
        <v>4406</v>
      </c>
      <c r="B364" s="15">
        <v>11000000</v>
      </c>
      <c r="C364" s="15">
        <v>78900000</v>
      </c>
      <c r="D364" s="21">
        <f>Table4[[#This Row],[GROSS]]-Table4[[#This Row],[BUDGET]]</f>
        <v>67900000</v>
      </c>
    </row>
    <row r="365" spans="1:4">
      <c r="A365" s="15" t="s">
        <v>4828</v>
      </c>
      <c r="B365" s="15">
        <v>11000000</v>
      </c>
      <c r="C365" s="15">
        <v>78900000</v>
      </c>
      <c r="D365" s="21">
        <f>Table4[[#This Row],[GROSS]]-Table4[[#This Row],[BUDGET]]</f>
        <v>67900000</v>
      </c>
    </row>
    <row r="366" spans="1:4">
      <c r="A366" s="15" t="s">
        <v>4409</v>
      </c>
      <c r="B366" s="15">
        <v>12000000</v>
      </c>
      <c r="C366" s="15">
        <v>79568000</v>
      </c>
      <c r="D366" s="21">
        <f>Table4[[#This Row],[GROSS]]-Table4[[#This Row],[BUDGET]]</f>
        <v>67568000</v>
      </c>
    </row>
    <row r="367" spans="1:4">
      <c r="A367" s="13" t="s">
        <v>2069</v>
      </c>
      <c r="B367" s="13">
        <v>40000000</v>
      </c>
      <c r="C367" s="13">
        <v>107458785</v>
      </c>
      <c r="D367" s="21">
        <f>Table4[[#This Row],[GROSS]]-Table4[[#This Row],[BUDGET]]</f>
        <v>67458785</v>
      </c>
    </row>
    <row r="368" spans="1:4">
      <c r="A368" s="13" t="s">
        <v>842</v>
      </c>
      <c r="B368" s="13">
        <v>70000000</v>
      </c>
      <c r="C368" s="13">
        <v>137340146</v>
      </c>
      <c r="D368" s="21">
        <f>Table4[[#This Row],[GROSS]]-Table4[[#This Row],[BUDGET]]</f>
        <v>67340146</v>
      </c>
    </row>
    <row r="369" spans="1:4">
      <c r="A369" s="15" t="s">
        <v>2653</v>
      </c>
      <c r="B369" s="15">
        <v>33000000</v>
      </c>
      <c r="C369" s="15">
        <v>100125340</v>
      </c>
      <c r="D369" s="21">
        <f>Table4[[#This Row],[GROSS]]-Table4[[#This Row],[BUDGET]]</f>
        <v>67125340</v>
      </c>
    </row>
    <row r="370" spans="1:4">
      <c r="A370" s="15" t="s">
        <v>3832</v>
      </c>
      <c r="B370" s="15">
        <v>18500000</v>
      </c>
      <c r="C370" s="15">
        <v>85200000</v>
      </c>
      <c r="D370" s="21">
        <f>Table4[[#This Row],[GROSS]]-Table4[[#This Row],[BUDGET]]</f>
        <v>66700000</v>
      </c>
    </row>
    <row r="371" spans="1:4">
      <c r="A371" s="15" t="s">
        <v>1636</v>
      </c>
      <c r="B371" s="15">
        <v>52000000</v>
      </c>
      <c r="C371" s="15">
        <v>118683135</v>
      </c>
      <c r="D371" s="21">
        <f>Table4[[#This Row],[GROSS]]-Table4[[#This Row],[BUDGET]]</f>
        <v>66683135</v>
      </c>
    </row>
    <row r="372" spans="1:4">
      <c r="A372" s="13" t="s">
        <v>513</v>
      </c>
      <c r="B372" s="13">
        <v>120000000</v>
      </c>
      <c r="C372" s="13">
        <v>186336103</v>
      </c>
      <c r="D372" s="21">
        <f>Table4[[#This Row],[GROSS]]-Table4[[#This Row],[BUDGET]]</f>
        <v>66336103</v>
      </c>
    </row>
    <row r="373" spans="1:4">
      <c r="A373" s="15" t="s">
        <v>678</v>
      </c>
      <c r="B373" s="15">
        <v>95000000</v>
      </c>
      <c r="C373" s="15">
        <v>161317423</v>
      </c>
      <c r="D373" s="21">
        <f>Table4[[#This Row],[GROSS]]-Table4[[#This Row],[BUDGET]]</f>
        <v>66317423</v>
      </c>
    </row>
    <row r="374" spans="1:4">
      <c r="A374" s="13" t="s">
        <v>48</v>
      </c>
      <c r="B374" s="13">
        <v>225000000</v>
      </c>
      <c r="C374" s="13">
        <v>291021565</v>
      </c>
      <c r="D374" s="21">
        <f>Table4[[#This Row],[GROSS]]-Table4[[#This Row],[BUDGET]]</f>
        <v>66021565</v>
      </c>
    </row>
    <row r="375" spans="1:4">
      <c r="A375" s="13" t="s">
        <v>2426</v>
      </c>
      <c r="B375" s="13">
        <v>10700000</v>
      </c>
      <c r="C375" s="13">
        <v>76600000</v>
      </c>
      <c r="D375" s="21">
        <f>Table4[[#This Row],[GROSS]]-Table4[[#This Row],[BUDGET]]</f>
        <v>65900000</v>
      </c>
    </row>
    <row r="376" spans="1:4">
      <c r="A376" s="13" t="s">
        <v>493</v>
      </c>
      <c r="B376" s="13">
        <v>125000000</v>
      </c>
      <c r="C376" s="13">
        <v>190871240</v>
      </c>
      <c r="D376" s="21">
        <f>Table4[[#This Row],[GROSS]]-Table4[[#This Row],[BUDGET]]</f>
        <v>65871240</v>
      </c>
    </row>
    <row r="377" spans="1:4">
      <c r="A377" s="15" t="s">
        <v>812</v>
      </c>
      <c r="B377" s="15">
        <v>85000000</v>
      </c>
      <c r="C377" s="15">
        <v>150832203</v>
      </c>
      <c r="D377" s="21">
        <f>Table4[[#This Row],[GROSS]]-Table4[[#This Row],[BUDGET]]</f>
        <v>65832203</v>
      </c>
    </row>
    <row r="378" spans="1:4">
      <c r="A378" s="15" t="s">
        <v>862</v>
      </c>
      <c r="B378" s="15">
        <v>80000000</v>
      </c>
      <c r="C378" s="15">
        <v>145771527</v>
      </c>
      <c r="D378" s="21">
        <f>Table4[[#This Row],[GROSS]]-Table4[[#This Row],[BUDGET]]</f>
        <v>65771527</v>
      </c>
    </row>
    <row r="379" spans="1:4">
      <c r="A379" s="13" t="s">
        <v>1326</v>
      </c>
      <c r="B379" s="13">
        <v>60000000</v>
      </c>
      <c r="C379" s="13">
        <v>125603360</v>
      </c>
      <c r="D379" s="21">
        <f>Table4[[#This Row],[GROSS]]-Table4[[#This Row],[BUDGET]]</f>
        <v>65603360</v>
      </c>
    </row>
    <row r="380" spans="1:4">
      <c r="A380" s="13" t="s">
        <v>865</v>
      </c>
      <c r="B380" s="13">
        <v>75000000</v>
      </c>
      <c r="C380" s="13">
        <v>140459099</v>
      </c>
      <c r="D380" s="21">
        <f>Table4[[#This Row],[GROSS]]-Table4[[#This Row],[BUDGET]]</f>
        <v>65459099</v>
      </c>
    </row>
    <row r="381" spans="1:4">
      <c r="A381" s="15" t="s">
        <v>2975</v>
      </c>
      <c r="B381" s="15">
        <v>26000000</v>
      </c>
      <c r="C381" s="15">
        <v>91457688</v>
      </c>
      <c r="D381" s="21">
        <f>Table4[[#This Row],[GROSS]]-Table4[[#This Row],[BUDGET]]</f>
        <v>65457688</v>
      </c>
    </row>
    <row r="382" spans="1:4">
      <c r="A382" s="13" t="s">
        <v>3838</v>
      </c>
      <c r="B382" s="13">
        <v>17000000</v>
      </c>
      <c r="C382" s="13">
        <v>82389560</v>
      </c>
      <c r="D382" s="21">
        <f>Table4[[#This Row],[GROSS]]-Table4[[#This Row],[BUDGET]]</f>
        <v>65389560</v>
      </c>
    </row>
    <row r="383" spans="1:4">
      <c r="A383" s="15" t="s">
        <v>3052</v>
      </c>
      <c r="B383" s="15">
        <v>17000000</v>
      </c>
      <c r="C383" s="15">
        <v>82234139</v>
      </c>
      <c r="D383" s="21">
        <f>Table4[[#This Row],[GROSS]]-Table4[[#This Row],[BUDGET]]</f>
        <v>65234139</v>
      </c>
    </row>
    <row r="384" spans="1:4">
      <c r="A384" s="13" t="s">
        <v>2658</v>
      </c>
      <c r="B384" s="13">
        <v>25000000</v>
      </c>
      <c r="C384" s="13">
        <v>90135191</v>
      </c>
      <c r="D384" s="21">
        <f>Table4[[#This Row],[GROSS]]-Table4[[#This Row],[BUDGET]]</f>
        <v>65135191</v>
      </c>
    </row>
    <row r="385" spans="1:4">
      <c r="A385" s="15" t="s">
        <v>3417</v>
      </c>
      <c r="B385" s="15">
        <v>20000000</v>
      </c>
      <c r="C385" s="15">
        <v>84518155</v>
      </c>
      <c r="D385" s="21">
        <f>Table4[[#This Row],[GROSS]]-Table4[[#This Row],[BUDGET]]</f>
        <v>64518155</v>
      </c>
    </row>
    <row r="386" spans="1:4">
      <c r="A386" s="13" t="s">
        <v>331</v>
      </c>
      <c r="B386" s="13">
        <v>145000000</v>
      </c>
      <c r="C386" s="13">
        <v>209364921</v>
      </c>
      <c r="D386" s="21">
        <f>Table4[[#This Row],[GROSS]]-Table4[[#This Row],[BUDGET]]</f>
        <v>64364921</v>
      </c>
    </row>
    <row r="387" spans="1:4">
      <c r="A387" s="13" t="s">
        <v>3272</v>
      </c>
      <c r="B387" s="13">
        <v>23000000</v>
      </c>
      <c r="C387" s="13">
        <v>86930411</v>
      </c>
      <c r="D387" s="21">
        <f>Table4[[#This Row],[GROSS]]-Table4[[#This Row],[BUDGET]]</f>
        <v>63930411</v>
      </c>
    </row>
    <row r="388" spans="1:4">
      <c r="A388" s="15" t="s">
        <v>794</v>
      </c>
      <c r="B388" s="15">
        <v>85000000</v>
      </c>
      <c r="C388" s="15">
        <v>148313048</v>
      </c>
      <c r="D388" s="21">
        <f>Table4[[#This Row],[GROSS]]-Table4[[#This Row],[BUDGET]]</f>
        <v>63313048</v>
      </c>
    </row>
    <row r="389" spans="1:4">
      <c r="A389" s="13" t="s">
        <v>4405</v>
      </c>
      <c r="B389" s="13">
        <v>12000000</v>
      </c>
      <c r="C389" s="13">
        <v>75074950</v>
      </c>
      <c r="D389" s="21">
        <f>Table4[[#This Row],[GROSS]]-Table4[[#This Row],[BUDGET]]</f>
        <v>63074950</v>
      </c>
    </row>
    <row r="390" spans="1:4">
      <c r="A390" s="15" t="s">
        <v>590</v>
      </c>
      <c r="B390" s="15">
        <v>100000000</v>
      </c>
      <c r="C390" s="15">
        <v>162804648</v>
      </c>
      <c r="D390" s="21">
        <f>Table4[[#This Row],[GROSS]]-Table4[[#This Row],[BUDGET]]</f>
        <v>62804648</v>
      </c>
    </row>
    <row r="391" spans="1:4">
      <c r="A391" s="13" t="s">
        <v>2620</v>
      </c>
      <c r="B391" s="13">
        <v>31000000</v>
      </c>
      <c r="C391" s="13">
        <v>93749203</v>
      </c>
      <c r="D391" s="21">
        <f>Table4[[#This Row],[GROSS]]-Table4[[#This Row],[BUDGET]]</f>
        <v>62749203</v>
      </c>
    </row>
    <row r="392" spans="1:4">
      <c r="A392" s="15" t="s">
        <v>3421</v>
      </c>
      <c r="B392" s="15">
        <v>20000000</v>
      </c>
      <c r="C392" s="15">
        <v>82624961</v>
      </c>
      <c r="D392" s="21">
        <f>Table4[[#This Row],[GROSS]]-Table4[[#This Row],[BUDGET]]</f>
        <v>62624961</v>
      </c>
    </row>
    <row r="393" spans="1:4">
      <c r="A393" s="13" t="s">
        <v>4840</v>
      </c>
      <c r="B393" s="13">
        <v>9000000</v>
      </c>
      <c r="C393" s="13">
        <v>71519230</v>
      </c>
      <c r="D393" s="21">
        <f>Table4[[#This Row],[GROSS]]-Table4[[#This Row],[BUDGET]]</f>
        <v>62519230</v>
      </c>
    </row>
    <row r="394" spans="1:4">
      <c r="A394" s="15" t="s">
        <v>2070</v>
      </c>
      <c r="B394" s="15">
        <v>40000000</v>
      </c>
      <c r="C394" s="15">
        <v>102310175</v>
      </c>
      <c r="D394" s="21">
        <f>Table4[[#This Row],[GROSS]]-Table4[[#This Row],[BUDGET]]</f>
        <v>62310175</v>
      </c>
    </row>
    <row r="395" spans="1:4">
      <c r="A395" s="13" t="s">
        <v>1879</v>
      </c>
      <c r="B395" s="13">
        <v>48000000</v>
      </c>
      <c r="C395" s="13">
        <v>110000082</v>
      </c>
      <c r="D395" s="21">
        <f>Table4[[#This Row],[GROSS]]-Table4[[#This Row],[BUDGET]]</f>
        <v>62000082</v>
      </c>
    </row>
    <row r="396" spans="1:4">
      <c r="A396" s="13" t="s">
        <v>433</v>
      </c>
      <c r="B396" s="13">
        <v>125000000</v>
      </c>
      <c r="C396" s="13">
        <v>186830669</v>
      </c>
      <c r="D396" s="21">
        <f>Table4[[#This Row],[GROSS]]-Table4[[#This Row],[BUDGET]]</f>
        <v>61830669</v>
      </c>
    </row>
    <row r="397" spans="1:4">
      <c r="A397" s="15" t="s">
        <v>1881</v>
      </c>
      <c r="B397" s="15">
        <v>45000000</v>
      </c>
      <c r="C397" s="15">
        <v>106807667</v>
      </c>
      <c r="D397" s="21">
        <f>Table4[[#This Row],[GROSS]]-Table4[[#This Row],[BUDGET]]</f>
        <v>61807667</v>
      </c>
    </row>
    <row r="398" spans="1:4">
      <c r="A398" s="15" t="s">
        <v>4900</v>
      </c>
      <c r="B398" s="15">
        <v>8000000</v>
      </c>
      <c r="C398" s="15">
        <v>69800000</v>
      </c>
      <c r="D398" s="21">
        <f>Table4[[#This Row],[GROSS]]-Table4[[#This Row],[BUDGET]]</f>
        <v>61800000</v>
      </c>
    </row>
    <row r="399" spans="1:4">
      <c r="A399" s="15" t="s">
        <v>2007</v>
      </c>
      <c r="B399" s="15">
        <v>45000000</v>
      </c>
      <c r="C399" s="15">
        <v>106793915</v>
      </c>
      <c r="D399" s="21">
        <f>Table4[[#This Row],[GROSS]]-Table4[[#This Row],[BUDGET]]</f>
        <v>61793915</v>
      </c>
    </row>
    <row r="400" spans="1:4">
      <c r="A400" s="15" t="s">
        <v>446</v>
      </c>
      <c r="B400" s="15">
        <v>125000000</v>
      </c>
      <c r="C400" s="15">
        <v>186739919</v>
      </c>
      <c r="D400" s="21">
        <f>Table4[[#This Row],[GROSS]]-Table4[[#This Row],[BUDGET]]</f>
        <v>61739919</v>
      </c>
    </row>
    <row r="401" spans="1:4">
      <c r="A401" s="13" t="s">
        <v>324</v>
      </c>
      <c r="B401" s="13">
        <v>140000000</v>
      </c>
      <c r="C401" s="13">
        <v>201573391</v>
      </c>
      <c r="D401" s="21">
        <f>Table4[[#This Row],[GROSS]]-Table4[[#This Row],[BUDGET]]</f>
        <v>61573391</v>
      </c>
    </row>
    <row r="402" spans="1:4">
      <c r="A402" s="15" t="s">
        <v>1323</v>
      </c>
      <c r="B402" s="15">
        <v>60000000</v>
      </c>
      <c r="C402" s="15">
        <v>121468960</v>
      </c>
      <c r="D402" s="21">
        <f>Table4[[#This Row],[GROSS]]-Table4[[#This Row],[BUDGET]]</f>
        <v>61468960</v>
      </c>
    </row>
    <row r="403" spans="1:4">
      <c r="A403" s="15" t="s">
        <v>5622</v>
      </c>
      <c r="B403" s="15">
        <v>3000000</v>
      </c>
      <c r="C403" s="15">
        <v>64423650</v>
      </c>
      <c r="D403" s="21">
        <f>Table4[[#This Row],[GROSS]]-Table4[[#This Row],[BUDGET]]</f>
        <v>61423650</v>
      </c>
    </row>
    <row r="404" spans="1:4">
      <c r="A404" s="13" t="s">
        <v>189</v>
      </c>
      <c r="B404" s="13">
        <v>180000000</v>
      </c>
      <c r="C404" s="13">
        <v>241407328</v>
      </c>
      <c r="D404" s="21">
        <f>Table4[[#This Row],[GROSS]]-Table4[[#This Row],[BUDGET]]</f>
        <v>61407328</v>
      </c>
    </row>
    <row r="405" spans="1:4">
      <c r="A405" s="13" t="s">
        <v>2976</v>
      </c>
      <c r="B405" s="13">
        <v>27000000</v>
      </c>
      <c r="C405" s="13">
        <v>87341380</v>
      </c>
      <c r="D405" s="21">
        <f>Table4[[#This Row],[GROSS]]-Table4[[#This Row],[BUDGET]]</f>
        <v>60341380</v>
      </c>
    </row>
    <row r="406" spans="1:4">
      <c r="A406" s="13" t="s">
        <v>5461</v>
      </c>
      <c r="B406" s="13">
        <v>2300000</v>
      </c>
      <c r="C406" s="13">
        <v>62549000</v>
      </c>
      <c r="D406" s="21">
        <f>Table4[[#This Row],[GROSS]]-Table4[[#This Row],[BUDGET]]</f>
        <v>60249000</v>
      </c>
    </row>
    <row r="407" spans="1:4">
      <c r="A407" s="13" t="s">
        <v>4407</v>
      </c>
      <c r="B407" s="13">
        <v>12000000</v>
      </c>
      <c r="C407" s="13">
        <v>72217000</v>
      </c>
      <c r="D407" s="21">
        <f>Table4[[#This Row],[GROSS]]-Table4[[#This Row],[BUDGET]]</f>
        <v>60217000</v>
      </c>
    </row>
    <row r="408" spans="1:4">
      <c r="A408" s="15" t="s">
        <v>5403</v>
      </c>
      <c r="B408" s="15">
        <v>5000000</v>
      </c>
      <c r="C408" s="15">
        <v>65069140</v>
      </c>
      <c r="D408" s="21">
        <f>Table4[[#This Row],[GROSS]]-Table4[[#This Row],[BUDGET]]</f>
        <v>60069140</v>
      </c>
    </row>
    <row r="409" spans="1:4">
      <c r="A409" s="13" t="s">
        <v>2253</v>
      </c>
      <c r="B409" s="13">
        <v>20000000</v>
      </c>
      <c r="C409" s="13">
        <v>80050171</v>
      </c>
      <c r="D409" s="21">
        <f>Table4[[#This Row],[GROSS]]-Table4[[#This Row],[BUDGET]]</f>
        <v>60050171</v>
      </c>
    </row>
    <row r="410" spans="1:4">
      <c r="A410" s="15" t="s">
        <v>1293</v>
      </c>
      <c r="B410" s="15">
        <v>62000000</v>
      </c>
      <c r="C410" s="15">
        <v>122012710</v>
      </c>
      <c r="D410" s="21">
        <f>Table4[[#This Row],[GROSS]]-Table4[[#This Row],[BUDGET]]</f>
        <v>60012710</v>
      </c>
    </row>
    <row r="411" spans="1:4">
      <c r="A411" s="15" t="s">
        <v>4274</v>
      </c>
      <c r="B411" s="15">
        <v>13000000</v>
      </c>
      <c r="C411" s="15">
        <v>73000942</v>
      </c>
      <c r="D411" s="21">
        <f>Table4[[#This Row],[GROSS]]-Table4[[#This Row],[BUDGET]]</f>
        <v>60000942</v>
      </c>
    </row>
    <row r="412" spans="1:4">
      <c r="A412" s="15" t="s">
        <v>3998</v>
      </c>
      <c r="B412" s="15">
        <v>10000000</v>
      </c>
      <c r="C412" s="15">
        <v>69800000</v>
      </c>
      <c r="D412" s="21">
        <f>Table4[[#This Row],[GROSS]]-Table4[[#This Row],[BUDGET]]</f>
        <v>59800000</v>
      </c>
    </row>
    <row r="413" spans="1:4">
      <c r="A413" s="13" t="s">
        <v>1004</v>
      </c>
      <c r="B413" s="13">
        <v>75000000</v>
      </c>
      <c r="C413" s="13">
        <v>134568845</v>
      </c>
      <c r="D413" s="21">
        <f>Table4[[#This Row],[GROSS]]-Table4[[#This Row],[BUDGET]]</f>
        <v>59568845</v>
      </c>
    </row>
    <row r="414" spans="1:4">
      <c r="A414" s="15" t="s">
        <v>3839</v>
      </c>
      <c r="B414" s="15">
        <v>12000000</v>
      </c>
      <c r="C414" s="15">
        <v>71502303</v>
      </c>
      <c r="D414" s="21">
        <f>Table4[[#This Row],[GROSS]]-Table4[[#This Row],[BUDGET]]</f>
        <v>59502303</v>
      </c>
    </row>
    <row r="415" spans="1:4">
      <c r="A415" s="13" t="s">
        <v>3719</v>
      </c>
      <c r="B415" s="13">
        <v>17000000</v>
      </c>
      <c r="C415" s="13">
        <v>76400000</v>
      </c>
      <c r="D415" s="21">
        <f>Table4[[#This Row],[GROSS]]-Table4[[#This Row],[BUDGET]]</f>
        <v>59400000</v>
      </c>
    </row>
    <row r="416" spans="1:4">
      <c r="A416" s="15" t="s">
        <v>5285</v>
      </c>
      <c r="B416" s="15">
        <v>5000000</v>
      </c>
      <c r="C416" s="15">
        <v>64267897</v>
      </c>
      <c r="D416" s="21">
        <f>Table4[[#This Row],[GROSS]]-Table4[[#This Row],[BUDGET]]</f>
        <v>59267897</v>
      </c>
    </row>
    <row r="417" spans="1:4">
      <c r="A417" s="15" t="s">
        <v>1005</v>
      </c>
      <c r="B417" s="15">
        <v>75000000</v>
      </c>
      <c r="C417" s="15">
        <v>134006721</v>
      </c>
      <c r="D417" s="21">
        <f>Table4[[#This Row],[GROSS]]-Table4[[#This Row],[BUDGET]]</f>
        <v>59006721</v>
      </c>
    </row>
    <row r="418" spans="1:4">
      <c r="A418" s="15" t="s">
        <v>2670</v>
      </c>
      <c r="B418" s="15">
        <v>25000000</v>
      </c>
      <c r="C418" s="15">
        <v>83813460</v>
      </c>
      <c r="D418" s="21">
        <f>Table4[[#This Row],[GROSS]]-Table4[[#This Row],[BUDGET]]</f>
        <v>58813460</v>
      </c>
    </row>
    <row r="419" spans="1:4">
      <c r="A419" s="15" t="s">
        <v>246</v>
      </c>
      <c r="B419" s="15">
        <v>140000000</v>
      </c>
      <c r="C419" s="15">
        <v>198539855</v>
      </c>
      <c r="D419" s="21">
        <f>Table4[[#This Row],[GROSS]]-Table4[[#This Row],[BUDGET]]</f>
        <v>58539855</v>
      </c>
    </row>
    <row r="420" spans="1:4">
      <c r="A420" s="15" t="s">
        <v>1640</v>
      </c>
      <c r="B420" s="15">
        <v>52000000</v>
      </c>
      <c r="C420" s="15">
        <v>110476776</v>
      </c>
      <c r="D420" s="21">
        <f>Table4[[#This Row],[GROSS]]-Table4[[#This Row],[BUDGET]]</f>
        <v>58476776</v>
      </c>
    </row>
    <row r="421" spans="1:4">
      <c r="A421" s="13" t="s">
        <v>4608</v>
      </c>
      <c r="B421" s="13">
        <v>10000000</v>
      </c>
      <c r="C421" s="13">
        <v>68353550</v>
      </c>
      <c r="D421" s="21">
        <f>Table4[[#This Row],[GROSS]]-Table4[[#This Row],[BUDGET]]</f>
        <v>58353550</v>
      </c>
    </row>
    <row r="422" spans="1:4">
      <c r="A422" s="15" t="s">
        <v>4005</v>
      </c>
      <c r="B422" s="15">
        <v>15000000</v>
      </c>
      <c r="C422" s="15">
        <v>73326666</v>
      </c>
      <c r="D422" s="21">
        <f>Table4[[#This Row],[GROSS]]-Table4[[#This Row],[BUDGET]]</f>
        <v>58326666</v>
      </c>
    </row>
    <row r="423" spans="1:4">
      <c r="A423" s="15" t="s">
        <v>836</v>
      </c>
      <c r="B423" s="15">
        <v>65000000</v>
      </c>
      <c r="C423" s="15">
        <v>123307945</v>
      </c>
      <c r="D423" s="21">
        <f>Table4[[#This Row],[GROSS]]-Table4[[#This Row],[BUDGET]]</f>
        <v>58307945</v>
      </c>
    </row>
    <row r="424" spans="1:4">
      <c r="A424" s="13" t="s">
        <v>3061</v>
      </c>
      <c r="B424" s="13">
        <v>26000000</v>
      </c>
      <c r="C424" s="13">
        <v>84136909</v>
      </c>
      <c r="D424" s="21">
        <f>Table4[[#This Row],[GROSS]]-Table4[[#This Row],[BUDGET]]</f>
        <v>58136909</v>
      </c>
    </row>
    <row r="425" spans="1:4">
      <c r="A425" s="15" t="s">
        <v>869</v>
      </c>
      <c r="B425" s="15">
        <v>75000000</v>
      </c>
      <c r="C425" s="15">
        <v>133103929</v>
      </c>
      <c r="D425" s="21">
        <f>Table4[[#This Row],[GROSS]]-Table4[[#This Row],[BUDGET]]</f>
        <v>58103929</v>
      </c>
    </row>
    <row r="426" spans="1:4">
      <c r="A426" s="15" t="s">
        <v>4413</v>
      </c>
      <c r="B426" s="15">
        <v>12000000</v>
      </c>
      <c r="C426" s="15">
        <v>70011073</v>
      </c>
      <c r="D426" s="21">
        <f>Table4[[#This Row],[GROSS]]-Table4[[#This Row],[BUDGET]]</f>
        <v>58011073</v>
      </c>
    </row>
    <row r="427" spans="1:4">
      <c r="A427" s="13" t="s">
        <v>203</v>
      </c>
      <c r="B427" s="13">
        <v>165000000</v>
      </c>
      <c r="C427" s="13">
        <v>222487711</v>
      </c>
      <c r="D427" s="21">
        <f>Table4[[#This Row],[GROSS]]-Table4[[#This Row],[BUDGET]]</f>
        <v>57487711</v>
      </c>
    </row>
    <row r="428" spans="1:4">
      <c r="A428" s="15" t="s">
        <v>4614</v>
      </c>
      <c r="B428" s="15">
        <v>6000000</v>
      </c>
      <c r="C428" s="15">
        <v>63231524</v>
      </c>
      <c r="D428" s="21">
        <f>Table4[[#This Row],[GROSS]]-Table4[[#This Row],[BUDGET]]</f>
        <v>57231524</v>
      </c>
    </row>
    <row r="429" spans="1:4">
      <c r="A429" s="15" t="s">
        <v>1311</v>
      </c>
      <c r="B429" s="15">
        <v>61000000</v>
      </c>
      <c r="C429" s="15">
        <v>118153533</v>
      </c>
      <c r="D429" s="21">
        <f>Table4[[#This Row],[GROSS]]-Table4[[#This Row],[BUDGET]]</f>
        <v>57153533</v>
      </c>
    </row>
    <row r="430" spans="1:4">
      <c r="A430" s="15" t="s">
        <v>1516</v>
      </c>
      <c r="B430" s="15">
        <v>56000000</v>
      </c>
      <c r="C430" s="15">
        <v>113006880</v>
      </c>
      <c r="D430" s="21">
        <f>Table4[[#This Row],[GROSS]]-Table4[[#This Row],[BUDGET]]</f>
        <v>57006880</v>
      </c>
    </row>
    <row r="431" spans="1:4">
      <c r="A431" s="13" t="s">
        <v>2071</v>
      </c>
      <c r="B431" s="13">
        <v>40000000</v>
      </c>
      <c r="C431" s="13">
        <v>96917897</v>
      </c>
      <c r="D431" s="21">
        <f>Table4[[#This Row],[GROSS]]-Table4[[#This Row],[BUDGET]]</f>
        <v>56917897</v>
      </c>
    </row>
    <row r="432" spans="1:4">
      <c r="A432" s="13" t="s">
        <v>5283</v>
      </c>
      <c r="B432" s="13">
        <v>15000000</v>
      </c>
      <c r="C432" s="13">
        <v>71897215</v>
      </c>
      <c r="D432" s="21">
        <f>Table4[[#This Row],[GROSS]]-Table4[[#This Row],[BUDGET]]</f>
        <v>56897215</v>
      </c>
    </row>
    <row r="433" spans="1:4">
      <c r="A433" s="13" t="s">
        <v>1883</v>
      </c>
      <c r="B433" s="13">
        <v>45000000</v>
      </c>
      <c r="C433" s="13">
        <v>101702060</v>
      </c>
      <c r="D433" s="21">
        <f>Table4[[#This Row],[GROSS]]-Table4[[#This Row],[BUDGET]]</f>
        <v>56702060</v>
      </c>
    </row>
    <row r="434" spans="1:4">
      <c r="A434" s="13" t="s">
        <v>259</v>
      </c>
      <c r="B434" s="13">
        <v>150000000</v>
      </c>
      <c r="C434" s="13">
        <v>206456431</v>
      </c>
      <c r="D434" s="21">
        <f>Table4[[#This Row],[GROSS]]-Table4[[#This Row],[BUDGET]]</f>
        <v>56456431</v>
      </c>
    </row>
    <row r="435" spans="1:4">
      <c r="A435" s="15" t="s">
        <v>1110</v>
      </c>
      <c r="B435" s="15">
        <v>80000000</v>
      </c>
      <c r="C435" s="15">
        <v>136448821</v>
      </c>
      <c r="D435" s="21">
        <f>Table4[[#This Row],[GROSS]]-Table4[[#This Row],[BUDGET]]</f>
        <v>56448821</v>
      </c>
    </row>
    <row r="436" spans="1:4">
      <c r="A436" s="15" t="s">
        <v>261</v>
      </c>
      <c r="B436" s="15">
        <v>150000000</v>
      </c>
      <c r="C436" s="15">
        <v>206435493</v>
      </c>
      <c r="D436" s="21">
        <f>Table4[[#This Row],[GROSS]]-Table4[[#This Row],[BUDGET]]</f>
        <v>56435493</v>
      </c>
    </row>
    <row r="437" spans="1:4">
      <c r="A437" s="13" t="s">
        <v>4193</v>
      </c>
      <c r="B437" s="13">
        <v>14600000</v>
      </c>
      <c r="C437" s="13">
        <v>70906973</v>
      </c>
      <c r="D437" s="21">
        <f>Table4[[#This Row],[GROSS]]-Table4[[#This Row],[BUDGET]]</f>
        <v>56306973</v>
      </c>
    </row>
    <row r="438" spans="1:4">
      <c r="A438" s="15" t="s">
        <v>2619</v>
      </c>
      <c r="B438" s="15">
        <v>31000000</v>
      </c>
      <c r="C438" s="15">
        <v>87100000</v>
      </c>
      <c r="D438" s="21">
        <f>Table4[[#This Row],[GROSS]]-Table4[[#This Row],[BUDGET]]</f>
        <v>56100000</v>
      </c>
    </row>
    <row r="439" spans="1:4">
      <c r="A439" s="13" t="s">
        <v>4207</v>
      </c>
      <c r="B439" s="13">
        <v>14000000</v>
      </c>
      <c r="C439" s="13">
        <v>70001698</v>
      </c>
      <c r="D439" s="21">
        <f>Table4[[#This Row],[GROSS]]-Table4[[#This Row],[BUDGET]]</f>
        <v>56001698</v>
      </c>
    </row>
    <row r="440" spans="1:4">
      <c r="A440" s="15" t="s">
        <v>1673</v>
      </c>
      <c r="B440" s="15">
        <v>50000000</v>
      </c>
      <c r="C440" s="15">
        <v>105807520</v>
      </c>
      <c r="D440" s="21">
        <f>Table4[[#This Row],[GROSS]]-Table4[[#This Row],[BUDGET]]</f>
        <v>55807520</v>
      </c>
    </row>
    <row r="441" spans="1:4">
      <c r="A441" s="13" t="s">
        <v>1885</v>
      </c>
      <c r="B441" s="13">
        <v>45000000</v>
      </c>
      <c r="C441" s="13">
        <v>100768056</v>
      </c>
      <c r="D441" s="21">
        <f>Table4[[#This Row],[GROSS]]-Table4[[#This Row],[BUDGET]]</f>
        <v>55768056</v>
      </c>
    </row>
    <row r="442" spans="1:4">
      <c r="A442" s="13" t="s">
        <v>1635</v>
      </c>
      <c r="B442" s="13">
        <v>40000000</v>
      </c>
      <c r="C442" s="13">
        <v>95720716</v>
      </c>
      <c r="D442" s="21">
        <f>Table4[[#This Row],[GROSS]]-Table4[[#This Row],[BUDGET]]</f>
        <v>55720716</v>
      </c>
    </row>
    <row r="443" spans="1:4">
      <c r="A443" s="15" t="s">
        <v>3311</v>
      </c>
      <c r="B443" s="15">
        <v>20000000</v>
      </c>
      <c r="C443" s="15">
        <v>75597042</v>
      </c>
      <c r="D443" s="21">
        <f>Table4[[#This Row],[GROSS]]-Table4[[#This Row],[BUDGET]]</f>
        <v>55597042</v>
      </c>
    </row>
    <row r="444" spans="1:4">
      <c r="A444" s="15" t="s">
        <v>2657</v>
      </c>
      <c r="B444" s="15">
        <v>30000000</v>
      </c>
      <c r="C444" s="15">
        <v>85416609</v>
      </c>
      <c r="D444" s="21">
        <f>Table4[[#This Row],[GROSS]]-Table4[[#This Row],[BUDGET]]</f>
        <v>55416609</v>
      </c>
    </row>
    <row r="445" spans="1:4">
      <c r="A445" s="13" t="s">
        <v>713</v>
      </c>
      <c r="B445" s="13">
        <v>100000000</v>
      </c>
      <c r="C445" s="13">
        <v>155370362</v>
      </c>
      <c r="D445" s="21">
        <f>Table4[[#This Row],[GROSS]]-Table4[[#This Row],[BUDGET]]</f>
        <v>55370362</v>
      </c>
    </row>
    <row r="446" spans="1:4">
      <c r="A446" s="13" t="s">
        <v>262</v>
      </c>
      <c r="B446" s="13">
        <v>150000000</v>
      </c>
      <c r="C446" s="13">
        <v>205343774</v>
      </c>
      <c r="D446" s="21">
        <f>Table4[[#This Row],[GROSS]]-Table4[[#This Row],[BUDGET]]</f>
        <v>55343774</v>
      </c>
    </row>
    <row r="447" spans="1:4">
      <c r="A447" s="15" t="s">
        <v>3837</v>
      </c>
      <c r="B447" s="15">
        <v>17000000</v>
      </c>
      <c r="C447" s="15">
        <v>72219395</v>
      </c>
      <c r="D447" s="21">
        <f>Table4[[#This Row],[GROSS]]-Table4[[#This Row],[BUDGET]]</f>
        <v>55219395</v>
      </c>
    </row>
    <row r="448" spans="1:4">
      <c r="A448" s="15" t="s">
        <v>2328</v>
      </c>
      <c r="B448" s="15">
        <v>37000000</v>
      </c>
      <c r="C448" s="15">
        <v>92173235</v>
      </c>
      <c r="D448" s="21">
        <f>Table4[[#This Row],[GROSS]]-Table4[[#This Row],[BUDGET]]</f>
        <v>55173235</v>
      </c>
    </row>
    <row r="449" spans="1:4">
      <c r="A449" s="15" t="s">
        <v>1884</v>
      </c>
      <c r="B449" s="15">
        <v>40000000</v>
      </c>
      <c r="C449" s="15">
        <v>95149435</v>
      </c>
      <c r="D449" s="21">
        <f>Table4[[#This Row],[GROSS]]-Table4[[#This Row],[BUDGET]]</f>
        <v>55149435</v>
      </c>
    </row>
    <row r="450" spans="1:4">
      <c r="A450" s="15" t="s">
        <v>3720</v>
      </c>
      <c r="B450" s="15">
        <v>20000000</v>
      </c>
      <c r="C450" s="15">
        <v>75072454</v>
      </c>
      <c r="D450" s="21">
        <f>Table4[[#This Row],[GROSS]]-Table4[[#This Row],[BUDGET]]</f>
        <v>55072454</v>
      </c>
    </row>
    <row r="451" spans="1:4">
      <c r="A451" s="15" t="s">
        <v>3033</v>
      </c>
      <c r="B451" s="15">
        <v>25000000</v>
      </c>
      <c r="C451" s="15">
        <v>80034302</v>
      </c>
      <c r="D451" s="21">
        <f>Table4[[#This Row],[GROSS]]-Table4[[#This Row],[BUDGET]]</f>
        <v>55034302</v>
      </c>
    </row>
    <row r="452" spans="1:4">
      <c r="A452" s="13" t="s">
        <v>3128</v>
      </c>
      <c r="B452" s="13">
        <v>25000000</v>
      </c>
      <c r="C452" s="13">
        <v>80014842</v>
      </c>
      <c r="D452" s="21">
        <f>Table4[[#This Row],[GROSS]]-Table4[[#This Row],[BUDGET]]</f>
        <v>55014842</v>
      </c>
    </row>
    <row r="453" spans="1:4">
      <c r="A453" s="13" t="s">
        <v>2086</v>
      </c>
      <c r="B453" s="13">
        <v>40000000</v>
      </c>
      <c r="C453" s="13">
        <v>95001343</v>
      </c>
      <c r="D453" s="21">
        <f>Table4[[#This Row],[GROSS]]-Table4[[#This Row],[BUDGET]]</f>
        <v>55001343</v>
      </c>
    </row>
    <row r="454" spans="1:4">
      <c r="A454" s="13" t="s">
        <v>3835</v>
      </c>
      <c r="B454" s="13">
        <v>17000000</v>
      </c>
      <c r="C454" s="13">
        <v>72000000</v>
      </c>
      <c r="D454" s="21">
        <f>Table4[[#This Row],[GROSS]]-Table4[[#This Row],[BUDGET]]</f>
        <v>55000000</v>
      </c>
    </row>
    <row r="455" spans="1:4">
      <c r="A455" s="13" t="s">
        <v>4403</v>
      </c>
      <c r="B455" s="13">
        <v>25000000</v>
      </c>
      <c r="C455" s="13">
        <v>79817937</v>
      </c>
      <c r="D455" s="21">
        <f>Table4[[#This Row],[GROSS]]-Table4[[#This Row],[BUDGET]]</f>
        <v>54817937</v>
      </c>
    </row>
    <row r="456" spans="1:4">
      <c r="A456" s="15" t="s">
        <v>4834</v>
      </c>
      <c r="B456" s="15">
        <v>9000000</v>
      </c>
      <c r="C456" s="15">
        <v>63600000</v>
      </c>
      <c r="D456" s="21">
        <f>Table4[[#This Row],[GROSS]]-Table4[[#This Row],[BUDGET]]</f>
        <v>54600000</v>
      </c>
    </row>
    <row r="457" spans="1:4">
      <c r="A457" s="13" t="s">
        <v>436</v>
      </c>
      <c r="B457" s="13">
        <v>65000000</v>
      </c>
      <c r="C457" s="13">
        <v>119412921</v>
      </c>
      <c r="D457" s="21">
        <f>Table4[[#This Row],[GROSS]]-Table4[[#This Row],[BUDGET]]</f>
        <v>54412921</v>
      </c>
    </row>
    <row r="458" spans="1:4">
      <c r="A458" s="13" t="s">
        <v>1614</v>
      </c>
      <c r="B458" s="13">
        <v>54000000</v>
      </c>
      <c r="C458" s="13">
        <v>108200000</v>
      </c>
      <c r="D458" s="21">
        <f>Table4[[#This Row],[GROSS]]-Table4[[#This Row],[BUDGET]]</f>
        <v>54200000</v>
      </c>
    </row>
    <row r="459" spans="1:4">
      <c r="A459" s="15" t="s">
        <v>1098</v>
      </c>
      <c r="B459" s="15">
        <v>60000000</v>
      </c>
      <c r="C459" s="15">
        <v>114195633</v>
      </c>
      <c r="D459" s="21">
        <f>Table4[[#This Row],[GROSS]]-Table4[[#This Row],[BUDGET]]</f>
        <v>54195633</v>
      </c>
    </row>
    <row r="460" spans="1:4">
      <c r="A460" s="15" t="s">
        <v>2085</v>
      </c>
      <c r="B460" s="15">
        <v>40000000</v>
      </c>
      <c r="C460" s="15">
        <v>94125426</v>
      </c>
      <c r="D460" s="21">
        <f>Table4[[#This Row],[GROSS]]-Table4[[#This Row],[BUDGET]]</f>
        <v>54125426</v>
      </c>
    </row>
    <row r="461" spans="1:4">
      <c r="A461" s="13" t="s">
        <v>5960</v>
      </c>
      <c r="B461" s="13">
        <v>1200000</v>
      </c>
      <c r="C461" s="13">
        <v>55153403</v>
      </c>
      <c r="D461" s="21">
        <f>Table4[[#This Row],[GROSS]]-Table4[[#This Row],[BUDGET]]</f>
        <v>53953403</v>
      </c>
    </row>
    <row r="462" spans="1:4">
      <c r="A462" s="15" t="s">
        <v>2073</v>
      </c>
      <c r="B462" s="15">
        <v>40000000</v>
      </c>
      <c r="C462" s="15">
        <v>93952276</v>
      </c>
      <c r="D462" s="21">
        <f>Table4[[#This Row],[GROSS]]-Table4[[#This Row],[BUDGET]]</f>
        <v>53952276</v>
      </c>
    </row>
    <row r="463" spans="1:4">
      <c r="A463" s="15" t="s">
        <v>4208</v>
      </c>
      <c r="B463" s="15">
        <v>15000000</v>
      </c>
      <c r="C463" s="15">
        <v>68856263</v>
      </c>
      <c r="D463" s="21">
        <f>Table4[[#This Row],[GROSS]]-Table4[[#This Row],[BUDGET]]</f>
        <v>53856263</v>
      </c>
    </row>
    <row r="464" spans="1:4">
      <c r="A464" s="13" t="s">
        <v>870</v>
      </c>
      <c r="B464" s="13">
        <v>80000000</v>
      </c>
      <c r="C464" s="13">
        <v>133668525</v>
      </c>
      <c r="D464" s="21">
        <f>Table4[[#This Row],[GROSS]]-Table4[[#This Row],[BUDGET]]</f>
        <v>53668525</v>
      </c>
    </row>
    <row r="465" spans="1:4">
      <c r="A465" s="13" t="s">
        <v>3035</v>
      </c>
      <c r="B465" s="13">
        <v>25000000</v>
      </c>
      <c r="C465" s="13">
        <v>78656813</v>
      </c>
      <c r="D465" s="21">
        <f>Table4[[#This Row],[GROSS]]-Table4[[#This Row],[BUDGET]]</f>
        <v>53656813</v>
      </c>
    </row>
    <row r="466" spans="1:4">
      <c r="A466" s="15" t="s">
        <v>765</v>
      </c>
      <c r="B466" s="15">
        <v>90000000</v>
      </c>
      <c r="C466" s="15">
        <v>143618384</v>
      </c>
      <c r="D466" s="21">
        <f>Table4[[#This Row],[GROSS]]-Table4[[#This Row],[BUDGET]]</f>
        <v>53618384</v>
      </c>
    </row>
    <row r="467" spans="1:4">
      <c r="A467" s="13" t="s">
        <v>4410</v>
      </c>
      <c r="B467" s="13">
        <v>12000000</v>
      </c>
      <c r="C467" s="13">
        <v>65500000</v>
      </c>
      <c r="D467" s="21">
        <f>Table4[[#This Row],[GROSS]]-Table4[[#This Row],[BUDGET]]</f>
        <v>53500000</v>
      </c>
    </row>
    <row r="468" spans="1:4">
      <c r="A468" s="15" t="s">
        <v>3845</v>
      </c>
      <c r="B468" s="15">
        <v>17000000</v>
      </c>
      <c r="C468" s="15">
        <v>70492685</v>
      </c>
      <c r="D468" s="21">
        <f>Table4[[#This Row],[GROSS]]-Table4[[#This Row],[BUDGET]]</f>
        <v>53492685</v>
      </c>
    </row>
    <row r="469" spans="1:4">
      <c r="A469" s="15" t="s">
        <v>2868</v>
      </c>
      <c r="B469" s="15">
        <v>28000000</v>
      </c>
      <c r="C469" s="15">
        <v>81350242</v>
      </c>
      <c r="D469" s="21">
        <f>Table4[[#This Row],[GROSS]]-Table4[[#This Row],[BUDGET]]</f>
        <v>53350242</v>
      </c>
    </row>
    <row r="470" spans="1:4">
      <c r="A470" s="13" t="s">
        <v>4611</v>
      </c>
      <c r="B470" s="13">
        <v>10000000</v>
      </c>
      <c r="C470" s="13">
        <v>63319509</v>
      </c>
      <c r="D470" s="21">
        <f>Table4[[#This Row],[GROSS]]-Table4[[#This Row],[BUDGET]]</f>
        <v>53319509</v>
      </c>
    </row>
    <row r="471" spans="1:4">
      <c r="A471" s="15" t="s">
        <v>5248</v>
      </c>
      <c r="B471" s="15">
        <v>5500000</v>
      </c>
      <c r="C471" s="15">
        <v>58800000</v>
      </c>
      <c r="D471" s="21">
        <f>Table4[[#This Row],[GROSS]]-Table4[[#This Row],[BUDGET]]</f>
        <v>53300000</v>
      </c>
    </row>
    <row r="472" spans="1:4">
      <c r="A472" s="15" t="s">
        <v>4612</v>
      </c>
      <c r="B472" s="15">
        <v>10000000</v>
      </c>
      <c r="C472" s="15">
        <v>63270259</v>
      </c>
      <c r="D472" s="21">
        <f>Table4[[#This Row],[GROSS]]-Table4[[#This Row],[BUDGET]]</f>
        <v>53270259</v>
      </c>
    </row>
    <row r="473" spans="1:4">
      <c r="A473" s="13" t="s">
        <v>4415</v>
      </c>
      <c r="B473" s="13">
        <v>12000000</v>
      </c>
      <c r="C473" s="13">
        <v>65269010</v>
      </c>
      <c r="D473" s="21">
        <f>Table4[[#This Row],[GROSS]]-Table4[[#This Row],[BUDGET]]</f>
        <v>53269010</v>
      </c>
    </row>
    <row r="474" spans="1:4">
      <c r="A474" s="15" t="s">
        <v>876</v>
      </c>
      <c r="B474" s="15">
        <v>75000000</v>
      </c>
      <c r="C474" s="15">
        <v>128200012</v>
      </c>
      <c r="D474" s="21">
        <f>Table4[[#This Row],[GROSS]]-Table4[[#This Row],[BUDGET]]</f>
        <v>53200012</v>
      </c>
    </row>
    <row r="475" spans="1:4">
      <c r="A475" s="13" t="s">
        <v>3908</v>
      </c>
      <c r="B475" s="13">
        <v>15600000</v>
      </c>
      <c r="C475" s="13">
        <v>68525609</v>
      </c>
      <c r="D475" s="21">
        <f>Table4[[#This Row],[GROSS]]-Table4[[#This Row],[BUDGET]]</f>
        <v>52925609</v>
      </c>
    </row>
    <row r="476" spans="1:4">
      <c r="A476" s="13" t="s">
        <v>4421</v>
      </c>
      <c r="B476" s="13">
        <v>12000000</v>
      </c>
      <c r="C476" s="13">
        <v>64572496</v>
      </c>
      <c r="D476" s="21">
        <f>Table4[[#This Row],[GROSS]]-Table4[[#This Row],[BUDGET]]</f>
        <v>52572496</v>
      </c>
    </row>
    <row r="477" spans="1:4">
      <c r="A477" s="15" t="s">
        <v>5906</v>
      </c>
      <c r="B477" s="15">
        <v>1500000</v>
      </c>
      <c r="C477" s="15">
        <v>53991137</v>
      </c>
      <c r="D477" s="21">
        <f>Table4[[#This Row],[GROSS]]-Table4[[#This Row],[BUDGET]]</f>
        <v>52491137</v>
      </c>
    </row>
    <row r="478" spans="1:4">
      <c r="A478" s="13" t="s">
        <v>211</v>
      </c>
      <c r="B478" s="13">
        <v>165000000</v>
      </c>
      <c r="C478" s="13">
        <v>217387997</v>
      </c>
      <c r="D478" s="21">
        <f>Table4[[#This Row],[GROSS]]-Table4[[#This Row],[BUDGET]]</f>
        <v>52387997</v>
      </c>
    </row>
    <row r="479" spans="1:4">
      <c r="A479" s="15" t="s">
        <v>3419</v>
      </c>
      <c r="B479" s="15">
        <v>18000000</v>
      </c>
      <c r="C479" s="15">
        <v>70360285</v>
      </c>
      <c r="D479" s="21">
        <f>Table4[[#This Row],[GROSS]]-Table4[[#This Row],[BUDGET]]</f>
        <v>52360285</v>
      </c>
    </row>
    <row r="480" spans="1:4">
      <c r="A480" s="13" t="s">
        <v>132</v>
      </c>
      <c r="B480" s="13">
        <v>185000000</v>
      </c>
      <c r="C480" s="13">
        <v>237282182</v>
      </c>
      <c r="D480" s="21">
        <f>Table4[[#This Row],[GROSS]]-Table4[[#This Row],[BUDGET]]</f>
        <v>52282182</v>
      </c>
    </row>
    <row r="481" spans="1:4">
      <c r="A481" s="15" t="s">
        <v>3044</v>
      </c>
      <c r="B481" s="15">
        <v>25000000</v>
      </c>
      <c r="C481" s="15">
        <v>77264926</v>
      </c>
      <c r="D481" s="21">
        <f>Table4[[#This Row],[GROSS]]-Table4[[#This Row],[BUDGET]]</f>
        <v>52264926</v>
      </c>
    </row>
    <row r="482" spans="1:4">
      <c r="A482" s="15" t="s">
        <v>6018</v>
      </c>
      <c r="B482" s="15">
        <v>1000000</v>
      </c>
      <c r="C482" s="15">
        <v>53245055</v>
      </c>
      <c r="D482" s="21">
        <f>Table4[[#This Row],[GROSS]]-Table4[[#This Row],[BUDGET]]</f>
        <v>52245055</v>
      </c>
    </row>
    <row r="483" spans="1:4">
      <c r="A483" s="15" t="s">
        <v>488</v>
      </c>
      <c r="B483" s="15">
        <v>135000000</v>
      </c>
      <c r="C483" s="15">
        <v>187165546</v>
      </c>
      <c r="D483" s="21">
        <f>Table4[[#This Row],[GROSS]]-Table4[[#This Row],[BUDGET]]</f>
        <v>52165546</v>
      </c>
    </row>
    <row r="484" spans="1:4">
      <c r="A484" s="15" t="s">
        <v>3031</v>
      </c>
      <c r="B484" s="15">
        <v>30000000</v>
      </c>
      <c r="C484" s="15">
        <v>82163317</v>
      </c>
      <c r="D484" s="21">
        <f>Table4[[#This Row],[GROSS]]-Table4[[#This Row],[BUDGET]]</f>
        <v>52163317</v>
      </c>
    </row>
    <row r="485" spans="1:4">
      <c r="A485" s="13" t="s">
        <v>1535</v>
      </c>
      <c r="B485" s="13">
        <v>55000000</v>
      </c>
      <c r="C485" s="13">
        <v>107100855</v>
      </c>
      <c r="D485" s="21">
        <f>Table4[[#This Row],[GROSS]]-Table4[[#This Row],[BUDGET]]</f>
        <v>52100855</v>
      </c>
    </row>
    <row r="486" spans="1:4">
      <c r="A486" s="13" t="s">
        <v>3268</v>
      </c>
      <c r="B486" s="13">
        <v>23600000</v>
      </c>
      <c r="C486" s="13">
        <v>75590286</v>
      </c>
      <c r="D486" s="21">
        <f>Table4[[#This Row],[GROSS]]-Table4[[#This Row],[BUDGET]]</f>
        <v>51990286</v>
      </c>
    </row>
    <row r="487" spans="1:4">
      <c r="A487" s="13" t="s">
        <v>37</v>
      </c>
      <c r="B487" s="13">
        <v>250000000</v>
      </c>
      <c r="C487" s="13">
        <v>301956980</v>
      </c>
      <c r="D487" s="21">
        <f>Table4[[#This Row],[GROSS]]-Table4[[#This Row],[BUDGET]]</f>
        <v>51956980</v>
      </c>
    </row>
    <row r="488" spans="1:4">
      <c r="A488" s="13" t="s">
        <v>4902</v>
      </c>
      <c r="B488" s="13">
        <v>8000000</v>
      </c>
      <c r="C488" s="13">
        <v>59889948</v>
      </c>
      <c r="D488" s="21">
        <f>Table4[[#This Row],[GROSS]]-Table4[[#This Row],[BUDGET]]</f>
        <v>51889948</v>
      </c>
    </row>
    <row r="489" spans="1:4">
      <c r="A489" s="15" t="s">
        <v>2393</v>
      </c>
      <c r="B489" s="15">
        <v>27000000</v>
      </c>
      <c r="C489" s="15">
        <v>78651430</v>
      </c>
      <c r="D489" s="21">
        <f>Table4[[#This Row],[GROSS]]-Table4[[#This Row],[BUDGET]]</f>
        <v>51651430</v>
      </c>
    </row>
    <row r="490" spans="1:4">
      <c r="A490" s="13" t="s">
        <v>5287</v>
      </c>
      <c r="B490" s="13">
        <v>4900000</v>
      </c>
      <c r="C490" s="13">
        <v>56536016</v>
      </c>
      <c r="D490" s="21">
        <f>Table4[[#This Row],[GROSS]]-Table4[[#This Row],[BUDGET]]</f>
        <v>51636016</v>
      </c>
    </row>
    <row r="491" spans="1:4">
      <c r="A491" s="15" t="s">
        <v>4001</v>
      </c>
      <c r="B491" s="15">
        <v>20000000</v>
      </c>
      <c r="C491" s="15">
        <v>71588220</v>
      </c>
      <c r="D491" s="21">
        <f>Table4[[#This Row],[GROSS]]-Table4[[#This Row],[BUDGET]]</f>
        <v>51588220</v>
      </c>
    </row>
    <row r="492" spans="1:4">
      <c r="A492" s="13" t="s">
        <v>5119</v>
      </c>
      <c r="B492" s="13">
        <v>6000000</v>
      </c>
      <c r="C492" s="13">
        <v>57504069</v>
      </c>
      <c r="D492" s="21">
        <f>Table4[[#This Row],[GROSS]]-Table4[[#This Row],[BUDGET]]</f>
        <v>51504069</v>
      </c>
    </row>
    <row r="493" spans="1:4">
      <c r="A493" s="15" t="s">
        <v>3948</v>
      </c>
      <c r="B493" s="15">
        <v>26000000</v>
      </c>
      <c r="C493" s="15">
        <v>77324422</v>
      </c>
      <c r="D493" s="21">
        <f>Table4[[#This Row],[GROSS]]-Table4[[#This Row],[BUDGET]]</f>
        <v>51324422</v>
      </c>
    </row>
    <row r="494" spans="1:4">
      <c r="A494" s="15" t="s">
        <v>3036</v>
      </c>
      <c r="B494" s="15">
        <v>25000000</v>
      </c>
      <c r="C494" s="15">
        <v>76270454</v>
      </c>
      <c r="D494" s="21">
        <f>Table4[[#This Row],[GROSS]]-Table4[[#This Row],[BUDGET]]</f>
        <v>51270454</v>
      </c>
    </row>
    <row r="495" spans="1:4">
      <c r="A495" s="15" t="s">
        <v>4195</v>
      </c>
      <c r="B495" s="15">
        <v>14800000</v>
      </c>
      <c r="C495" s="15">
        <v>66009973</v>
      </c>
      <c r="D495" s="21">
        <f>Table4[[#This Row],[GROSS]]-Table4[[#This Row],[BUDGET]]</f>
        <v>51209973</v>
      </c>
    </row>
    <row r="496" spans="1:4">
      <c r="A496" s="13" t="s">
        <v>2088</v>
      </c>
      <c r="B496" s="13">
        <v>35000000</v>
      </c>
      <c r="C496" s="13">
        <v>86208010</v>
      </c>
      <c r="D496" s="21">
        <f>Table4[[#This Row],[GROSS]]-Table4[[#This Row],[BUDGET]]</f>
        <v>51208010</v>
      </c>
    </row>
    <row r="497" spans="1:4">
      <c r="A497" s="13" t="s">
        <v>981</v>
      </c>
      <c r="B497" s="13">
        <v>76000000</v>
      </c>
      <c r="C497" s="13">
        <v>127083765</v>
      </c>
      <c r="D497" s="21">
        <f>Table4[[#This Row],[GROSS]]-Table4[[#This Row],[BUDGET]]</f>
        <v>51083765</v>
      </c>
    </row>
    <row r="498" spans="1:4">
      <c r="A498" s="15" t="s">
        <v>4418</v>
      </c>
      <c r="B498" s="15">
        <v>12000000</v>
      </c>
      <c r="C498" s="15">
        <v>63071133</v>
      </c>
      <c r="D498" s="21">
        <f>Table4[[#This Row],[GROSS]]-Table4[[#This Row],[BUDGET]]</f>
        <v>51071133</v>
      </c>
    </row>
    <row r="499" spans="1:4">
      <c r="A499" s="13" t="s">
        <v>3032</v>
      </c>
      <c r="B499" s="13">
        <v>30000000</v>
      </c>
      <c r="C499" s="13">
        <v>80920948</v>
      </c>
      <c r="D499" s="21">
        <f>Table4[[#This Row],[GROSS]]-Table4[[#This Row],[BUDGET]]</f>
        <v>50920948</v>
      </c>
    </row>
    <row r="500" spans="1:4">
      <c r="A500" s="15" t="s">
        <v>2285</v>
      </c>
      <c r="B500" s="15">
        <v>38000000</v>
      </c>
      <c r="C500" s="15">
        <v>88915214</v>
      </c>
      <c r="D500" s="21">
        <f>Table4[[#This Row],[GROSS]]-Table4[[#This Row],[BUDGET]]</f>
        <v>50915214</v>
      </c>
    </row>
    <row r="501" spans="1:4">
      <c r="A501" s="15" t="s">
        <v>2091</v>
      </c>
      <c r="B501" s="15">
        <v>40000000</v>
      </c>
      <c r="C501" s="15">
        <v>90835030</v>
      </c>
      <c r="D501" s="21">
        <f>Table4[[#This Row],[GROSS]]-Table4[[#This Row],[BUDGET]]</f>
        <v>50835030</v>
      </c>
    </row>
    <row r="502" spans="1:4">
      <c r="A502" s="15" t="s">
        <v>1231</v>
      </c>
      <c r="B502" s="15">
        <v>65000000</v>
      </c>
      <c r="C502" s="15">
        <v>115731542</v>
      </c>
      <c r="D502" s="21">
        <f>Table4[[#This Row],[GROSS]]-Table4[[#This Row],[BUDGET]]</f>
        <v>50731542</v>
      </c>
    </row>
    <row r="503" spans="1:4">
      <c r="A503" s="13" t="s">
        <v>3231</v>
      </c>
      <c r="B503" s="13">
        <v>24000000</v>
      </c>
      <c r="C503" s="13">
        <v>74608545</v>
      </c>
      <c r="D503" s="21">
        <f>Table4[[#This Row],[GROSS]]-Table4[[#This Row],[BUDGET]]</f>
        <v>50608545</v>
      </c>
    </row>
    <row r="504" spans="1:4">
      <c r="A504" s="15" t="s">
        <v>1238</v>
      </c>
      <c r="B504" s="15">
        <v>65000000</v>
      </c>
      <c r="C504" s="15">
        <v>115603980</v>
      </c>
      <c r="D504" s="21">
        <f>Table4[[#This Row],[GROSS]]-Table4[[#This Row],[BUDGET]]</f>
        <v>50603980</v>
      </c>
    </row>
    <row r="505" spans="1:4">
      <c r="A505" s="13" t="s">
        <v>1186</v>
      </c>
      <c r="B505" s="13">
        <v>68000000</v>
      </c>
      <c r="C505" s="13">
        <v>118471320</v>
      </c>
      <c r="D505" s="21">
        <f>Table4[[#This Row],[GROSS]]-Table4[[#This Row],[BUDGET]]</f>
        <v>50471320</v>
      </c>
    </row>
    <row r="506" spans="1:4">
      <c r="A506" s="15" t="s">
        <v>326</v>
      </c>
      <c r="B506" s="15">
        <v>140000000</v>
      </c>
      <c r="C506" s="15">
        <v>190418803</v>
      </c>
      <c r="D506" s="21">
        <f>Table4[[#This Row],[GROSS]]-Table4[[#This Row],[BUDGET]]</f>
        <v>50418803</v>
      </c>
    </row>
    <row r="507" spans="1:4">
      <c r="A507" s="13" t="s">
        <v>4933</v>
      </c>
      <c r="B507" s="13">
        <v>8000000</v>
      </c>
      <c r="C507" s="13">
        <v>58401464</v>
      </c>
      <c r="D507" s="21">
        <f>Table4[[#This Row],[GROSS]]-Table4[[#This Row],[BUDGET]]</f>
        <v>50401464</v>
      </c>
    </row>
    <row r="508" spans="1:4">
      <c r="A508" s="15" t="s">
        <v>2081</v>
      </c>
      <c r="B508" s="15">
        <v>40000000</v>
      </c>
      <c r="C508" s="15">
        <v>90353764</v>
      </c>
      <c r="D508" s="21">
        <f>Table4[[#This Row],[GROSS]]-Table4[[#This Row],[BUDGET]]</f>
        <v>50353764</v>
      </c>
    </row>
    <row r="509" spans="1:4">
      <c r="A509" s="13" t="s">
        <v>1537</v>
      </c>
      <c r="B509" s="13">
        <v>50000000</v>
      </c>
      <c r="C509" s="13">
        <v>100328194</v>
      </c>
      <c r="D509" s="21">
        <f>Table4[[#This Row],[GROSS]]-Table4[[#This Row],[BUDGET]]</f>
        <v>50328194</v>
      </c>
    </row>
    <row r="510" spans="1:4">
      <c r="A510" s="15" t="s">
        <v>871</v>
      </c>
      <c r="B510" s="15">
        <v>80000000</v>
      </c>
      <c r="C510" s="15">
        <v>130313314</v>
      </c>
      <c r="D510" s="21">
        <f>Table4[[#This Row],[GROSS]]-Table4[[#This Row],[BUDGET]]</f>
        <v>50313314</v>
      </c>
    </row>
    <row r="511" spans="1:4">
      <c r="A511" s="13" t="s">
        <v>3416</v>
      </c>
      <c r="B511" s="13">
        <v>32000000</v>
      </c>
      <c r="C511" s="13">
        <v>82301521</v>
      </c>
      <c r="D511" s="21">
        <f>Table4[[#This Row],[GROSS]]-Table4[[#This Row],[BUDGET]]</f>
        <v>50301521</v>
      </c>
    </row>
    <row r="512" spans="1:4">
      <c r="A512" s="13" t="s">
        <v>1532</v>
      </c>
      <c r="B512" s="13">
        <v>55000000</v>
      </c>
      <c r="C512" s="13">
        <v>105263257</v>
      </c>
      <c r="D512" s="21">
        <f>Table4[[#This Row],[GROSS]]-Table4[[#This Row],[BUDGET]]</f>
        <v>50263257</v>
      </c>
    </row>
    <row r="513" spans="1:4">
      <c r="A513" s="15" t="s">
        <v>390</v>
      </c>
      <c r="B513" s="15">
        <v>130000000</v>
      </c>
      <c r="C513" s="15">
        <v>180191634</v>
      </c>
      <c r="D513" s="21">
        <f>Table4[[#This Row],[GROSS]]-Table4[[#This Row],[BUDGET]]</f>
        <v>50191634</v>
      </c>
    </row>
    <row r="514" spans="1:4">
      <c r="A514" s="15" t="s">
        <v>1113</v>
      </c>
      <c r="B514" s="15">
        <v>70000000</v>
      </c>
      <c r="C514" s="15">
        <v>119654900</v>
      </c>
      <c r="D514" s="21">
        <f>Table4[[#This Row],[GROSS]]-Table4[[#This Row],[BUDGET]]</f>
        <v>49654900</v>
      </c>
    </row>
    <row r="515" spans="1:4">
      <c r="A515" s="15" t="s">
        <v>2664</v>
      </c>
      <c r="B515" s="15">
        <v>30000000</v>
      </c>
      <c r="C515" s="15">
        <v>79566871</v>
      </c>
      <c r="D515" s="21">
        <f>Table4[[#This Row],[GROSS]]-Table4[[#This Row],[BUDGET]]</f>
        <v>49566871</v>
      </c>
    </row>
    <row r="516" spans="1:4">
      <c r="A516" s="15" t="s">
        <v>1534</v>
      </c>
      <c r="B516" s="15">
        <v>55000000</v>
      </c>
      <c r="C516" s="15">
        <v>104354205</v>
      </c>
      <c r="D516" s="21">
        <f>Table4[[#This Row],[GROSS]]-Table4[[#This Row],[BUDGET]]</f>
        <v>49354205</v>
      </c>
    </row>
    <row r="517" spans="1:4">
      <c r="A517" s="13" t="s">
        <v>3037</v>
      </c>
      <c r="B517" s="13">
        <v>25000000</v>
      </c>
      <c r="C517" s="13">
        <v>74273505</v>
      </c>
      <c r="D517" s="21">
        <f>Table4[[#This Row],[GROSS]]-Table4[[#This Row],[BUDGET]]</f>
        <v>49273505</v>
      </c>
    </row>
    <row r="518" spans="1:4">
      <c r="A518" s="13" t="s">
        <v>1338</v>
      </c>
      <c r="B518" s="13">
        <v>60000000</v>
      </c>
      <c r="C518" s="13">
        <v>109176215</v>
      </c>
      <c r="D518" s="21">
        <f>Table4[[#This Row],[GROSS]]-Table4[[#This Row],[BUDGET]]</f>
        <v>49176215</v>
      </c>
    </row>
    <row r="519" spans="1:4">
      <c r="A519" s="15" t="s">
        <v>2077</v>
      </c>
      <c r="B519" s="15">
        <v>40000000</v>
      </c>
      <c r="C519" s="15">
        <v>89138076</v>
      </c>
      <c r="D519" s="21">
        <f>Table4[[#This Row],[GROSS]]-Table4[[#This Row],[BUDGET]]</f>
        <v>49138076</v>
      </c>
    </row>
    <row r="520" spans="1:4">
      <c r="A520" s="13" t="s">
        <v>3999</v>
      </c>
      <c r="B520" s="13">
        <v>15000000</v>
      </c>
      <c r="C520" s="13">
        <v>64001297</v>
      </c>
      <c r="D520" s="21">
        <f>Table4[[#This Row],[GROSS]]-Table4[[#This Row],[BUDGET]]</f>
        <v>49001297</v>
      </c>
    </row>
    <row r="521" spans="1:4">
      <c r="A521" s="15" t="s">
        <v>5294</v>
      </c>
      <c r="B521" s="15">
        <v>5000000</v>
      </c>
      <c r="C521" s="15">
        <v>53884821</v>
      </c>
      <c r="D521" s="21">
        <f>Table4[[#This Row],[GROSS]]-Table4[[#This Row],[BUDGET]]</f>
        <v>48884821</v>
      </c>
    </row>
    <row r="522" spans="1:4">
      <c r="A522" s="15" t="s">
        <v>5160</v>
      </c>
      <c r="B522" s="15">
        <v>6000000</v>
      </c>
      <c r="C522" s="15">
        <v>54800000</v>
      </c>
      <c r="D522" s="21">
        <f>Table4[[#This Row],[GROSS]]-Table4[[#This Row],[BUDGET]]</f>
        <v>48800000</v>
      </c>
    </row>
    <row r="523" spans="1:4">
      <c r="A523" s="13" t="s">
        <v>4279</v>
      </c>
      <c r="B523" s="13">
        <v>13000000</v>
      </c>
      <c r="C523" s="13">
        <v>61693523</v>
      </c>
      <c r="D523" s="21">
        <f>Table4[[#This Row],[GROSS]]-Table4[[#This Row],[BUDGET]]</f>
        <v>48693523</v>
      </c>
    </row>
    <row r="524" spans="1:4">
      <c r="A524" s="13" t="s">
        <v>1324</v>
      </c>
      <c r="B524" s="13">
        <v>58000000</v>
      </c>
      <c r="C524" s="13">
        <v>106635996</v>
      </c>
      <c r="D524" s="21">
        <f>Table4[[#This Row],[GROSS]]-Table4[[#This Row],[BUDGET]]</f>
        <v>48635996</v>
      </c>
    </row>
    <row r="525" spans="1:4">
      <c r="A525" s="15" t="s">
        <v>378</v>
      </c>
      <c r="B525" s="15">
        <v>135000000</v>
      </c>
      <c r="C525" s="15">
        <v>183635922</v>
      </c>
      <c r="D525" s="21">
        <f>Table4[[#This Row],[GROSS]]-Table4[[#This Row],[BUDGET]]</f>
        <v>48635922</v>
      </c>
    </row>
    <row r="526" spans="1:4">
      <c r="A526" s="13" t="s">
        <v>3721</v>
      </c>
      <c r="B526" s="13">
        <v>17000000</v>
      </c>
      <c r="C526" s="13">
        <v>65535067</v>
      </c>
      <c r="D526" s="21">
        <f>Table4[[#This Row],[GROSS]]-Table4[[#This Row],[BUDGET]]</f>
        <v>48535067</v>
      </c>
    </row>
    <row r="527" spans="1:4">
      <c r="A527" s="13" t="s">
        <v>1887</v>
      </c>
      <c r="B527" s="13">
        <v>45000000</v>
      </c>
      <c r="C527" s="13">
        <v>93452056</v>
      </c>
      <c r="D527" s="21">
        <f>Table4[[#This Row],[GROSS]]-Table4[[#This Row],[BUDGET]]</f>
        <v>48452056</v>
      </c>
    </row>
    <row r="528" spans="1:4">
      <c r="A528" s="13" t="s">
        <v>581</v>
      </c>
      <c r="B528" s="13">
        <v>100000000</v>
      </c>
      <c r="C528" s="13">
        <v>148383780</v>
      </c>
      <c r="D528" s="21">
        <f>Table4[[#This Row],[GROSS]]-Table4[[#This Row],[BUDGET]]</f>
        <v>48383780</v>
      </c>
    </row>
    <row r="529" spans="1:4">
      <c r="A529" s="13" t="s">
        <v>2412</v>
      </c>
      <c r="B529" s="13">
        <v>35000000</v>
      </c>
      <c r="C529" s="13">
        <v>83299761</v>
      </c>
      <c r="D529" s="21">
        <f>Table4[[#This Row],[GROSS]]-Table4[[#This Row],[BUDGET]]</f>
        <v>48299761</v>
      </c>
    </row>
    <row r="530" spans="1:4">
      <c r="A530" s="15" t="s">
        <v>5429</v>
      </c>
      <c r="B530" s="15">
        <v>4500000</v>
      </c>
      <c r="C530" s="15">
        <v>52700832</v>
      </c>
      <c r="D530" s="21">
        <f>Table4[[#This Row],[GROSS]]-Table4[[#This Row],[BUDGET]]</f>
        <v>48200832</v>
      </c>
    </row>
    <row r="531" spans="1:4">
      <c r="A531" s="13" t="s">
        <v>2573</v>
      </c>
      <c r="B531" s="13">
        <v>32000000</v>
      </c>
      <c r="C531" s="13">
        <v>80197993</v>
      </c>
      <c r="D531" s="21">
        <f>Table4[[#This Row],[GROSS]]-Table4[[#This Row],[BUDGET]]</f>
        <v>48197993</v>
      </c>
    </row>
    <row r="532" spans="1:4">
      <c r="A532" s="15" t="s">
        <v>5611</v>
      </c>
      <c r="B532" s="15">
        <v>3000000</v>
      </c>
      <c r="C532" s="15">
        <v>51100000</v>
      </c>
      <c r="D532" s="21">
        <f>Table4[[#This Row],[GROSS]]-Table4[[#This Row],[BUDGET]]</f>
        <v>48100000</v>
      </c>
    </row>
    <row r="533" spans="1:4">
      <c r="A533" s="13" t="s">
        <v>4741</v>
      </c>
      <c r="B533" s="13">
        <v>6500000</v>
      </c>
      <c r="C533" s="13">
        <v>54557348</v>
      </c>
      <c r="D533" s="21">
        <f>Table4[[#This Row],[GROSS]]-Table4[[#This Row],[BUDGET]]</f>
        <v>48057348</v>
      </c>
    </row>
    <row r="534" spans="1:4">
      <c r="A534" s="13" t="s">
        <v>3859</v>
      </c>
      <c r="B534" s="13">
        <v>17000000</v>
      </c>
      <c r="C534" s="13">
        <v>64998368</v>
      </c>
      <c r="D534" s="21">
        <f>Table4[[#This Row],[GROSS]]-Table4[[#This Row],[BUDGET]]</f>
        <v>47998368</v>
      </c>
    </row>
    <row r="535" spans="1:4">
      <c r="A535" s="15" t="s">
        <v>873</v>
      </c>
      <c r="B535" s="15">
        <v>80000000</v>
      </c>
      <c r="C535" s="15">
        <v>127968405</v>
      </c>
      <c r="D535" s="21">
        <f>Table4[[#This Row],[GROSS]]-Table4[[#This Row],[BUDGET]]</f>
        <v>47968405</v>
      </c>
    </row>
    <row r="536" spans="1:4">
      <c r="A536" s="15" t="s">
        <v>5121</v>
      </c>
      <c r="B536" s="15">
        <v>6500000</v>
      </c>
      <c r="C536" s="15">
        <v>54215416</v>
      </c>
      <c r="D536" s="21">
        <f>Table4[[#This Row],[GROSS]]-Table4[[#This Row],[BUDGET]]</f>
        <v>47715416</v>
      </c>
    </row>
    <row r="537" spans="1:4">
      <c r="A537" s="13" t="s">
        <v>4814</v>
      </c>
      <c r="B537" s="13">
        <v>9500000</v>
      </c>
      <c r="C537" s="13">
        <v>57176582</v>
      </c>
      <c r="D537" s="21">
        <f>Table4[[#This Row],[GROSS]]-Table4[[#This Row],[BUDGET]]</f>
        <v>47676582</v>
      </c>
    </row>
    <row r="538" spans="1:4">
      <c r="A538" s="13" t="s">
        <v>2079</v>
      </c>
      <c r="B538" s="13">
        <v>40000000</v>
      </c>
      <c r="C538" s="13">
        <v>87666629</v>
      </c>
      <c r="D538" s="21">
        <f>Table4[[#This Row],[GROSS]]-Table4[[#This Row],[BUDGET]]</f>
        <v>47666629</v>
      </c>
    </row>
    <row r="539" spans="1:4">
      <c r="A539" s="15" t="s">
        <v>2288</v>
      </c>
      <c r="B539" s="15">
        <v>38000000</v>
      </c>
      <c r="C539" s="15">
        <v>85570368</v>
      </c>
      <c r="D539" s="21">
        <f>Table4[[#This Row],[GROSS]]-Table4[[#This Row],[BUDGET]]</f>
        <v>47570368</v>
      </c>
    </row>
    <row r="540" spans="1:4">
      <c r="A540" s="13" t="s">
        <v>1114</v>
      </c>
      <c r="B540" s="13">
        <v>70000000</v>
      </c>
      <c r="C540" s="13">
        <v>117541000</v>
      </c>
      <c r="D540" s="21">
        <f>Table4[[#This Row],[GROSS]]-Table4[[#This Row],[BUDGET]]</f>
        <v>47541000</v>
      </c>
    </row>
    <row r="541" spans="1:4">
      <c r="A541" s="15" t="s">
        <v>4210</v>
      </c>
      <c r="B541" s="15">
        <v>14000000</v>
      </c>
      <c r="C541" s="15">
        <v>61356221</v>
      </c>
      <c r="D541" s="21">
        <f>Table4[[#This Row],[GROSS]]-Table4[[#This Row],[BUDGET]]</f>
        <v>47356221</v>
      </c>
    </row>
    <row r="542" spans="1:4">
      <c r="A542" s="13" t="s">
        <v>3423</v>
      </c>
      <c r="B542" s="13">
        <v>20000000</v>
      </c>
      <c r="C542" s="13">
        <v>67325559</v>
      </c>
      <c r="D542" s="21">
        <f>Table4[[#This Row],[GROSS]]-Table4[[#This Row],[BUDGET]]</f>
        <v>47325559</v>
      </c>
    </row>
    <row r="543" spans="1:4">
      <c r="A543" s="15" t="s">
        <v>1832</v>
      </c>
      <c r="B543" s="15">
        <v>48000000</v>
      </c>
      <c r="C543" s="15">
        <v>95308367</v>
      </c>
      <c r="D543" s="21">
        <f>Table4[[#This Row],[GROSS]]-Table4[[#This Row],[BUDGET]]</f>
        <v>47308367</v>
      </c>
    </row>
    <row r="544" spans="1:4">
      <c r="A544" s="15" t="s">
        <v>2385</v>
      </c>
      <c r="B544" s="15">
        <v>35000000</v>
      </c>
      <c r="C544" s="15">
        <v>82300000</v>
      </c>
      <c r="D544" s="21">
        <f>Table4[[#This Row],[GROSS]]-Table4[[#This Row],[BUDGET]]</f>
        <v>47300000</v>
      </c>
    </row>
    <row r="545" spans="1:4">
      <c r="A545" s="15" t="s">
        <v>2612</v>
      </c>
      <c r="B545" s="15">
        <v>31500000</v>
      </c>
      <c r="C545" s="15">
        <v>78800000</v>
      </c>
      <c r="D545" s="21">
        <f>Table4[[#This Row],[GROSS]]-Table4[[#This Row],[BUDGET]]</f>
        <v>47300000</v>
      </c>
    </row>
    <row r="546" spans="1:4">
      <c r="A546" s="15" t="s">
        <v>1886</v>
      </c>
      <c r="B546" s="15">
        <v>45000000</v>
      </c>
      <c r="C546" s="15">
        <v>92115211</v>
      </c>
      <c r="D546" s="21">
        <f>Table4[[#This Row],[GROSS]]-Table4[[#This Row],[BUDGET]]</f>
        <v>47115211</v>
      </c>
    </row>
    <row r="547" spans="1:4">
      <c r="A547" s="13" t="s">
        <v>4295</v>
      </c>
      <c r="B547" s="13">
        <v>13000000</v>
      </c>
      <c r="C547" s="13">
        <v>60008303</v>
      </c>
      <c r="D547" s="21">
        <f>Table4[[#This Row],[GROSS]]-Table4[[#This Row],[BUDGET]]</f>
        <v>47008303</v>
      </c>
    </row>
    <row r="548" spans="1:4">
      <c r="A548" s="15" t="s">
        <v>1867</v>
      </c>
      <c r="B548" s="15">
        <v>45000000</v>
      </c>
      <c r="C548" s="15">
        <v>92001027</v>
      </c>
      <c r="D548" s="21">
        <f>Table4[[#This Row],[GROSS]]-Table4[[#This Row],[BUDGET]]</f>
        <v>47001027</v>
      </c>
    </row>
    <row r="549" spans="1:4">
      <c r="A549" s="15" t="s">
        <v>3302</v>
      </c>
      <c r="B549" s="15">
        <v>25000000</v>
      </c>
      <c r="C549" s="15">
        <v>71975611</v>
      </c>
      <c r="D549" s="21">
        <f>Table4[[#This Row],[GROSS]]-Table4[[#This Row],[BUDGET]]</f>
        <v>46975611</v>
      </c>
    </row>
    <row r="550" spans="1:4">
      <c r="A550" s="15" t="s">
        <v>3726</v>
      </c>
      <c r="B550" s="15">
        <v>18000000</v>
      </c>
      <c r="C550" s="15">
        <v>64955956</v>
      </c>
      <c r="D550" s="21">
        <f>Table4[[#This Row],[GROSS]]-Table4[[#This Row],[BUDGET]]</f>
        <v>46955956</v>
      </c>
    </row>
    <row r="551" spans="1:4">
      <c r="A551" s="15" t="s">
        <v>3271</v>
      </c>
      <c r="B551" s="15">
        <v>19000000</v>
      </c>
      <c r="C551" s="15">
        <v>65807024</v>
      </c>
      <c r="D551" s="21">
        <f>Table4[[#This Row],[GROSS]]-Table4[[#This Row],[BUDGET]]</f>
        <v>46807024</v>
      </c>
    </row>
    <row r="552" spans="1:4">
      <c r="A552" s="13" t="s">
        <v>2662</v>
      </c>
      <c r="B552" s="13">
        <v>30000000</v>
      </c>
      <c r="C552" s="13">
        <v>76806312</v>
      </c>
      <c r="D552" s="21">
        <f>Table4[[#This Row],[GROSS]]-Table4[[#This Row],[BUDGET]]</f>
        <v>46806312</v>
      </c>
    </row>
    <row r="553" spans="1:4">
      <c r="A553" s="13" t="s">
        <v>2058</v>
      </c>
      <c r="B553" s="13">
        <v>70000000</v>
      </c>
      <c r="C553" s="13">
        <v>116735231</v>
      </c>
      <c r="D553" s="21">
        <f>Table4[[#This Row],[GROSS]]-Table4[[#This Row],[BUDGET]]</f>
        <v>46735231</v>
      </c>
    </row>
    <row r="554" spans="1:4">
      <c r="A554" s="15" t="s">
        <v>3841</v>
      </c>
      <c r="B554" s="15">
        <v>300000</v>
      </c>
      <c r="C554" s="15">
        <v>47000000</v>
      </c>
      <c r="D554" s="21">
        <f>Table4[[#This Row],[GROSS]]-Table4[[#This Row],[BUDGET]]</f>
        <v>46700000</v>
      </c>
    </row>
    <row r="555" spans="1:4">
      <c r="A555" s="13" t="s">
        <v>4004</v>
      </c>
      <c r="B555" s="13">
        <v>9800000</v>
      </c>
      <c r="C555" s="13">
        <v>56437947</v>
      </c>
      <c r="D555" s="21">
        <f>Table4[[#This Row],[GROSS]]-Table4[[#This Row],[BUDGET]]</f>
        <v>46637947</v>
      </c>
    </row>
    <row r="556" spans="1:4">
      <c r="A556" s="15" t="s">
        <v>1538</v>
      </c>
      <c r="B556" s="15">
        <v>55000000</v>
      </c>
      <c r="C556" s="15">
        <v>101530738</v>
      </c>
      <c r="D556" s="21">
        <f>Table4[[#This Row],[GROSS]]-Table4[[#This Row],[BUDGET]]</f>
        <v>46530738</v>
      </c>
    </row>
    <row r="557" spans="1:4">
      <c r="A557" s="13" t="s">
        <v>2666</v>
      </c>
      <c r="B557" s="13">
        <v>30000000</v>
      </c>
      <c r="C557" s="13">
        <v>76501438</v>
      </c>
      <c r="D557" s="21">
        <f>Table4[[#This Row],[GROSS]]-Table4[[#This Row],[BUDGET]]</f>
        <v>46501438</v>
      </c>
    </row>
    <row r="558" spans="1:4">
      <c r="A558" s="13" t="s">
        <v>4002</v>
      </c>
      <c r="B558" s="13">
        <v>15000000</v>
      </c>
      <c r="C558" s="13">
        <v>61400000</v>
      </c>
      <c r="D558" s="21">
        <f>Table4[[#This Row],[GROSS]]-Table4[[#This Row],[BUDGET]]</f>
        <v>46400000</v>
      </c>
    </row>
    <row r="559" spans="1:4">
      <c r="A559" s="15" t="s">
        <v>3041</v>
      </c>
      <c r="B559" s="15">
        <v>25000000</v>
      </c>
      <c r="C559" s="15">
        <v>71309760</v>
      </c>
      <c r="D559" s="21">
        <f>Table4[[#This Row],[GROSS]]-Table4[[#This Row],[BUDGET]]</f>
        <v>46309760</v>
      </c>
    </row>
    <row r="560" spans="1:4">
      <c r="A560" s="13" t="s">
        <v>3223</v>
      </c>
      <c r="B560" s="13">
        <v>24000000</v>
      </c>
      <c r="C560" s="13">
        <v>70269171</v>
      </c>
      <c r="D560" s="21">
        <f>Table4[[#This Row],[GROSS]]-Table4[[#This Row],[BUDGET]]</f>
        <v>46269171</v>
      </c>
    </row>
    <row r="561" spans="1:4">
      <c r="A561" s="13" t="s">
        <v>3418</v>
      </c>
      <c r="B561" s="13">
        <v>35000000</v>
      </c>
      <c r="C561" s="13">
        <v>81257845</v>
      </c>
      <c r="D561" s="21">
        <f>Table4[[#This Row],[GROSS]]-Table4[[#This Row],[BUDGET]]</f>
        <v>46257845</v>
      </c>
    </row>
    <row r="562" spans="1:4">
      <c r="A562" s="13" t="s">
        <v>2388</v>
      </c>
      <c r="B562" s="13">
        <v>35000000</v>
      </c>
      <c r="C562" s="13">
        <v>81159365</v>
      </c>
      <c r="D562" s="21">
        <f>Table4[[#This Row],[GROSS]]-Table4[[#This Row],[BUDGET]]</f>
        <v>46159365</v>
      </c>
    </row>
    <row r="563" spans="1:4">
      <c r="A563" s="13" t="s">
        <v>2568</v>
      </c>
      <c r="B563" s="13">
        <v>35000000</v>
      </c>
      <c r="C563" s="13">
        <v>81150692</v>
      </c>
      <c r="D563" s="21">
        <f>Table4[[#This Row],[GROSS]]-Table4[[#This Row],[BUDGET]]</f>
        <v>46150692</v>
      </c>
    </row>
    <row r="564" spans="1:4">
      <c r="A564" s="15" t="s">
        <v>1333</v>
      </c>
      <c r="B564" s="15">
        <v>60000000</v>
      </c>
      <c r="C564" s="15">
        <v>106126012</v>
      </c>
      <c r="D564" s="21">
        <f>Table4[[#This Row],[GROSS]]-Table4[[#This Row],[BUDGET]]</f>
        <v>46126012</v>
      </c>
    </row>
    <row r="565" spans="1:4">
      <c r="A565" s="15" t="s">
        <v>4526</v>
      </c>
      <c r="B565" s="15">
        <v>11500000</v>
      </c>
      <c r="C565" s="15">
        <v>57469179</v>
      </c>
      <c r="D565" s="21">
        <f>Table4[[#This Row],[GROSS]]-Table4[[#This Row],[BUDGET]]</f>
        <v>45969179</v>
      </c>
    </row>
    <row r="566" spans="1:4">
      <c r="A566" s="13" t="s">
        <v>4583</v>
      </c>
      <c r="B566" s="13">
        <v>10800000</v>
      </c>
      <c r="C566" s="13">
        <v>56729973</v>
      </c>
      <c r="D566" s="21">
        <f>Table4[[#This Row],[GROSS]]-Table4[[#This Row],[BUDGET]]</f>
        <v>45929973</v>
      </c>
    </row>
    <row r="567" spans="1:4">
      <c r="A567" s="13" t="s">
        <v>4613</v>
      </c>
      <c r="B567" s="13">
        <v>10000000</v>
      </c>
      <c r="C567" s="13">
        <v>55865715</v>
      </c>
      <c r="D567" s="21">
        <f>Table4[[#This Row],[GROSS]]-Table4[[#This Row],[BUDGET]]</f>
        <v>45865715</v>
      </c>
    </row>
    <row r="568" spans="1:4">
      <c r="A568" s="13" t="s">
        <v>2009</v>
      </c>
      <c r="B568" s="13">
        <v>42000000</v>
      </c>
      <c r="C568" s="13">
        <v>87856565</v>
      </c>
      <c r="D568" s="21">
        <f>Table4[[#This Row],[GROSS]]-Table4[[#This Row],[BUDGET]]</f>
        <v>45856565</v>
      </c>
    </row>
    <row r="569" spans="1:4">
      <c r="A569" s="13" t="s">
        <v>5290</v>
      </c>
      <c r="B569" s="13">
        <v>5000000</v>
      </c>
      <c r="C569" s="13">
        <v>50820940</v>
      </c>
      <c r="D569" s="21">
        <f>Table4[[#This Row],[GROSS]]-Table4[[#This Row],[BUDGET]]</f>
        <v>45820940</v>
      </c>
    </row>
    <row r="570" spans="1:4">
      <c r="A570" s="15" t="s">
        <v>1007</v>
      </c>
      <c r="B570" s="15">
        <v>75000000</v>
      </c>
      <c r="C570" s="15">
        <v>120776832</v>
      </c>
      <c r="D570" s="21">
        <f>Table4[[#This Row],[GROSS]]-Table4[[#This Row],[BUDGET]]</f>
        <v>45776832</v>
      </c>
    </row>
    <row r="571" spans="1:4">
      <c r="A571" s="13" t="s">
        <v>2074</v>
      </c>
      <c r="B571" s="13">
        <v>45000000</v>
      </c>
      <c r="C571" s="13">
        <v>90703745</v>
      </c>
      <c r="D571" s="21">
        <f>Table4[[#This Row],[GROSS]]-Table4[[#This Row],[BUDGET]]</f>
        <v>45703745</v>
      </c>
    </row>
    <row r="572" spans="1:4">
      <c r="A572" s="13" t="s">
        <v>3045</v>
      </c>
      <c r="B572" s="13">
        <v>25000000</v>
      </c>
      <c r="C572" s="13">
        <v>70625986</v>
      </c>
      <c r="D572" s="21">
        <f>Table4[[#This Row],[GROSS]]-Table4[[#This Row],[BUDGET]]</f>
        <v>45625986</v>
      </c>
    </row>
    <row r="573" spans="1:4">
      <c r="A573" s="15" t="s">
        <v>3434</v>
      </c>
      <c r="B573" s="15">
        <v>20000000</v>
      </c>
      <c r="C573" s="15">
        <v>65623128</v>
      </c>
      <c r="D573" s="21">
        <f>Table4[[#This Row],[GROSS]]-Table4[[#This Row],[BUDGET]]</f>
        <v>45623128</v>
      </c>
    </row>
    <row r="574" spans="1:4">
      <c r="A574" s="15" t="s">
        <v>1864</v>
      </c>
      <c r="B574" s="15">
        <v>48000000</v>
      </c>
      <c r="C574" s="15">
        <v>93607673</v>
      </c>
      <c r="D574" s="21">
        <f>Table4[[#This Row],[GROSS]]-Table4[[#This Row],[BUDGET]]</f>
        <v>45607673</v>
      </c>
    </row>
    <row r="575" spans="1:4">
      <c r="A575" s="13" t="s">
        <v>1112</v>
      </c>
      <c r="B575" s="13">
        <v>75000000</v>
      </c>
      <c r="C575" s="13">
        <v>120523073</v>
      </c>
      <c r="D575" s="21">
        <f>Table4[[#This Row],[GROSS]]-Table4[[#This Row],[BUDGET]]</f>
        <v>45523073</v>
      </c>
    </row>
    <row r="576" spans="1:4">
      <c r="A576" s="13" t="s">
        <v>3040</v>
      </c>
      <c r="B576" s="13">
        <v>26000000</v>
      </c>
      <c r="C576" s="13">
        <v>71500556</v>
      </c>
      <c r="D576" s="21">
        <f>Table4[[#This Row],[GROSS]]-Table4[[#This Row],[BUDGET]]</f>
        <v>45500556</v>
      </c>
    </row>
    <row r="577" spans="1:4">
      <c r="A577" s="13" t="s">
        <v>6240</v>
      </c>
      <c r="B577" s="13">
        <v>35000000</v>
      </c>
      <c r="C577" s="13">
        <v>80276912</v>
      </c>
      <c r="D577" s="21">
        <f>Table4[[#This Row],[GROSS]]-Table4[[#This Row],[BUDGET]]</f>
        <v>45276912</v>
      </c>
    </row>
    <row r="578" spans="1:4">
      <c r="A578" s="15" t="s">
        <v>1677</v>
      </c>
      <c r="B578" s="15">
        <v>60000000</v>
      </c>
      <c r="C578" s="15">
        <v>105264608</v>
      </c>
      <c r="D578" s="21">
        <f>Table4[[#This Row],[GROSS]]-Table4[[#This Row],[BUDGET]]</f>
        <v>45264608</v>
      </c>
    </row>
    <row r="579" spans="1:4">
      <c r="A579" s="13" t="s">
        <v>3707</v>
      </c>
      <c r="B579" s="13">
        <v>19000000</v>
      </c>
      <c r="C579" s="13">
        <v>64255243</v>
      </c>
      <c r="D579" s="21">
        <f>Table4[[#This Row],[GROSS]]-Table4[[#This Row],[BUDGET]]</f>
        <v>45255243</v>
      </c>
    </row>
    <row r="580" spans="1:4">
      <c r="A580" s="13" t="s">
        <v>505</v>
      </c>
      <c r="B580" s="13">
        <v>110000000</v>
      </c>
      <c r="C580" s="13">
        <v>155181732</v>
      </c>
      <c r="D580" s="21">
        <f>Table4[[#This Row],[GROSS]]-Table4[[#This Row],[BUDGET]]</f>
        <v>45181732</v>
      </c>
    </row>
    <row r="581" spans="1:4">
      <c r="A581" s="13" t="s">
        <v>5623</v>
      </c>
      <c r="B581" s="13">
        <v>3000000</v>
      </c>
      <c r="C581" s="13">
        <v>48056940</v>
      </c>
      <c r="D581" s="21">
        <f>Table4[[#This Row],[GROSS]]-Table4[[#This Row],[BUDGET]]</f>
        <v>45056940</v>
      </c>
    </row>
    <row r="582" spans="1:4">
      <c r="A582" s="13" t="s">
        <v>1313</v>
      </c>
      <c r="B582" s="13">
        <v>63000000</v>
      </c>
      <c r="C582" s="13">
        <v>108012170</v>
      </c>
      <c r="D582" s="21">
        <f>Table4[[#This Row],[GROSS]]-Table4[[#This Row],[BUDGET]]</f>
        <v>45012170</v>
      </c>
    </row>
    <row r="583" spans="1:4">
      <c r="A583" s="15" t="s">
        <v>294</v>
      </c>
      <c r="B583" s="15">
        <v>150000000</v>
      </c>
      <c r="C583" s="15">
        <v>195000874</v>
      </c>
      <c r="D583" s="21">
        <f>Table4[[#This Row],[GROSS]]-Table4[[#This Row],[BUDGET]]</f>
        <v>45000874</v>
      </c>
    </row>
    <row r="584" spans="1:4">
      <c r="A584" s="15" t="s">
        <v>2933</v>
      </c>
      <c r="B584" s="15">
        <v>30000000</v>
      </c>
      <c r="C584" s="15">
        <v>74888996</v>
      </c>
      <c r="D584" s="21">
        <f>Table4[[#This Row],[GROSS]]-Table4[[#This Row],[BUDGET]]</f>
        <v>44888996</v>
      </c>
    </row>
    <row r="585" spans="1:4">
      <c r="A585" s="13" t="s">
        <v>5250</v>
      </c>
      <c r="B585" s="13">
        <v>5500000</v>
      </c>
      <c r="C585" s="13">
        <v>50382128</v>
      </c>
      <c r="D585" s="21">
        <f>Table4[[#This Row],[GROSS]]-Table4[[#This Row],[BUDGET]]</f>
        <v>44882128</v>
      </c>
    </row>
    <row r="586" spans="1:4">
      <c r="A586" s="13" t="s">
        <v>3043</v>
      </c>
      <c r="B586" s="13">
        <v>45000000</v>
      </c>
      <c r="C586" s="13">
        <v>89808372</v>
      </c>
      <c r="D586" s="21">
        <f>Table4[[#This Row],[GROSS]]-Table4[[#This Row],[BUDGET]]</f>
        <v>44808372</v>
      </c>
    </row>
    <row r="587" spans="1:4">
      <c r="A587" s="15" t="s">
        <v>2667</v>
      </c>
      <c r="B587" s="15">
        <v>30000000</v>
      </c>
      <c r="C587" s="15">
        <v>74787599</v>
      </c>
      <c r="D587" s="21">
        <f>Table4[[#This Row],[GROSS]]-Table4[[#This Row],[BUDGET]]</f>
        <v>44787599</v>
      </c>
    </row>
    <row r="588" spans="1:4">
      <c r="A588" s="13" t="s">
        <v>3732</v>
      </c>
      <c r="B588" s="13">
        <v>15000000</v>
      </c>
      <c r="C588" s="13">
        <v>59735548</v>
      </c>
      <c r="D588" s="21">
        <f>Table4[[#This Row],[GROSS]]-Table4[[#This Row],[BUDGET]]</f>
        <v>44735548</v>
      </c>
    </row>
    <row r="589" spans="1:4">
      <c r="A589" s="13" t="s">
        <v>4594</v>
      </c>
      <c r="B589" s="13">
        <v>12000000</v>
      </c>
      <c r="C589" s="13">
        <v>56715371</v>
      </c>
      <c r="D589" s="21">
        <f>Table4[[#This Row],[GROSS]]-Table4[[#This Row],[BUDGET]]</f>
        <v>44715371</v>
      </c>
    </row>
    <row r="590" spans="1:4">
      <c r="A590" s="13" t="s">
        <v>4264</v>
      </c>
      <c r="B590" s="13">
        <v>12000000</v>
      </c>
      <c r="C590" s="13">
        <v>56631572</v>
      </c>
      <c r="D590" s="21">
        <f>Table4[[#This Row],[GROSS]]-Table4[[#This Row],[BUDGET]]</f>
        <v>44631572</v>
      </c>
    </row>
    <row r="591" spans="1:4">
      <c r="A591" s="13" t="s">
        <v>872</v>
      </c>
      <c r="B591" s="13">
        <v>80000000</v>
      </c>
      <c r="C591" s="13">
        <v>124590960</v>
      </c>
      <c r="D591" s="21">
        <f>Table4[[#This Row],[GROSS]]-Table4[[#This Row],[BUDGET]]</f>
        <v>44590960</v>
      </c>
    </row>
    <row r="592" spans="1:4">
      <c r="A592" s="15" t="s">
        <v>4276</v>
      </c>
      <c r="B592" s="15">
        <v>13000000</v>
      </c>
      <c r="C592" s="15">
        <v>57300000</v>
      </c>
      <c r="D592" s="21">
        <f>Table4[[#This Row],[GROSS]]-Table4[[#This Row],[BUDGET]]</f>
        <v>44300000</v>
      </c>
    </row>
    <row r="593" spans="1:4">
      <c r="A593" s="15" t="s">
        <v>4903</v>
      </c>
      <c r="B593" s="15">
        <v>8000000</v>
      </c>
      <c r="C593" s="15">
        <v>52287414</v>
      </c>
      <c r="D593" s="21">
        <f>Table4[[#This Row],[GROSS]]-Table4[[#This Row],[BUDGET]]</f>
        <v>44287414</v>
      </c>
    </row>
    <row r="594" spans="1:4">
      <c r="A594" s="15" t="s">
        <v>2105</v>
      </c>
      <c r="B594" s="15">
        <v>20000000</v>
      </c>
      <c r="C594" s="15">
        <v>64149837</v>
      </c>
      <c r="D594" s="21">
        <f>Table4[[#This Row],[GROSS]]-Table4[[#This Row],[BUDGET]]</f>
        <v>44149837</v>
      </c>
    </row>
    <row r="595" spans="1:4">
      <c r="A595" s="13" t="s">
        <v>1330</v>
      </c>
      <c r="B595" s="13">
        <v>60000000</v>
      </c>
      <c r="C595" s="13">
        <v>104148781</v>
      </c>
      <c r="D595" s="21">
        <f>Table4[[#This Row],[GROSS]]-Table4[[#This Row],[BUDGET]]</f>
        <v>44148781</v>
      </c>
    </row>
    <row r="596" spans="1:4">
      <c r="A596" s="15" t="s">
        <v>6224</v>
      </c>
      <c r="B596" s="15">
        <v>400000</v>
      </c>
      <c r="C596" s="15">
        <v>44540956</v>
      </c>
      <c r="D596" s="21">
        <f>Table4[[#This Row],[GROSS]]-Table4[[#This Row],[BUDGET]]</f>
        <v>44140956</v>
      </c>
    </row>
    <row r="597" spans="1:4">
      <c r="A597" s="15" t="s">
        <v>2387</v>
      </c>
      <c r="B597" s="15">
        <v>35000000</v>
      </c>
      <c r="C597" s="15">
        <v>79100000</v>
      </c>
      <c r="D597" s="21">
        <f>Table4[[#This Row],[GROSS]]-Table4[[#This Row],[BUDGET]]</f>
        <v>44100000</v>
      </c>
    </row>
    <row r="598" spans="1:4">
      <c r="A598" s="13" t="s">
        <v>2107</v>
      </c>
      <c r="B598" s="13">
        <v>40000000</v>
      </c>
      <c r="C598" s="13">
        <v>83906114</v>
      </c>
      <c r="D598" s="21">
        <f>Table4[[#This Row],[GROSS]]-Table4[[#This Row],[BUDGET]]</f>
        <v>43906114</v>
      </c>
    </row>
    <row r="599" spans="1:4">
      <c r="A599" s="13" t="s">
        <v>1009</v>
      </c>
      <c r="B599" s="13">
        <v>75000000</v>
      </c>
      <c r="C599" s="13">
        <v>118823091</v>
      </c>
      <c r="D599" s="21">
        <f>Table4[[#This Row],[GROSS]]-Table4[[#This Row],[BUDGET]]</f>
        <v>43823091</v>
      </c>
    </row>
    <row r="600" spans="1:4">
      <c r="A600" s="13" t="s">
        <v>136</v>
      </c>
      <c r="B600" s="13">
        <v>180000000</v>
      </c>
      <c r="C600" s="13">
        <v>223806889</v>
      </c>
      <c r="D600" s="21">
        <f>Table4[[#This Row],[GROSS]]-Table4[[#This Row],[BUDGET]]</f>
        <v>43806889</v>
      </c>
    </row>
    <row r="601" spans="1:4">
      <c r="A601" s="15" t="s">
        <v>1536</v>
      </c>
      <c r="B601" s="15">
        <v>55000000</v>
      </c>
      <c r="C601" s="15">
        <v>98711404</v>
      </c>
      <c r="D601" s="21">
        <f>Table4[[#This Row],[GROSS]]-Table4[[#This Row],[BUDGET]]</f>
        <v>43711404</v>
      </c>
    </row>
    <row r="602" spans="1:4">
      <c r="A602" s="15" t="s">
        <v>1896</v>
      </c>
      <c r="B602" s="15">
        <v>45000000</v>
      </c>
      <c r="C602" s="15">
        <v>88625922</v>
      </c>
      <c r="D602" s="21">
        <f>Table4[[#This Row],[GROSS]]-Table4[[#This Row],[BUDGET]]</f>
        <v>43625922</v>
      </c>
    </row>
    <row r="603" spans="1:4">
      <c r="A603" s="15" t="s">
        <v>1686</v>
      </c>
      <c r="B603" s="15">
        <v>45000000</v>
      </c>
      <c r="C603" s="15">
        <v>88504640</v>
      </c>
      <c r="D603" s="21">
        <f>Table4[[#This Row],[GROSS]]-Table4[[#This Row],[BUDGET]]</f>
        <v>43504640</v>
      </c>
    </row>
    <row r="604" spans="1:4">
      <c r="A604" s="15" t="s">
        <v>3892</v>
      </c>
      <c r="B604" s="15">
        <v>16500000</v>
      </c>
      <c r="C604" s="15">
        <v>59847242</v>
      </c>
      <c r="D604" s="21">
        <f>Table4[[#This Row],[GROSS]]-Table4[[#This Row],[BUDGET]]</f>
        <v>43347242</v>
      </c>
    </row>
    <row r="605" spans="1:4">
      <c r="A605" s="15" t="s">
        <v>2885</v>
      </c>
      <c r="B605" s="15">
        <v>28000000</v>
      </c>
      <c r="C605" s="15">
        <v>71346930</v>
      </c>
      <c r="D605" s="21">
        <f>Table4[[#This Row],[GROSS]]-Table4[[#This Row],[BUDGET]]</f>
        <v>43346930</v>
      </c>
    </row>
    <row r="606" spans="1:4">
      <c r="A606" s="15" t="s">
        <v>3425</v>
      </c>
      <c r="B606" s="15">
        <v>20000000</v>
      </c>
      <c r="C606" s="15">
        <v>62933793</v>
      </c>
      <c r="D606" s="21">
        <f>Table4[[#This Row],[GROSS]]-Table4[[#This Row],[BUDGET]]</f>
        <v>42933793</v>
      </c>
    </row>
    <row r="607" spans="1:4">
      <c r="A607" s="13" t="s">
        <v>1910</v>
      </c>
      <c r="B607" s="13">
        <v>120000000</v>
      </c>
      <c r="C607" s="13">
        <v>162792677</v>
      </c>
      <c r="D607" s="21">
        <f>Table4[[#This Row],[GROSS]]-Table4[[#This Row],[BUDGET]]</f>
        <v>42792677</v>
      </c>
    </row>
    <row r="608" spans="1:4">
      <c r="A608" s="13" t="s">
        <v>4428</v>
      </c>
      <c r="B608" s="13">
        <v>12000000</v>
      </c>
      <c r="C608" s="13">
        <v>54724272</v>
      </c>
      <c r="D608" s="21">
        <f>Table4[[#This Row],[GROSS]]-Table4[[#This Row],[BUDGET]]</f>
        <v>42724272</v>
      </c>
    </row>
    <row r="609" spans="1:4">
      <c r="A609" s="13" t="s">
        <v>797</v>
      </c>
      <c r="B609" s="13">
        <v>85000000</v>
      </c>
      <c r="C609" s="13">
        <v>127706877</v>
      </c>
      <c r="D609" s="21">
        <f>Table4[[#This Row],[GROSS]]-Table4[[#This Row],[BUDGET]]</f>
        <v>42706877</v>
      </c>
    </row>
    <row r="610" spans="1:4">
      <c r="A610" s="15" t="s">
        <v>1015</v>
      </c>
      <c r="B610" s="15">
        <v>75000000</v>
      </c>
      <c r="C610" s="15">
        <v>117698894</v>
      </c>
      <c r="D610" s="21">
        <f>Table4[[#This Row],[GROSS]]-Table4[[#This Row],[BUDGET]]</f>
        <v>42698894</v>
      </c>
    </row>
    <row r="611" spans="1:4">
      <c r="A611" s="15" t="s">
        <v>449</v>
      </c>
      <c r="B611" s="15">
        <v>140000000</v>
      </c>
      <c r="C611" s="15">
        <v>182618434</v>
      </c>
      <c r="D611" s="21">
        <f>Table4[[#This Row],[GROSS]]-Table4[[#This Row],[BUDGET]]</f>
        <v>42618434</v>
      </c>
    </row>
    <row r="612" spans="1:4">
      <c r="A612" s="13" t="s">
        <v>2935</v>
      </c>
      <c r="B612" s="13">
        <v>27000000</v>
      </c>
      <c r="C612" s="13">
        <v>69586544</v>
      </c>
      <c r="D612" s="21">
        <f>Table4[[#This Row],[GROSS]]-Table4[[#This Row],[BUDGET]]</f>
        <v>42586544</v>
      </c>
    </row>
    <row r="613" spans="1:4">
      <c r="A613" s="13" t="s">
        <v>2083</v>
      </c>
      <c r="B613" s="13">
        <v>40000000</v>
      </c>
      <c r="C613" s="13">
        <v>82522790</v>
      </c>
      <c r="D613" s="21">
        <f>Table4[[#This Row],[GROSS]]-Table4[[#This Row],[BUDGET]]</f>
        <v>42522790</v>
      </c>
    </row>
    <row r="614" spans="1:4">
      <c r="A614" s="13" t="s">
        <v>5417</v>
      </c>
      <c r="B614" s="13">
        <v>4800000</v>
      </c>
      <c r="C614" s="13">
        <v>47277326</v>
      </c>
      <c r="D614" s="21">
        <f>Table4[[#This Row],[GROSS]]-Table4[[#This Row],[BUDGET]]</f>
        <v>42477326</v>
      </c>
    </row>
    <row r="615" spans="1:4">
      <c r="A615" s="15" t="s">
        <v>724</v>
      </c>
      <c r="B615" s="15">
        <v>90000000</v>
      </c>
      <c r="C615" s="15">
        <v>132373442</v>
      </c>
      <c r="D615" s="21">
        <f>Table4[[#This Row],[GROSS]]-Table4[[#This Row],[BUDGET]]</f>
        <v>42373442</v>
      </c>
    </row>
    <row r="616" spans="1:4">
      <c r="A616" s="15" t="s">
        <v>4278</v>
      </c>
      <c r="B616" s="15">
        <v>7000000</v>
      </c>
      <c r="C616" s="15">
        <v>49369900</v>
      </c>
      <c r="D616" s="21">
        <f>Table4[[#This Row],[GROSS]]-Table4[[#This Row],[BUDGET]]</f>
        <v>42369900</v>
      </c>
    </row>
    <row r="617" spans="1:4">
      <c r="A617" s="13" t="s">
        <v>5556</v>
      </c>
      <c r="B617" s="13">
        <v>3500000</v>
      </c>
      <c r="C617" s="13">
        <v>45857453</v>
      </c>
      <c r="D617" s="21">
        <f>Table4[[#This Row],[GROSS]]-Table4[[#This Row],[BUDGET]]</f>
        <v>42357453</v>
      </c>
    </row>
    <row r="618" spans="1:4">
      <c r="A618" s="15" t="s">
        <v>395</v>
      </c>
      <c r="B618" s="15">
        <v>135000000</v>
      </c>
      <c r="C618" s="15">
        <v>177343675</v>
      </c>
      <c r="D618" s="21">
        <f>Table4[[#This Row],[GROSS]]-Table4[[#This Row],[BUDGET]]</f>
        <v>42343675</v>
      </c>
    </row>
    <row r="619" spans="1:4">
      <c r="A619" s="15" t="s">
        <v>2871</v>
      </c>
      <c r="B619" s="15">
        <v>28000000</v>
      </c>
      <c r="C619" s="15">
        <v>70235322</v>
      </c>
      <c r="D619" s="21">
        <f>Table4[[#This Row],[GROSS]]-Table4[[#This Row],[BUDGET]]</f>
        <v>42235322</v>
      </c>
    </row>
    <row r="620" spans="1:4">
      <c r="A620" s="15" t="s">
        <v>4634</v>
      </c>
      <c r="B620" s="15">
        <v>10000000</v>
      </c>
      <c r="C620" s="15">
        <v>52200504</v>
      </c>
      <c r="D620" s="21">
        <f>Table4[[#This Row],[GROSS]]-Table4[[#This Row],[BUDGET]]</f>
        <v>42200504</v>
      </c>
    </row>
    <row r="621" spans="1:4">
      <c r="A621" s="13" t="s">
        <v>3728</v>
      </c>
      <c r="B621" s="13">
        <v>18000000</v>
      </c>
      <c r="C621" s="13">
        <v>60057639</v>
      </c>
      <c r="D621" s="21">
        <f>Table4[[#This Row],[GROSS]]-Table4[[#This Row],[BUDGET]]</f>
        <v>42057639</v>
      </c>
    </row>
    <row r="622" spans="1:4">
      <c r="A622" s="15" t="s">
        <v>4536</v>
      </c>
      <c r="B622" s="15">
        <v>11000000</v>
      </c>
      <c r="C622" s="15">
        <v>52929168</v>
      </c>
      <c r="D622" s="21">
        <f>Table4[[#This Row],[GROSS]]-Table4[[#This Row],[BUDGET]]</f>
        <v>41929168</v>
      </c>
    </row>
    <row r="623" spans="1:4">
      <c r="A623" s="15" t="s">
        <v>2633</v>
      </c>
      <c r="B623" s="15">
        <v>30250000</v>
      </c>
      <c r="C623" s="15">
        <v>72077000</v>
      </c>
      <c r="D623" s="21">
        <f>Table4[[#This Row],[GROSS]]-Table4[[#This Row],[BUDGET]]</f>
        <v>41827000</v>
      </c>
    </row>
    <row r="624" spans="1:4">
      <c r="A624" s="13" t="s">
        <v>976</v>
      </c>
      <c r="B624" s="13">
        <v>78000000</v>
      </c>
      <c r="C624" s="13">
        <v>119793567</v>
      </c>
      <c r="D624" s="21">
        <f>Table4[[#This Row],[GROSS]]-Table4[[#This Row],[BUDGET]]</f>
        <v>41793567</v>
      </c>
    </row>
    <row r="625" spans="1:4">
      <c r="A625" s="15" t="s">
        <v>2089</v>
      </c>
      <c r="B625" s="15">
        <v>40000000</v>
      </c>
      <c r="C625" s="15">
        <v>81593527</v>
      </c>
      <c r="D625" s="21">
        <f>Table4[[#This Row],[GROSS]]-Table4[[#This Row],[BUDGET]]</f>
        <v>41593527</v>
      </c>
    </row>
    <row r="626" spans="1:4">
      <c r="A626" s="13" t="s">
        <v>3730</v>
      </c>
      <c r="B626" s="13">
        <v>18000000</v>
      </c>
      <c r="C626" s="13">
        <v>59573085</v>
      </c>
      <c r="D626" s="21">
        <f>Table4[[#This Row],[GROSS]]-Table4[[#This Row],[BUDGET]]</f>
        <v>41573085</v>
      </c>
    </row>
    <row r="627" spans="1:4">
      <c r="A627" s="15" t="s">
        <v>3070</v>
      </c>
      <c r="B627" s="15">
        <v>25000000</v>
      </c>
      <c r="C627" s="15">
        <v>66489425</v>
      </c>
      <c r="D627" s="21">
        <f>Table4[[#This Row],[GROSS]]-Table4[[#This Row],[BUDGET]]</f>
        <v>41489425</v>
      </c>
    </row>
    <row r="628" spans="1:4">
      <c r="A628" s="15" t="s">
        <v>1702</v>
      </c>
      <c r="B628" s="15">
        <v>50000000</v>
      </c>
      <c r="C628" s="15">
        <v>91439400</v>
      </c>
      <c r="D628" s="21">
        <f>Table4[[#This Row],[GROSS]]-Table4[[#This Row],[BUDGET]]</f>
        <v>41439400</v>
      </c>
    </row>
    <row r="629" spans="1:4">
      <c r="A629" s="15" t="s">
        <v>2087</v>
      </c>
      <c r="B629" s="15">
        <v>40000000</v>
      </c>
      <c r="C629" s="15">
        <v>81292135</v>
      </c>
      <c r="D629" s="21">
        <f>Table4[[#This Row],[GROSS]]-Table4[[#This Row],[BUDGET]]</f>
        <v>41292135</v>
      </c>
    </row>
    <row r="630" spans="1:4">
      <c r="A630" s="13" t="s">
        <v>1847</v>
      </c>
      <c r="B630" s="13">
        <v>48000000</v>
      </c>
      <c r="C630" s="13">
        <v>89253340</v>
      </c>
      <c r="D630" s="21">
        <f>Table4[[#This Row],[GROSS]]-Table4[[#This Row],[BUDGET]]</f>
        <v>41253340</v>
      </c>
    </row>
    <row r="631" spans="1:4">
      <c r="A631" s="15" t="s">
        <v>3227</v>
      </c>
      <c r="B631" s="15">
        <v>24000000</v>
      </c>
      <c r="C631" s="15">
        <v>65182182</v>
      </c>
      <c r="D631" s="21">
        <f>Table4[[#This Row],[GROSS]]-Table4[[#This Row],[BUDGET]]</f>
        <v>41182182</v>
      </c>
    </row>
    <row r="632" spans="1:4">
      <c r="A632" s="15" t="s">
        <v>799</v>
      </c>
      <c r="B632" s="15">
        <v>85000000</v>
      </c>
      <c r="C632" s="15">
        <v>126149655</v>
      </c>
      <c r="D632" s="21">
        <f>Table4[[#This Row],[GROSS]]-Table4[[#This Row],[BUDGET]]</f>
        <v>41149655</v>
      </c>
    </row>
    <row r="633" spans="1:4">
      <c r="A633" s="13" t="s">
        <v>2300</v>
      </c>
      <c r="B633" s="13">
        <v>30000000</v>
      </c>
      <c r="C633" s="13">
        <v>71038190</v>
      </c>
      <c r="D633" s="21">
        <f>Table4[[#This Row],[GROSS]]-Table4[[#This Row],[BUDGET]]</f>
        <v>41038190</v>
      </c>
    </row>
    <row r="634" spans="1:4">
      <c r="A634" s="13" t="s">
        <v>1681</v>
      </c>
      <c r="B634" s="13">
        <v>50000000</v>
      </c>
      <c r="C634" s="13">
        <v>91030827</v>
      </c>
      <c r="D634" s="21">
        <f>Table4[[#This Row],[GROSS]]-Table4[[#This Row],[BUDGET]]</f>
        <v>41030827</v>
      </c>
    </row>
    <row r="635" spans="1:4">
      <c r="A635" s="13" t="s">
        <v>4832</v>
      </c>
      <c r="B635" s="13">
        <v>9000000</v>
      </c>
      <c r="C635" s="13">
        <v>50000000</v>
      </c>
      <c r="D635" s="21">
        <f>Table4[[#This Row],[GROSS]]-Table4[[#This Row],[BUDGET]]</f>
        <v>41000000</v>
      </c>
    </row>
    <row r="636" spans="1:4">
      <c r="A636" s="13" t="s">
        <v>1083</v>
      </c>
      <c r="B636" s="13">
        <v>72000000</v>
      </c>
      <c r="C636" s="13">
        <v>112950721</v>
      </c>
      <c r="D636" s="21">
        <f>Table4[[#This Row],[GROSS]]-Table4[[#This Row],[BUDGET]]</f>
        <v>40950721</v>
      </c>
    </row>
    <row r="637" spans="1:4">
      <c r="A637" s="15" t="s">
        <v>4616</v>
      </c>
      <c r="B637" s="15">
        <v>10000000</v>
      </c>
      <c r="C637" s="15">
        <v>50752337</v>
      </c>
      <c r="D637" s="21">
        <f>Table4[[#This Row],[GROSS]]-Table4[[#This Row],[BUDGET]]</f>
        <v>40752337</v>
      </c>
    </row>
    <row r="638" spans="1:4">
      <c r="A638" s="13" t="s">
        <v>2290</v>
      </c>
      <c r="B638" s="13">
        <v>35000000</v>
      </c>
      <c r="C638" s="13">
        <v>75668868</v>
      </c>
      <c r="D638" s="21">
        <f>Table4[[#This Row],[GROSS]]-Table4[[#This Row],[BUDGET]]</f>
        <v>40668868</v>
      </c>
    </row>
    <row r="639" spans="1:4">
      <c r="A639" s="15" t="s">
        <v>5464</v>
      </c>
      <c r="B639" s="15">
        <v>4000000</v>
      </c>
      <c r="C639" s="15">
        <v>44566004</v>
      </c>
      <c r="D639" s="21">
        <f>Table4[[#This Row],[GROSS]]-Table4[[#This Row],[BUDGET]]</f>
        <v>40566004</v>
      </c>
    </row>
    <row r="640" spans="1:4">
      <c r="A640" s="13" t="s">
        <v>2922</v>
      </c>
      <c r="B640" s="13">
        <v>27500000</v>
      </c>
      <c r="C640" s="13">
        <v>67900000</v>
      </c>
      <c r="D640" s="21">
        <f>Table4[[#This Row],[GROSS]]-Table4[[#This Row],[BUDGET]]</f>
        <v>40400000</v>
      </c>
    </row>
    <row r="641" spans="1:4">
      <c r="A641" s="15" t="s">
        <v>1695</v>
      </c>
      <c r="B641" s="15">
        <v>35000000</v>
      </c>
      <c r="C641" s="15">
        <v>75367693</v>
      </c>
      <c r="D641" s="21">
        <f>Table4[[#This Row],[GROSS]]-Table4[[#This Row],[BUDGET]]</f>
        <v>40367693</v>
      </c>
    </row>
    <row r="642" spans="1:4">
      <c r="A642" s="15" t="s">
        <v>5291</v>
      </c>
      <c r="B642" s="15">
        <v>4500000</v>
      </c>
      <c r="C642" s="15">
        <v>44793200</v>
      </c>
      <c r="D642" s="21">
        <f>Table4[[#This Row],[GROSS]]-Table4[[#This Row],[BUDGET]]</f>
        <v>40293200</v>
      </c>
    </row>
    <row r="643" spans="1:4">
      <c r="A643" s="13" t="s">
        <v>2090</v>
      </c>
      <c r="B643" s="13">
        <v>35000000</v>
      </c>
      <c r="C643" s="13">
        <v>75274748</v>
      </c>
      <c r="D643" s="21">
        <f>Table4[[#This Row],[GROSS]]-Table4[[#This Row],[BUDGET]]</f>
        <v>40274748</v>
      </c>
    </row>
    <row r="644" spans="1:4">
      <c r="A644" s="13" t="s">
        <v>4006</v>
      </c>
      <c r="B644" s="13">
        <v>15000000</v>
      </c>
      <c r="C644" s="13">
        <v>55184721</v>
      </c>
      <c r="D644" s="21">
        <f>Table4[[#This Row],[GROSS]]-Table4[[#This Row],[BUDGET]]</f>
        <v>40184721</v>
      </c>
    </row>
    <row r="645" spans="1:4">
      <c r="A645" s="13" t="s">
        <v>875</v>
      </c>
      <c r="B645" s="13">
        <v>80000000</v>
      </c>
      <c r="C645" s="13">
        <v>120136047</v>
      </c>
      <c r="D645" s="21">
        <f>Table4[[#This Row],[GROSS]]-Table4[[#This Row],[BUDGET]]</f>
        <v>40136047</v>
      </c>
    </row>
    <row r="646" spans="1:4">
      <c r="A646" s="13" t="s">
        <v>1547</v>
      </c>
      <c r="B646" s="13">
        <v>30000000</v>
      </c>
      <c r="C646" s="13">
        <v>70098138</v>
      </c>
      <c r="D646" s="21">
        <f>Table4[[#This Row],[GROSS]]-Table4[[#This Row],[BUDGET]]</f>
        <v>40098138</v>
      </c>
    </row>
    <row r="647" spans="1:4">
      <c r="A647" s="13" t="s">
        <v>3429</v>
      </c>
      <c r="B647" s="13">
        <v>20000000</v>
      </c>
      <c r="C647" s="13">
        <v>60072596</v>
      </c>
      <c r="D647" s="21">
        <f>Table4[[#This Row],[GROSS]]-Table4[[#This Row],[BUDGET]]</f>
        <v>40072596</v>
      </c>
    </row>
    <row r="648" spans="1:4">
      <c r="A648" s="15" t="s">
        <v>2693</v>
      </c>
      <c r="B648" s="15">
        <v>17000000</v>
      </c>
      <c r="C648" s="15">
        <v>56816662</v>
      </c>
      <c r="D648" s="21">
        <f>Table4[[#This Row],[GROSS]]-Table4[[#This Row],[BUDGET]]</f>
        <v>39816662</v>
      </c>
    </row>
    <row r="649" spans="1:4">
      <c r="A649" s="15" t="s">
        <v>122</v>
      </c>
      <c r="B649" s="15">
        <v>105000000</v>
      </c>
      <c r="C649" s="15">
        <v>144812796</v>
      </c>
      <c r="D649" s="21">
        <f>Table4[[#This Row],[GROSS]]-Table4[[#This Row],[BUDGET]]</f>
        <v>39812796</v>
      </c>
    </row>
    <row r="650" spans="1:4">
      <c r="A650" s="15" t="s">
        <v>2977</v>
      </c>
      <c r="B650" s="15">
        <v>26000000</v>
      </c>
      <c r="C650" s="15">
        <v>65703412</v>
      </c>
      <c r="D650" s="21">
        <f>Table4[[#This Row],[GROSS]]-Table4[[#This Row],[BUDGET]]</f>
        <v>39703412</v>
      </c>
    </row>
    <row r="651" spans="1:4">
      <c r="A651" s="13" t="s">
        <v>3676</v>
      </c>
      <c r="B651" s="13">
        <v>19000000</v>
      </c>
      <c r="C651" s="13">
        <v>58571513</v>
      </c>
      <c r="D651" s="21">
        <f>Table4[[#This Row],[GROSS]]-Table4[[#This Row],[BUDGET]]</f>
        <v>39571513</v>
      </c>
    </row>
    <row r="652" spans="1:4">
      <c r="A652" s="15" t="s">
        <v>1654</v>
      </c>
      <c r="B652" s="15">
        <v>51000000</v>
      </c>
      <c r="C652" s="15">
        <v>90567722</v>
      </c>
      <c r="D652" s="21">
        <f>Table4[[#This Row],[GROSS]]-Table4[[#This Row],[BUDGET]]</f>
        <v>39567722</v>
      </c>
    </row>
    <row r="653" spans="1:4">
      <c r="A653" s="13" t="s">
        <v>4539</v>
      </c>
      <c r="B653" s="13">
        <v>11000000</v>
      </c>
      <c r="C653" s="13">
        <v>50461335</v>
      </c>
      <c r="D653" s="21">
        <f>Table4[[#This Row],[GROSS]]-Table4[[#This Row],[BUDGET]]</f>
        <v>39461335</v>
      </c>
    </row>
    <row r="654" spans="1:4">
      <c r="A654" s="13" t="s">
        <v>5293</v>
      </c>
      <c r="B654" s="13">
        <v>5000000</v>
      </c>
      <c r="C654" s="13">
        <v>44456509</v>
      </c>
      <c r="D654" s="21">
        <f>Table4[[#This Row],[GROSS]]-Table4[[#This Row],[BUDGET]]</f>
        <v>39456509</v>
      </c>
    </row>
    <row r="655" spans="1:4">
      <c r="A655" s="13" t="s">
        <v>4307</v>
      </c>
      <c r="B655" s="13">
        <v>13200000</v>
      </c>
      <c r="C655" s="13">
        <v>52543632</v>
      </c>
      <c r="D655" s="21">
        <f>Table4[[#This Row],[GROSS]]-Table4[[#This Row],[BUDGET]]</f>
        <v>39343632</v>
      </c>
    </row>
    <row r="656" spans="1:4">
      <c r="A656" s="13" t="s">
        <v>2870</v>
      </c>
      <c r="B656" s="13">
        <v>28000000</v>
      </c>
      <c r="C656" s="13">
        <v>67266300</v>
      </c>
      <c r="D656" s="21">
        <f>Table4[[#This Row],[GROSS]]-Table4[[#This Row],[BUDGET]]</f>
        <v>39266300</v>
      </c>
    </row>
    <row r="657" spans="1:4">
      <c r="A657" s="15" t="s">
        <v>5860</v>
      </c>
      <c r="B657" s="15">
        <v>1800000</v>
      </c>
      <c r="C657" s="15">
        <v>40990055</v>
      </c>
      <c r="D657" s="21">
        <f>Table4[[#This Row],[GROSS]]-Table4[[#This Row],[BUDGET]]</f>
        <v>39190055</v>
      </c>
    </row>
    <row r="658" spans="1:4">
      <c r="A658" s="15" t="s">
        <v>2690</v>
      </c>
      <c r="B658" s="15">
        <v>19000000</v>
      </c>
      <c r="C658" s="15">
        <v>58156435</v>
      </c>
      <c r="D658" s="21">
        <f>Table4[[#This Row],[GROSS]]-Table4[[#This Row],[BUDGET]]</f>
        <v>39156435</v>
      </c>
    </row>
    <row r="659" spans="1:4">
      <c r="A659" s="13" t="s">
        <v>6159</v>
      </c>
      <c r="B659" s="13">
        <v>500000</v>
      </c>
      <c r="C659" s="13">
        <v>39552600</v>
      </c>
      <c r="D659" s="21">
        <f>Table4[[#This Row],[GROSS]]-Table4[[#This Row],[BUDGET]]</f>
        <v>39052600</v>
      </c>
    </row>
    <row r="660" spans="1:4">
      <c r="A660" s="15" t="s">
        <v>2893</v>
      </c>
      <c r="B660" s="15">
        <v>28000000</v>
      </c>
      <c r="C660" s="15">
        <v>66950483</v>
      </c>
      <c r="D660" s="21">
        <f>Table4[[#This Row],[GROSS]]-Table4[[#This Row],[BUDGET]]</f>
        <v>38950483</v>
      </c>
    </row>
    <row r="661" spans="1:4">
      <c r="A661" s="15" t="s">
        <v>4360</v>
      </c>
      <c r="B661" s="15">
        <v>13000000</v>
      </c>
      <c r="C661" s="15">
        <v>51872378</v>
      </c>
      <c r="D661" s="21">
        <f>Table4[[#This Row],[GROSS]]-Table4[[#This Row],[BUDGET]]</f>
        <v>38872378</v>
      </c>
    </row>
    <row r="662" spans="1:4">
      <c r="A662" s="13" t="s">
        <v>1540</v>
      </c>
      <c r="B662" s="13">
        <v>55000000</v>
      </c>
      <c r="C662" s="13">
        <v>93815117</v>
      </c>
      <c r="D662" s="21">
        <f>Table4[[#This Row],[GROSS]]-Table4[[#This Row],[BUDGET]]</f>
        <v>38815117</v>
      </c>
    </row>
    <row r="663" spans="1:4">
      <c r="A663" s="15" t="s">
        <v>4541</v>
      </c>
      <c r="B663" s="15">
        <v>11000000</v>
      </c>
      <c r="C663" s="15">
        <v>49797148</v>
      </c>
      <c r="D663" s="21">
        <f>Table4[[#This Row],[GROSS]]-Table4[[#This Row],[BUDGET]]</f>
        <v>38797148</v>
      </c>
    </row>
    <row r="664" spans="1:4">
      <c r="A664" s="15" t="s">
        <v>4689</v>
      </c>
      <c r="B664" s="15">
        <v>5000000</v>
      </c>
      <c r="C664" s="15">
        <v>43771291</v>
      </c>
      <c r="D664" s="21">
        <f>Table4[[#This Row],[GROSS]]-Table4[[#This Row],[BUDGET]]</f>
        <v>38771291</v>
      </c>
    </row>
    <row r="665" spans="1:4">
      <c r="A665" s="15" t="s">
        <v>119</v>
      </c>
      <c r="B665" s="15">
        <v>190000000</v>
      </c>
      <c r="C665" s="15">
        <v>228756232</v>
      </c>
      <c r="D665" s="21">
        <f>Table4[[#This Row],[GROSS]]-Table4[[#This Row],[BUDGET]]</f>
        <v>38756232</v>
      </c>
    </row>
    <row r="666" spans="1:4">
      <c r="A666" s="13" t="s">
        <v>3683</v>
      </c>
      <c r="B666" s="13">
        <v>13000000</v>
      </c>
      <c r="C666" s="13">
        <v>51697449</v>
      </c>
      <c r="D666" s="21">
        <f>Table4[[#This Row],[GROSS]]-Table4[[#This Row],[BUDGET]]</f>
        <v>38697449</v>
      </c>
    </row>
    <row r="667" spans="1:4">
      <c r="A667" s="15" t="s">
        <v>1692</v>
      </c>
      <c r="B667" s="15">
        <v>50000000</v>
      </c>
      <c r="C667" s="15">
        <v>88658172</v>
      </c>
      <c r="D667" s="21">
        <f>Table4[[#This Row],[GROSS]]-Table4[[#This Row],[BUDGET]]</f>
        <v>38658172</v>
      </c>
    </row>
    <row r="668" spans="1:4">
      <c r="A668" s="15" t="s">
        <v>192</v>
      </c>
      <c r="B668" s="15">
        <v>170000000</v>
      </c>
      <c r="C668" s="15">
        <v>208543795</v>
      </c>
      <c r="D668" s="21">
        <f>Table4[[#This Row],[GROSS]]-Table4[[#This Row],[BUDGET]]</f>
        <v>38543795</v>
      </c>
    </row>
    <row r="669" spans="1:4">
      <c r="A669" s="13" t="s">
        <v>4615</v>
      </c>
      <c r="B669" s="13">
        <v>13800000</v>
      </c>
      <c r="C669" s="13">
        <v>52293982</v>
      </c>
      <c r="D669" s="21">
        <f>Table4[[#This Row],[GROSS]]-Table4[[#This Row],[BUDGET]]</f>
        <v>38493982</v>
      </c>
    </row>
    <row r="670" spans="1:4">
      <c r="A670" s="15" t="s">
        <v>1541</v>
      </c>
      <c r="B670" s="15">
        <v>53000000</v>
      </c>
      <c r="C670" s="15">
        <v>91400000</v>
      </c>
      <c r="D670" s="21">
        <f>Table4[[#This Row],[GROSS]]-Table4[[#This Row],[BUDGET]]</f>
        <v>38400000</v>
      </c>
    </row>
    <row r="671" spans="1:4">
      <c r="A671" s="15" t="s">
        <v>1888</v>
      </c>
      <c r="B671" s="15">
        <v>45000000</v>
      </c>
      <c r="C671" s="15">
        <v>83287363</v>
      </c>
      <c r="D671" s="21">
        <f>Table4[[#This Row],[GROSS]]-Table4[[#This Row],[BUDGET]]</f>
        <v>38287363</v>
      </c>
    </row>
    <row r="672" spans="1:4">
      <c r="A672" s="15" t="s">
        <v>434</v>
      </c>
      <c r="B672" s="15">
        <v>125000000</v>
      </c>
      <c r="C672" s="15">
        <v>163192114</v>
      </c>
      <c r="D672" s="21">
        <f>Table4[[#This Row],[GROSS]]-Table4[[#This Row],[BUDGET]]</f>
        <v>38192114</v>
      </c>
    </row>
    <row r="673" spans="1:4">
      <c r="A673" s="13" t="s">
        <v>3685</v>
      </c>
      <c r="B673" s="13">
        <v>18000000</v>
      </c>
      <c r="C673" s="13">
        <v>56127162</v>
      </c>
      <c r="D673" s="21">
        <f>Table4[[#This Row],[GROSS]]-Table4[[#This Row],[BUDGET]]</f>
        <v>38127162</v>
      </c>
    </row>
    <row r="674" spans="1:4">
      <c r="A674" s="13" t="s">
        <v>1019</v>
      </c>
      <c r="B674" s="13">
        <v>35000000</v>
      </c>
      <c r="C674" s="13">
        <v>73023275</v>
      </c>
      <c r="D674" s="21">
        <f>Table4[[#This Row],[GROSS]]-Table4[[#This Row],[BUDGET]]</f>
        <v>38023275</v>
      </c>
    </row>
    <row r="675" spans="1:4">
      <c r="A675" s="15" t="s">
        <v>3907</v>
      </c>
      <c r="B675" s="15">
        <v>16000000</v>
      </c>
      <c r="C675" s="15">
        <v>54000000</v>
      </c>
      <c r="D675" s="21">
        <f>Table4[[#This Row],[GROSS]]-Table4[[#This Row],[BUDGET]]</f>
        <v>38000000</v>
      </c>
    </row>
    <row r="676" spans="1:4">
      <c r="A676" s="15" t="s">
        <v>2580</v>
      </c>
      <c r="B676" s="15">
        <v>20000000</v>
      </c>
      <c r="C676" s="15">
        <v>57744720</v>
      </c>
      <c r="D676" s="21">
        <f>Table4[[#This Row],[GROSS]]-Table4[[#This Row],[BUDGET]]</f>
        <v>37744720</v>
      </c>
    </row>
    <row r="677" spans="1:4">
      <c r="A677" s="13" t="s">
        <v>3320</v>
      </c>
      <c r="B677" s="13">
        <v>22000000</v>
      </c>
      <c r="C677" s="13">
        <v>59696176</v>
      </c>
      <c r="D677" s="21">
        <f>Table4[[#This Row],[GROSS]]-Table4[[#This Row],[BUDGET]]</f>
        <v>37696176</v>
      </c>
    </row>
    <row r="678" spans="1:4">
      <c r="A678" s="13" t="s">
        <v>5163</v>
      </c>
      <c r="B678" s="13">
        <v>6000000</v>
      </c>
      <c r="C678" s="13">
        <v>43650000</v>
      </c>
      <c r="D678" s="21">
        <f>Table4[[#This Row],[GROSS]]-Table4[[#This Row],[BUDGET]]</f>
        <v>37650000</v>
      </c>
    </row>
    <row r="679" spans="1:4">
      <c r="A679" s="13" t="s">
        <v>5714</v>
      </c>
      <c r="B679" s="13">
        <v>2500000</v>
      </c>
      <c r="C679" s="13">
        <v>40041683</v>
      </c>
      <c r="D679" s="21">
        <f>Table4[[#This Row],[GROSS]]-Table4[[#This Row],[BUDGET]]</f>
        <v>37541683</v>
      </c>
    </row>
    <row r="680" spans="1:4">
      <c r="A680" s="13" t="s">
        <v>2308</v>
      </c>
      <c r="B680" s="13">
        <v>10000000</v>
      </c>
      <c r="C680" s="13">
        <v>47536959</v>
      </c>
      <c r="D680" s="21">
        <f>Table4[[#This Row],[GROSS]]-Table4[[#This Row],[BUDGET]]</f>
        <v>37536959</v>
      </c>
    </row>
    <row r="681" spans="1:4">
      <c r="A681" s="13" t="s">
        <v>4424</v>
      </c>
      <c r="B681" s="13">
        <v>5000000</v>
      </c>
      <c r="C681" s="13">
        <v>42365600</v>
      </c>
      <c r="D681" s="21">
        <f>Table4[[#This Row],[GROSS]]-Table4[[#This Row],[BUDGET]]</f>
        <v>37365600</v>
      </c>
    </row>
    <row r="682" spans="1:4">
      <c r="A682" s="13" t="s">
        <v>4011</v>
      </c>
      <c r="B682" s="13">
        <v>17000000</v>
      </c>
      <c r="C682" s="13">
        <v>54322273</v>
      </c>
      <c r="D682" s="21">
        <f>Table4[[#This Row],[GROSS]]-Table4[[#This Row],[BUDGET]]</f>
        <v>37322273</v>
      </c>
    </row>
    <row r="683" spans="1:4">
      <c r="A683" s="13" t="s">
        <v>4292</v>
      </c>
      <c r="B683" s="13">
        <v>17000000</v>
      </c>
      <c r="C683" s="13">
        <v>54257433</v>
      </c>
      <c r="D683" s="21">
        <f>Table4[[#This Row],[GROSS]]-Table4[[#This Row],[BUDGET]]</f>
        <v>37257433</v>
      </c>
    </row>
    <row r="684" spans="1:4">
      <c r="A684" s="15" t="s">
        <v>1900</v>
      </c>
      <c r="B684" s="15">
        <v>30000000</v>
      </c>
      <c r="C684" s="15">
        <v>67253092</v>
      </c>
      <c r="D684" s="21">
        <f>Table4[[#This Row],[GROSS]]-Table4[[#This Row],[BUDGET]]</f>
        <v>37253092</v>
      </c>
    </row>
    <row r="685" spans="1:4">
      <c r="A685" s="15" t="s">
        <v>3871</v>
      </c>
      <c r="B685" s="15">
        <v>17000000</v>
      </c>
      <c r="C685" s="15">
        <v>54239856</v>
      </c>
      <c r="D685" s="21">
        <f>Table4[[#This Row],[GROSS]]-Table4[[#This Row],[BUDGET]]</f>
        <v>37239856</v>
      </c>
    </row>
    <row r="686" spans="1:4">
      <c r="A686" s="13" t="s">
        <v>4904</v>
      </c>
      <c r="B686" s="13">
        <v>8000000</v>
      </c>
      <c r="C686" s="13">
        <v>45063889</v>
      </c>
      <c r="D686" s="21">
        <f>Table4[[#This Row],[GROSS]]-Table4[[#This Row],[BUDGET]]</f>
        <v>37063889</v>
      </c>
    </row>
    <row r="687" spans="1:4">
      <c r="A687" s="13" t="s">
        <v>4820</v>
      </c>
      <c r="B687" s="13">
        <v>9400000</v>
      </c>
      <c r="C687" s="13">
        <v>46300000</v>
      </c>
      <c r="D687" s="21">
        <f>Table4[[#This Row],[GROSS]]-Table4[[#This Row],[BUDGET]]</f>
        <v>36900000</v>
      </c>
    </row>
    <row r="688" spans="1:4">
      <c r="A688" s="15" t="s">
        <v>3909</v>
      </c>
      <c r="B688" s="15">
        <v>16000000</v>
      </c>
      <c r="C688" s="15">
        <v>52885587</v>
      </c>
      <c r="D688" s="21">
        <f>Table4[[#This Row],[GROSS]]-Table4[[#This Row],[BUDGET]]</f>
        <v>36885587</v>
      </c>
    </row>
    <row r="689" spans="1:4">
      <c r="A689" s="15" t="s">
        <v>3729</v>
      </c>
      <c r="B689" s="15">
        <v>17000000</v>
      </c>
      <c r="C689" s="15">
        <v>53868030</v>
      </c>
      <c r="D689" s="21">
        <f>Table4[[#This Row],[GROSS]]-Table4[[#This Row],[BUDGET]]</f>
        <v>36868030</v>
      </c>
    </row>
    <row r="690" spans="1:4">
      <c r="A690" s="13" t="s">
        <v>3427</v>
      </c>
      <c r="B690" s="13">
        <v>20000000</v>
      </c>
      <c r="C690" s="13">
        <v>56667870</v>
      </c>
      <c r="D690" s="21">
        <f>Table4[[#This Row],[GROSS]]-Table4[[#This Row],[BUDGET]]</f>
        <v>36667870</v>
      </c>
    </row>
    <row r="691" spans="1:4">
      <c r="A691" s="15" t="s">
        <v>1117</v>
      </c>
      <c r="B691" s="15">
        <v>80000000</v>
      </c>
      <c r="C691" s="15">
        <v>116643346</v>
      </c>
      <c r="D691" s="21">
        <f>Table4[[#This Row],[GROSS]]-Table4[[#This Row],[BUDGET]]</f>
        <v>36643346</v>
      </c>
    </row>
    <row r="692" spans="1:4">
      <c r="A692" s="13" t="s">
        <v>363</v>
      </c>
      <c r="B692" s="13">
        <v>140000000</v>
      </c>
      <c r="C692" s="13">
        <v>176636816</v>
      </c>
      <c r="D692" s="21">
        <f>Table4[[#This Row],[GROSS]]-Table4[[#This Row],[BUDGET]]</f>
        <v>36636816</v>
      </c>
    </row>
    <row r="693" spans="1:4">
      <c r="A693" s="13" t="s">
        <v>2680</v>
      </c>
      <c r="B693" s="13">
        <v>30000000</v>
      </c>
      <c r="C693" s="13">
        <v>66600000</v>
      </c>
      <c r="D693" s="21">
        <f>Table4[[#This Row],[GROSS]]-Table4[[#This Row],[BUDGET]]</f>
        <v>36600000</v>
      </c>
    </row>
    <row r="694" spans="1:4">
      <c r="A694" s="13" t="s">
        <v>5022</v>
      </c>
      <c r="B694" s="13">
        <v>7200000</v>
      </c>
      <c r="C694" s="13">
        <v>43800000</v>
      </c>
      <c r="D694" s="21">
        <f>Table4[[#This Row],[GROSS]]-Table4[[#This Row],[BUDGET]]</f>
        <v>36600000</v>
      </c>
    </row>
    <row r="695" spans="1:4">
      <c r="A695" s="13" t="s">
        <v>2668</v>
      </c>
      <c r="B695" s="13">
        <v>30000000</v>
      </c>
      <c r="C695" s="13">
        <v>66528842</v>
      </c>
      <c r="D695" s="21">
        <f>Table4[[#This Row],[GROSS]]-Table4[[#This Row],[BUDGET]]</f>
        <v>36528842</v>
      </c>
    </row>
    <row r="696" spans="1:4">
      <c r="A696" s="13" t="s">
        <v>4209</v>
      </c>
      <c r="B696" s="13">
        <v>15000000</v>
      </c>
      <c r="C696" s="13">
        <v>51527787</v>
      </c>
      <c r="D696" s="21">
        <f>Table4[[#This Row],[GROSS]]-Table4[[#This Row],[BUDGET]]</f>
        <v>36527787</v>
      </c>
    </row>
    <row r="697" spans="1:4">
      <c r="A697" s="13" t="s">
        <v>2677</v>
      </c>
      <c r="B697" s="13">
        <v>30000000</v>
      </c>
      <c r="C697" s="13">
        <v>66468315</v>
      </c>
      <c r="D697" s="21">
        <f>Table4[[#This Row],[GROSS]]-Table4[[#This Row],[BUDGET]]</f>
        <v>36468315</v>
      </c>
    </row>
    <row r="698" spans="1:4">
      <c r="A698" s="15" t="s">
        <v>3428</v>
      </c>
      <c r="B698" s="15">
        <v>20000000</v>
      </c>
      <c r="C698" s="15">
        <v>56398162</v>
      </c>
      <c r="D698" s="21">
        <f>Table4[[#This Row],[GROSS]]-Table4[[#This Row],[BUDGET]]</f>
        <v>36398162</v>
      </c>
    </row>
    <row r="699" spans="1:4">
      <c r="A699" s="15" t="s">
        <v>4625</v>
      </c>
      <c r="B699" s="15">
        <v>10000000</v>
      </c>
      <c r="C699" s="15">
        <v>46377022</v>
      </c>
      <c r="D699" s="21">
        <f>Table4[[#This Row],[GROSS]]-Table4[[#This Row],[BUDGET]]</f>
        <v>36377022</v>
      </c>
    </row>
    <row r="700" spans="1:4">
      <c r="A700" s="15" t="s">
        <v>2874</v>
      </c>
      <c r="B700" s="15">
        <v>28000000</v>
      </c>
      <c r="C700" s="15">
        <v>64371181</v>
      </c>
      <c r="D700" s="21">
        <f>Table4[[#This Row],[GROSS]]-Table4[[#This Row],[BUDGET]]</f>
        <v>36371181</v>
      </c>
    </row>
    <row r="701" spans="1:4">
      <c r="A701" s="15" t="s">
        <v>3431</v>
      </c>
      <c r="B701" s="15">
        <v>20000000</v>
      </c>
      <c r="C701" s="15">
        <v>56362352</v>
      </c>
      <c r="D701" s="21">
        <f>Table4[[#This Row],[GROSS]]-Table4[[#This Row],[BUDGET]]</f>
        <v>36362352</v>
      </c>
    </row>
    <row r="702" spans="1:4">
      <c r="A702" s="15" t="s">
        <v>275</v>
      </c>
      <c r="B702" s="15">
        <v>170000000</v>
      </c>
      <c r="C702" s="15">
        <v>206360018</v>
      </c>
      <c r="D702" s="21">
        <f>Table4[[#This Row],[GROSS]]-Table4[[#This Row],[BUDGET]]</f>
        <v>36360018</v>
      </c>
    </row>
    <row r="703" spans="1:4">
      <c r="A703" s="13" t="s">
        <v>2978</v>
      </c>
      <c r="B703" s="13">
        <v>22000000</v>
      </c>
      <c r="C703" s="13">
        <v>58328680</v>
      </c>
      <c r="D703" s="21">
        <f>Table4[[#This Row],[GROSS]]-Table4[[#This Row],[BUDGET]]</f>
        <v>36328680</v>
      </c>
    </row>
    <row r="704" spans="1:4">
      <c r="A704" s="13" t="s">
        <v>1549</v>
      </c>
      <c r="B704" s="13">
        <v>30000000</v>
      </c>
      <c r="C704" s="13">
        <v>66207920</v>
      </c>
      <c r="D704" s="21">
        <f>Table4[[#This Row],[GROSS]]-Table4[[#This Row],[BUDGET]]</f>
        <v>36207920</v>
      </c>
    </row>
    <row r="705" spans="1:4">
      <c r="A705" s="13" t="s">
        <v>3433</v>
      </c>
      <c r="B705" s="13">
        <v>20000000</v>
      </c>
      <c r="C705" s="13">
        <v>56154094</v>
      </c>
      <c r="D705" s="21">
        <f>Table4[[#This Row],[GROSS]]-Table4[[#This Row],[BUDGET]]</f>
        <v>36154094</v>
      </c>
    </row>
    <row r="706" spans="1:4">
      <c r="A706" s="13" t="s">
        <v>4286</v>
      </c>
      <c r="B706" s="13">
        <v>12500000</v>
      </c>
      <c r="C706" s="13">
        <v>48637684</v>
      </c>
      <c r="D706" s="21">
        <f>Table4[[#This Row],[GROSS]]-Table4[[#This Row],[BUDGET]]</f>
        <v>36137684</v>
      </c>
    </row>
    <row r="707" spans="1:4">
      <c r="A707" s="15" t="s">
        <v>4297</v>
      </c>
      <c r="B707" s="15">
        <v>13000000</v>
      </c>
      <c r="C707" s="15">
        <v>49121934</v>
      </c>
      <c r="D707" s="21">
        <f>Table4[[#This Row],[GROSS]]-Table4[[#This Row],[BUDGET]]</f>
        <v>36121934</v>
      </c>
    </row>
    <row r="708" spans="1:4">
      <c r="A708" s="13" t="s">
        <v>4987</v>
      </c>
      <c r="B708" s="13">
        <v>7500000</v>
      </c>
      <c r="C708" s="13">
        <v>43490057</v>
      </c>
      <c r="D708" s="21">
        <f>Table4[[#This Row],[GROSS]]-Table4[[#This Row],[BUDGET]]</f>
        <v>35990057</v>
      </c>
    </row>
    <row r="709" spans="1:4">
      <c r="A709" s="15" t="s">
        <v>3313</v>
      </c>
      <c r="B709" s="15">
        <v>35000000</v>
      </c>
      <c r="C709" s="15">
        <v>70960517</v>
      </c>
      <c r="D709" s="21">
        <f>Table4[[#This Row],[GROSS]]-Table4[[#This Row],[BUDGET]]</f>
        <v>35960517</v>
      </c>
    </row>
    <row r="710" spans="1:4">
      <c r="A710" s="13" t="s">
        <v>2879</v>
      </c>
      <c r="B710" s="13">
        <v>28000000</v>
      </c>
      <c r="C710" s="13">
        <v>63910583</v>
      </c>
      <c r="D710" s="21">
        <f>Table4[[#This Row],[GROSS]]-Table4[[#This Row],[BUDGET]]</f>
        <v>35910583</v>
      </c>
    </row>
    <row r="711" spans="1:4">
      <c r="A711" s="15" t="s">
        <v>4389</v>
      </c>
      <c r="B711" s="15">
        <v>12500000</v>
      </c>
      <c r="C711" s="15">
        <v>48092846</v>
      </c>
      <c r="D711" s="21">
        <f>Table4[[#This Row],[GROSS]]-Table4[[#This Row],[BUDGET]]</f>
        <v>35592846</v>
      </c>
    </row>
    <row r="712" spans="1:4">
      <c r="A712" s="15" t="s">
        <v>2979</v>
      </c>
      <c r="B712" s="15">
        <v>26000000</v>
      </c>
      <c r="C712" s="15">
        <v>61490000</v>
      </c>
      <c r="D712" s="21">
        <f>Table4[[#This Row],[GROSS]]-Table4[[#This Row],[BUDGET]]</f>
        <v>35490000</v>
      </c>
    </row>
    <row r="713" spans="1:4">
      <c r="A713" s="13" t="s">
        <v>1232</v>
      </c>
      <c r="B713" s="13">
        <v>65000000</v>
      </c>
      <c r="C713" s="13">
        <v>100468793</v>
      </c>
      <c r="D713" s="21">
        <f>Table4[[#This Row],[GROSS]]-Table4[[#This Row],[BUDGET]]</f>
        <v>35468793</v>
      </c>
    </row>
    <row r="714" spans="1:4">
      <c r="A714" s="13" t="s">
        <v>3436</v>
      </c>
      <c r="B714" s="13">
        <v>20000000</v>
      </c>
      <c r="C714" s="13">
        <v>55461307</v>
      </c>
      <c r="D714" s="21">
        <f>Table4[[#This Row],[GROSS]]-Table4[[#This Row],[BUDGET]]</f>
        <v>35461307</v>
      </c>
    </row>
    <row r="715" spans="1:4">
      <c r="A715" s="13" t="s">
        <v>1235</v>
      </c>
      <c r="B715" s="13">
        <v>65000000</v>
      </c>
      <c r="C715" s="13">
        <v>100448498</v>
      </c>
      <c r="D715" s="21">
        <f>Table4[[#This Row],[GROSS]]-Table4[[#This Row],[BUDGET]]</f>
        <v>35448498</v>
      </c>
    </row>
    <row r="716" spans="1:4">
      <c r="A716" s="13" t="s">
        <v>3050</v>
      </c>
      <c r="B716" s="13">
        <v>25000000</v>
      </c>
      <c r="C716" s="13">
        <v>60443237</v>
      </c>
      <c r="D716" s="21">
        <f>Table4[[#This Row],[GROSS]]-Table4[[#This Row],[BUDGET]]</f>
        <v>35443237</v>
      </c>
    </row>
    <row r="717" spans="1:4">
      <c r="A717" s="13" t="s">
        <v>98</v>
      </c>
      <c r="B717" s="13">
        <v>210000000</v>
      </c>
      <c r="C717" s="13">
        <v>245428137</v>
      </c>
      <c r="D717" s="21">
        <f>Table4[[#This Row],[GROSS]]-Table4[[#This Row],[BUDGET]]</f>
        <v>35428137</v>
      </c>
    </row>
    <row r="718" spans="1:4">
      <c r="A718" s="15" t="s">
        <v>2094</v>
      </c>
      <c r="B718" s="15">
        <v>40000000</v>
      </c>
      <c r="C718" s="15">
        <v>75305995</v>
      </c>
      <c r="D718" s="21">
        <f>Table4[[#This Row],[GROSS]]-Table4[[#This Row],[BUDGET]]</f>
        <v>35305995</v>
      </c>
    </row>
    <row r="719" spans="1:4">
      <c r="A719" s="15" t="s">
        <v>2344</v>
      </c>
      <c r="B719" s="15">
        <v>37000000</v>
      </c>
      <c r="C719" s="15">
        <v>72279690</v>
      </c>
      <c r="D719" s="21">
        <f>Table4[[#This Row],[GROSS]]-Table4[[#This Row],[BUDGET]]</f>
        <v>35279690</v>
      </c>
    </row>
    <row r="720" spans="1:4">
      <c r="A720" s="13" t="s">
        <v>5465</v>
      </c>
      <c r="B720" s="13">
        <v>4000000</v>
      </c>
      <c r="C720" s="13">
        <v>39200000</v>
      </c>
      <c r="D720" s="21">
        <f>Table4[[#This Row],[GROSS]]-Table4[[#This Row],[BUDGET]]</f>
        <v>35200000</v>
      </c>
    </row>
    <row r="721" spans="1:4">
      <c r="A721" s="15" t="s">
        <v>5613</v>
      </c>
      <c r="B721" s="15">
        <v>3000000</v>
      </c>
      <c r="C721" s="15">
        <v>38168022</v>
      </c>
      <c r="D721" s="21">
        <f>Table4[[#This Row],[GROSS]]-Table4[[#This Row],[BUDGET]]</f>
        <v>35168022</v>
      </c>
    </row>
    <row r="722" spans="1:4">
      <c r="A722" s="15" t="s">
        <v>3184</v>
      </c>
      <c r="B722" s="15">
        <v>14000000</v>
      </c>
      <c r="C722" s="15">
        <v>49122319</v>
      </c>
      <c r="D722" s="21">
        <f>Table4[[#This Row],[GROSS]]-Table4[[#This Row],[BUDGET]]</f>
        <v>35122319</v>
      </c>
    </row>
    <row r="723" spans="1:4">
      <c r="A723" s="15" t="s">
        <v>2346</v>
      </c>
      <c r="B723" s="15">
        <v>36000000</v>
      </c>
      <c r="C723" s="15">
        <v>71026631</v>
      </c>
      <c r="D723" s="21">
        <f>Table4[[#This Row],[GROSS]]-Table4[[#This Row],[BUDGET]]</f>
        <v>35026631</v>
      </c>
    </row>
    <row r="724" spans="1:4">
      <c r="A724" s="13" t="s">
        <v>2672</v>
      </c>
      <c r="B724" s="13">
        <v>30000000</v>
      </c>
      <c r="C724" s="13">
        <v>65010106</v>
      </c>
      <c r="D724" s="21">
        <f>Table4[[#This Row],[GROSS]]-Table4[[#This Row],[BUDGET]]</f>
        <v>35010106</v>
      </c>
    </row>
    <row r="725" spans="1:4">
      <c r="A725" s="13" t="s">
        <v>3818</v>
      </c>
      <c r="B725" s="13">
        <v>23000000</v>
      </c>
      <c r="C725" s="13">
        <v>58006147</v>
      </c>
      <c r="D725" s="21">
        <f>Table4[[#This Row],[GROSS]]-Table4[[#This Row],[BUDGET]]</f>
        <v>35006147</v>
      </c>
    </row>
    <row r="726" spans="1:4">
      <c r="A726" s="15" t="s">
        <v>1351</v>
      </c>
      <c r="B726" s="15">
        <v>65000000</v>
      </c>
      <c r="C726" s="15">
        <v>100003492</v>
      </c>
      <c r="D726" s="21">
        <f>Table4[[#This Row],[GROSS]]-Table4[[#This Row],[BUDGET]]</f>
        <v>35003492</v>
      </c>
    </row>
    <row r="727" spans="1:4">
      <c r="A727" s="15" t="s">
        <v>4009</v>
      </c>
      <c r="B727" s="15">
        <v>15000000</v>
      </c>
      <c r="C727" s="15">
        <v>50003300</v>
      </c>
      <c r="D727" s="21">
        <f>Table4[[#This Row],[GROSS]]-Table4[[#This Row],[BUDGET]]</f>
        <v>35003300</v>
      </c>
    </row>
    <row r="728" spans="1:4">
      <c r="A728" s="13" t="s">
        <v>4023</v>
      </c>
      <c r="B728" s="13">
        <v>10000000</v>
      </c>
      <c r="C728" s="13">
        <v>44886089</v>
      </c>
      <c r="D728" s="21">
        <f>Table4[[#This Row],[GROSS]]-Table4[[#This Row],[BUDGET]]</f>
        <v>34886089</v>
      </c>
    </row>
    <row r="729" spans="1:4">
      <c r="A729" s="15" t="s">
        <v>1544</v>
      </c>
      <c r="B729" s="15">
        <v>55000000</v>
      </c>
      <c r="C729" s="15">
        <v>89706988</v>
      </c>
      <c r="D729" s="21">
        <f>Table4[[#This Row],[GROSS]]-Table4[[#This Row],[BUDGET]]</f>
        <v>34706988</v>
      </c>
    </row>
    <row r="730" spans="1:4">
      <c r="A730" s="13" t="s">
        <v>3396</v>
      </c>
      <c r="B730" s="13">
        <v>35000000</v>
      </c>
      <c r="C730" s="13">
        <v>69700000</v>
      </c>
      <c r="D730" s="21">
        <f>Table4[[#This Row],[GROSS]]-Table4[[#This Row],[BUDGET]]</f>
        <v>34700000</v>
      </c>
    </row>
    <row r="731" spans="1:4">
      <c r="A731" s="15" t="s">
        <v>5099</v>
      </c>
      <c r="B731" s="15">
        <v>6900000</v>
      </c>
      <c r="C731" s="15">
        <v>41400000</v>
      </c>
      <c r="D731" s="21">
        <f>Table4[[#This Row],[GROSS]]-Table4[[#This Row],[BUDGET]]</f>
        <v>34500000</v>
      </c>
    </row>
    <row r="732" spans="1:4">
      <c r="A732" s="15" t="s">
        <v>2880</v>
      </c>
      <c r="B732" s="15">
        <v>28000000</v>
      </c>
      <c r="C732" s="15">
        <v>62300000</v>
      </c>
      <c r="D732" s="21">
        <f>Table4[[#This Row],[GROSS]]-Table4[[#This Row],[BUDGET]]</f>
        <v>34300000</v>
      </c>
    </row>
    <row r="733" spans="1:4">
      <c r="A733" s="13" t="s">
        <v>1693</v>
      </c>
      <c r="B733" s="13">
        <v>50000000</v>
      </c>
      <c r="C733" s="13">
        <v>84244877</v>
      </c>
      <c r="D733" s="21">
        <f>Table4[[#This Row],[GROSS]]-Table4[[#This Row],[BUDGET]]</f>
        <v>34244877</v>
      </c>
    </row>
    <row r="734" spans="1:4">
      <c r="A734" s="15" t="s">
        <v>1074</v>
      </c>
      <c r="B734" s="15">
        <v>73000000</v>
      </c>
      <c r="C734" s="15">
        <v>107225164</v>
      </c>
      <c r="D734" s="21">
        <f>Table4[[#This Row],[GROSS]]-Table4[[#This Row],[BUDGET]]</f>
        <v>34225164</v>
      </c>
    </row>
    <row r="735" spans="1:4">
      <c r="A735" s="15" t="s">
        <v>5874</v>
      </c>
      <c r="B735" s="15">
        <v>1700000</v>
      </c>
      <c r="C735" s="15">
        <v>35918429</v>
      </c>
      <c r="D735" s="21">
        <f>Table4[[#This Row],[GROSS]]-Table4[[#This Row],[BUDGET]]</f>
        <v>34218429</v>
      </c>
    </row>
    <row r="736" spans="1:4">
      <c r="A736" s="15" t="s">
        <v>2678</v>
      </c>
      <c r="B736" s="15">
        <v>30000000</v>
      </c>
      <c r="C736" s="15">
        <v>64172251</v>
      </c>
      <c r="D736" s="21">
        <f>Table4[[#This Row],[GROSS]]-Table4[[#This Row],[BUDGET]]</f>
        <v>34172251</v>
      </c>
    </row>
    <row r="737" spans="1:4">
      <c r="A737" s="13" t="s">
        <v>2095</v>
      </c>
      <c r="B737" s="13">
        <v>40000000</v>
      </c>
      <c r="C737" s="13">
        <v>74098862</v>
      </c>
      <c r="D737" s="21">
        <f>Table4[[#This Row],[GROSS]]-Table4[[#This Row],[BUDGET]]</f>
        <v>34098862</v>
      </c>
    </row>
    <row r="738" spans="1:4">
      <c r="A738" s="13" t="s">
        <v>2624</v>
      </c>
      <c r="B738" s="13">
        <v>25000000</v>
      </c>
      <c r="C738" s="13">
        <v>59073773</v>
      </c>
      <c r="D738" s="21">
        <f>Table4[[#This Row],[GROSS]]-Table4[[#This Row],[BUDGET]]</f>
        <v>34073773</v>
      </c>
    </row>
    <row r="739" spans="1:4">
      <c r="A739" s="13" t="s">
        <v>2850</v>
      </c>
      <c r="B739" s="13">
        <v>29000000</v>
      </c>
      <c r="C739" s="13">
        <v>63034755</v>
      </c>
      <c r="D739" s="21">
        <f>Table4[[#This Row],[GROSS]]-Table4[[#This Row],[BUDGET]]</f>
        <v>34034755</v>
      </c>
    </row>
    <row r="740" spans="1:4">
      <c r="A740" s="13" t="s">
        <v>4026</v>
      </c>
      <c r="B740" s="13">
        <v>7000000</v>
      </c>
      <c r="C740" s="13">
        <v>40983001</v>
      </c>
      <c r="D740" s="21">
        <f>Table4[[#This Row],[GROSS]]-Table4[[#This Row],[BUDGET]]</f>
        <v>33983001</v>
      </c>
    </row>
    <row r="741" spans="1:4">
      <c r="A741" s="13" t="s">
        <v>117</v>
      </c>
      <c r="B741" s="13">
        <v>200000000</v>
      </c>
      <c r="C741" s="13">
        <v>233914986</v>
      </c>
      <c r="D741" s="21">
        <f>Table4[[#This Row],[GROSS]]-Table4[[#This Row],[BUDGET]]</f>
        <v>33914986</v>
      </c>
    </row>
    <row r="742" spans="1:4">
      <c r="A742" s="15" t="s">
        <v>5164</v>
      </c>
      <c r="B742" s="15">
        <v>6000000</v>
      </c>
      <c r="C742" s="15">
        <v>39800000</v>
      </c>
      <c r="D742" s="21">
        <f>Table4[[#This Row],[GROSS]]-Table4[[#This Row],[BUDGET]]</f>
        <v>33800000</v>
      </c>
    </row>
    <row r="743" spans="1:4">
      <c r="A743" s="13" t="s">
        <v>3314</v>
      </c>
      <c r="B743" s="13">
        <v>22000000</v>
      </c>
      <c r="C743" s="13">
        <v>55762229</v>
      </c>
      <c r="D743" s="21">
        <f>Table4[[#This Row],[GROSS]]-Table4[[#This Row],[BUDGET]]</f>
        <v>33762229</v>
      </c>
    </row>
    <row r="744" spans="1:4">
      <c r="A744" s="15" t="s">
        <v>4281</v>
      </c>
      <c r="B744" s="15">
        <v>13000000</v>
      </c>
      <c r="C744" s="15">
        <v>46729374</v>
      </c>
      <c r="D744" s="21">
        <f>Table4[[#This Row],[GROSS]]-Table4[[#This Row],[BUDGET]]</f>
        <v>33729374</v>
      </c>
    </row>
    <row r="745" spans="1:4">
      <c r="A745" s="15" t="s">
        <v>3734</v>
      </c>
      <c r="B745" s="15">
        <v>18000000</v>
      </c>
      <c r="C745" s="15">
        <v>51600000</v>
      </c>
      <c r="D745" s="21">
        <f>Table4[[#This Row],[GROSS]]-Table4[[#This Row],[BUDGET]]</f>
        <v>33600000</v>
      </c>
    </row>
    <row r="746" spans="1:4">
      <c r="A746" s="15" t="s">
        <v>4815</v>
      </c>
      <c r="B746" s="15">
        <v>9500000</v>
      </c>
      <c r="C746" s="15">
        <v>43100000</v>
      </c>
      <c r="D746" s="21">
        <f>Table4[[#This Row],[GROSS]]-Table4[[#This Row],[BUDGET]]</f>
        <v>33600000</v>
      </c>
    </row>
    <row r="747" spans="1:4">
      <c r="A747" s="13" t="s">
        <v>4542</v>
      </c>
      <c r="B747" s="13">
        <v>13000000</v>
      </c>
      <c r="C747" s="13">
        <v>46563158</v>
      </c>
      <c r="D747" s="21">
        <f>Table4[[#This Row],[GROSS]]-Table4[[#This Row],[BUDGET]]</f>
        <v>33563158</v>
      </c>
    </row>
    <row r="748" spans="1:4">
      <c r="A748" s="15" t="s">
        <v>3821</v>
      </c>
      <c r="B748" s="15">
        <v>17500000</v>
      </c>
      <c r="C748" s="15">
        <v>51053787</v>
      </c>
      <c r="D748" s="21">
        <f>Table4[[#This Row],[GROSS]]-Table4[[#This Row],[BUDGET]]</f>
        <v>33553787</v>
      </c>
    </row>
    <row r="749" spans="1:4">
      <c r="A749" s="15" t="s">
        <v>2681</v>
      </c>
      <c r="B749" s="15">
        <v>30000000</v>
      </c>
      <c r="C749" s="15">
        <v>63536011</v>
      </c>
      <c r="D749" s="21">
        <f>Table4[[#This Row],[GROSS]]-Table4[[#This Row],[BUDGET]]</f>
        <v>33536011</v>
      </c>
    </row>
    <row r="750" spans="1:4">
      <c r="A750" s="15" t="s">
        <v>2936</v>
      </c>
      <c r="B750" s="15">
        <v>27000000</v>
      </c>
      <c r="C750" s="15">
        <v>60491560</v>
      </c>
      <c r="D750" s="21">
        <f>Table4[[#This Row],[GROSS]]-Table4[[#This Row],[BUDGET]]</f>
        <v>33491560</v>
      </c>
    </row>
    <row r="751" spans="1:4">
      <c r="A751" s="13" t="s">
        <v>1332</v>
      </c>
      <c r="B751" s="13">
        <v>60000000</v>
      </c>
      <c r="C751" s="13">
        <v>93375151</v>
      </c>
      <c r="D751" s="21">
        <f>Table4[[#This Row],[GROSS]]-Table4[[#This Row],[BUDGET]]</f>
        <v>33375151</v>
      </c>
    </row>
    <row r="752" spans="1:4">
      <c r="A752" s="13" t="s">
        <v>67</v>
      </c>
      <c r="B752" s="13">
        <v>225000000</v>
      </c>
      <c r="C752" s="13">
        <v>258355354</v>
      </c>
      <c r="D752" s="21">
        <f>Table4[[#This Row],[GROSS]]-Table4[[#This Row],[BUDGET]]</f>
        <v>33355354</v>
      </c>
    </row>
    <row r="753" spans="1:4">
      <c r="A753" s="13" t="s">
        <v>1026</v>
      </c>
      <c r="B753" s="13">
        <v>70000000</v>
      </c>
      <c r="C753" s="13">
        <v>103338338</v>
      </c>
      <c r="D753" s="21">
        <f>Table4[[#This Row],[GROSS]]-Table4[[#This Row],[BUDGET]]</f>
        <v>33338338</v>
      </c>
    </row>
    <row r="754" spans="1:4">
      <c r="A754" s="13" t="s">
        <v>1335</v>
      </c>
      <c r="B754" s="13">
        <v>60000000</v>
      </c>
      <c r="C754" s="13">
        <v>93307796</v>
      </c>
      <c r="D754" s="21">
        <f>Table4[[#This Row],[GROSS]]-Table4[[#This Row],[BUDGET]]</f>
        <v>33307796</v>
      </c>
    </row>
    <row r="755" spans="1:4">
      <c r="A755" s="13" t="s">
        <v>722</v>
      </c>
      <c r="B755" s="13">
        <v>92000000</v>
      </c>
      <c r="C755" s="13">
        <v>125305545</v>
      </c>
      <c r="D755" s="21">
        <f>Table4[[#This Row],[GROSS]]-Table4[[#This Row],[BUDGET]]</f>
        <v>33305545</v>
      </c>
    </row>
    <row r="756" spans="1:4">
      <c r="A756" s="13" t="s">
        <v>3228</v>
      </c>
      <c r="B756" s="13">
        <v>24000000</v>
      </c>
      <c r="C756" s="13">
        <v>57262492</v>
      </c>
      <c r="D756" s="21">
        <f>Table4[[#This Row],[GROSS]]-Table4[[#This Row],[BUDGET]]</f>
        <v>33262492</v>
      </c>
    </row>
    <row r="757" spans="1:4">
      <c r="A757" s="13" t="s">
        <v>5026</v>
      </c>
      <c r="B757" s="13">
        <v>7000000</v>
      </c>
      <c r="C757" s="13">
        <v>40158000</v>
      </c>
      <c r="D757" s="21">
        <f>Table4[[#This Row],[GROSS]]-Table4[[#This Row],[BUDGET]]</f>
        <v>33158000</v>
      </c>
    </row>
    <row r="758" spans="1:4">
      <c r="A758" s="15" t="s">
        <v>782</v>
      </c>
      <c r="B758" s="15">
        <v>87000000</v>
      </c>
      <c r="C758" s="15">
        <v>120147445</v>
      </c>
      <c r="D758" s="21">
        <f>Table4[[#This Row],[GROSS]]-Table4[[#This Row],[BUDGET]]</f>
        <v>33147445</v>
      </c>
    </row>
    <row r="759" spans="1:4">
      <c r="A759" s="13" t="s">
        <v>3490</v>
      </c>
      <c r="B759" s="13">
        <v>20000000</v>
      </c>
      <c r="C759" s="13">
        <v>53146000</v>
      </c>
      <c r="D759" s="21">
        <f>Table4[[#This Row],[GROSS]]-Table4[[#This Row],[BUDGET]]</f>
        <v>33146000</v>
      </c>
    </row>
    <row r="760" spans="1:4">
      <c r="A760" s="13" t="s">
        <v>2391</v>
      </c>
      <c r="B760" s="13">
        <v>35000000</v>
      </c>
      <c r="C760" s="13">
        <v>67962333</v>
      </c>
      <c r="D760" s="21">
        <f>Table4[[#This Row],[GROSS]]-Table4[[#This Row],[BUDGET]]</f>
        <v>32962333</v>
      </c>
    </row>
    <row r="761" spans="1:4">
      <c r="A761" s="15" t="s">
        <v>6156</v>
      </c>
      <c r="B761" s="15">
        <v>500000</v>
      </c>
      <c r="C761" s="15">
        <v>33451479</v>
      </c>
      <c r="D761" s="21">
        <f>Table4[[#This Row],[GROSS]]-Table4[[#This Row],[BUDGET]]</f>
        <v>32951479</v>
      </c>
    </row>
    <row r="762" spans="1:4">
      <c r="A762" s="13" t="s">
        <v>2875</v>
      </c>
      <c r="B762" s="13">
        <v>26000000</v>
      </c>
      <c r="C762" s="13">
        <v>58885635</v>
      </c>
      <c r="D762" s="21">
        <f>Table4[[#This Row],[GROSS]]-Table4[[#This Row],[BUDGET]]</f>
        <v>32885635</v>
      </c>
    </row>
    <row r="763" spans="1:4">
      <c r="A763" s="13" t="s">
        <v>2682</v>
      </c>
      <c r="B763" s="13">
        <v>30000000</v>
      </c>
      <c r="C763" s="13">
        <v>62877175</v>
      </c>
      <c r="D763" s="21">
        <f>Table4[[#This Row],[GROSS]]-Table4[[#This Row],[BUDGET]]</f>
        <v>32877175</v>
      </c>
    </row>
    <row r="764" spans="1:4">
      <c r="A764" s="15" t="s">
        <v>4012</v>
      </c>
      <c r="B764" s="15">
        <v>15000000</v>
      </c>
      <c r="C764" s="15">
        <v>47860214</v>
      </c>
      <c r="D764" s="21">
        <f>Table4[[#This Row],[GROSS]]-Table4[[#This Row],[BUDGET]]</f>
        <v>32860214</v>
      </c>
    </row>
    <row r="765" spans="1:4">
      <c r="A765" s="13" t="s">
        <v>4013</v>
      </c>
      <c r="B765" s="13">
        <v>15000000</v>
      </c>
      <c r="C765" s="13">
        <v>47811275</v>
      </c>
      <c r="D765" s="21">
        <f>Table4[[#This Row],[GROSS]]-Table4[[#This Row],[BUDGET]]</f>
        <v>32811275</v>
      </c>
    </row>
    <row r="766" spans="1:4">
      <c r="A766" s="13" t="s">
        <v>2103</v>
      </c>
      <c r="B766" s="13">
        <v>34000000</v>
      </c>
      <c r="C766" s="13">
        <v>66808615</v>
      </c>
      <c r="D766" s="21">
        <f>Table4[[#This Row],[GROSS]]-Table4[[#This Row],[BUDGET]]</f>
        <v>32808615</v>
      </c>
    </row>
    <row r="767" spans="1:4">
      <c r="A767" s="13" t="s">
        <v>4211</v>
      </c>
      <c r="B767" s="13">
        <v>14000000</v>
      </c>
      <c r="C767" s="13">
        <v>46800000</v>
      </c>
      <c r="D767" s="21">
        <f>Table4[[#This Row],[GROSS]]-Table4[[#This Row],[BUDGET]]</f>
        <v>32800000</v>
      </c>
    </row>
    <row r="768" spans="1:4">
      <c r="A768" s="13" t="s">
        <v>1120</v>
      </c>
      <c r="B768" s="13">
        <v>68000000</v>
      </c>
      <c r="C768" s="13">
        <v>100614858</v>
      </c>
      <c r="D768" s="21">
        <f>Table4[[#This Row],[GROSS]]-Table4[[#This Row],[BUDGET]]</f>
        <v>32614858</v>
      </c>
    </row>
    <row r="769" spans="1:4">
      <c r="A769" s="13" t="s">
        <v>525</v>
      </c>
      <c r="B769" s="13">
        <v>110000000</v>
      </c>
      <c r="C769" s="13">
        <v>142614158</v>
      </c>
      <c r="D769" s="21">
        <f>Table4[[#This Row],[GROSS]]-Table4[[#This Row],[BUDGET]]</f>
        <v>32614158</v>
      </c>
    </row>
    <row r="770" spans="1:4">
      <c r="A770" s="13" t="s">
        <v>2414</v>
      </c>
      <c r="B770" s="13">
        <v>35000000</v>
      </c>
      <c r="C770" s="13">
        <v>67523385</v>
      </c>
      <c r="D770" s="21">
        <f>Table4[[#This Row],[GROSS]]-Table4[[#This Row],[BUDGET]]</f>
        <v>32523385</v>
      </c>
    </row>
    <row r="771" spans="1:4">
      <c r="A771" s="13" t="s">
        <v>5787</v>
      </c>
      <c r="B771" s="13">
        <v>2000000</v>
      </c>
      <c r="C771" s="13">
        <v>34522221</v>
      </c>
      <c r="D771" s="21">
        <f>Table4[[#This Row],[GROSS]]-Table4[[#This Row],[BUDGET]]</f>
        <v>32522221</v>
      </c>
    </row>
    <row r="772" spans="1:4">
      <c r="A772" s="13" t="s">
        <v>4877</v>
      </c>
      <c r="B772" s="13">
        <v>7000000</v>
      </c>
      <c r="C772" s="13">
        <v>39462438</v>
      </c>
      <c r="D772" s="21">
        <f>Table4[[#This Row],[GROSS]]-Table4[[#This Row],[BUDGET]]</f>
        <v>32462438</v>
      </c>
    </row>
    <row r="773" spans="1:4">
      <c r="A773" s="13" t="s">
        <v>2093</v>
      </c>
      <c r="B773" s="13">
        <v>40000000</v>
      </c>
      <c r="C773" s="13">
        <v>72455275</v>
      </c>
      <c r="D773" s="21">
        <f>Table4[[#This Row],[GROSS]]-Table4[[#This Row],[BUDGET]]</f>
        <v>32455275</v>
      </c>
    </row>
    <row r="774" spans="1:4">
      <c r="A774" s="13" t="s">
        <v>1346</v>
      </c>
      <c r="B774" s="13">
        <v>58000000</v>
      </c>
      <c r="C774" s="13">
        <v>90356857</v>
      </c>
      <c r="D774" s="21">
        <f>Table4[[#This Row],[GROSS]]-Table4[[#This Row],[BUDGET]]</f>
        <v>32356857</v>
      </c>
    </row>
    <row r="775" spans="1:4">
      <c r="A775" s="13" t="s">
        <v>2110</v>
      </c>
      <c r="B775" s="13">
        <v>40000000</v>
      </c>
      <c r="C775" s="13">
        <v>72306065</v>
      </c>
      <c r="D775" s="21">
        <f>Table4[[#This Row],[GROSS]]-Table4[[#This Row],[BUDGET]]</f>
        <v>32306065</v>
      </c>
    </row>
    <row r="776" spans="1:4">
      <c r="A776" s="15" t="s">
        <v>2096</v>
      </c>
      <c r="B776" s="15">
        <v>40000000</v>
      </c>
      <c r="C776" s="15">
        <v>72266306</v>
      </c>
      <c r="D776" s="21">
        <f>Table4[[#This Row],[GROSS]]-Table4[[#This Row],[BUDGET]]</f>
        <v>32266306</v>
      </c>
    </row>
    <row r="777" spans="1:4">
      <c r="A777" s="15" t="s">
        <v>3315</v>
      </c>
      <c r="B777" s="15">
        <v>22000000</v>
      </c>
      <c r="C777" s="15">
        <v>54235441</v>
      </c>
      <c r="D777" s="21">
        <f>Table4[[#This Row],[GROSS]]-Table4[[#This Row],[BUDGET]]</f>
        <v>32235441</v>
      </c>
    </row>
    <row r="778" spans="1:4">
      <c r="A778" s="13" t="s">
        <v>877</v>
      </c>
      <c r="B778" s="13">
        <v>80000000</v>
      </c>
      <c r="C778" s="13">
        <v>112225777</v>
      </c>
      <c r="D778" s="21">
        <f>Table4[[#This Row],[GROSS]]-Table4[[#This Row],[BUDGET]]</f>
        <v>32225777</v>
      </c>
    </row>
    <row r="779" spans="1:4">
      <c r="A779" s="15" t="s">
        <v>5760</v>
      </c>
      <c r="B779" s="15">
        <v>4000000</v>
      </c>
      <c r="C779" s="15">
        <v>36200000</v>
      </c>
      <c r="D779" s="21">
        <f>Table4[[#This Row],[GROSS]]-Table4[[#This Row],[BUDGET]]</f>
        <v>32200000</v>
      </c>
    </row>
    <row r="780" spans="1:4">
      <c r="A780" s="13" t="s">
        <v>3420</v>
      </c>
      <c r="B780" s="13">
        <v>37000000</v>
      </c>
      <c r="C780" s="13">
        <v>69148997</v>
      </c>
      <c r="D780" s="21">
        <f>Table4[[#This Row],[GROSS]]-Table4[[#This Row],[BUDGET]]</f>
        <v>32148997</v>
      </c>
    </row>
    <row r="781" spans="1:4">
      <c r="A781" s="15" t="s">
        <v>808</v>
      </c>
      <c r="B781" s="15">
        <v>85000000</v>
      </c>
      <c r="C781" s="15">
        <v>117144465</v>
      </c>
      <c r="D781" s="21">
        <f>Table4[[#This Row],[GROSS]]-Table4[[#This Row],[BUDGET]]</f>
        <v>32144465</v>
      </c>
    </row>
    <row r="782" spans="1:4">
      <c r="A782" s="15" t="s">
        <v>4906</v>
      </c>
      <c r="B782" s="15">
        <v>8000000</v>
      </c>
      <c r="C782" s="15">
        <v>40066497</v>
      </c>
      <c r="D782" s="21">
        <f>Table4[[#This Row],[GROSS]]-Table4[[#This Row],[BUDGET]]</f>
        <v>32066497</v>
      </c>
    </row>
    <row r="783" spans="1:4">
      <c r="A783" s="15" t="s">
        <v>3442</v>
      </c>
      <c r="B783" s="15">
        <v>20000000</v>
      </c>
      <c r="C783" s="15">
        <v>52066000</v>
      </c>
      <c r="D783" s="21">
        <f>Table4[[#This Row],[GROSS]]-Table4[[#This Row],[BUDGET]]</f>
        <v>32066000</v>
      </c>
    </row>
    <row r="784" spans="1:4">
      <c r="A784" s="13" t="s">
        <v>63</v>
      </c>
      <c r="B784" s="13">
        <v>230000000</v>
      </c>
      <c r="C784" s="13">
        <v>262030663</v>
      </c>
      <c r="D784" s="21">
        <f>Table4[[#This Row],[GROSS]]-Table4[[#This Row],[BUDGET]]</f>
        <v>32030663</v>
      </c>
    </row>
    <row r="785" spans="1:4">
      <c r="A785" s="15" t="s">
        <v>5467</v>
      </c>
      <c r="B785" s="15">
        <v>4000000</v>
      </c>
      <c r="C785" s="15">
        <v>36000000</v>
      </c>
      <c r="D785" s="21">
        <f>Table4[[#This Row],[GROSS]]-Table4[[#This Row],[BUDGET]]</f>
        <v>32000000</v>
      </c>
    </row>
    <row r="786" spans="1:4">
      <c r="A786" s="15" t="s">
        <v>345</v>
      </c>
      <c r="B786" s="15">
        <v>145000000</v>
      </c>
      <c r="C786" s="15">
        <v>176997107</v>
      </c>
      <c r="D786" s="21">
        <f>Table4[[#This Row],[GROSS]]-Table4[[#This Row],[BUDGET]]</f>
        <v>31997107</v>
      </c>
    </row>
    <row r="787" spans="1:4">
      <c r="A787" s="13" t="s">
        <v>5144</v>
      </c>
      <c r="B787" s="13">
        <v>6500000</v>
      </c>
      <c r="C787" s="13">
        <v>38400000</v>
      </c>
      <c r="D787" s="21">
        <f>Table4[[#This Row],[GROSS]]-Table4[[#This Row],[BUDGET]]</f>
        <v>31900000</v>
      </c>
    </row>
    <row r="788" spans="1:4">
      <c r="A788" s="15" t="s">
        <v>2981</v>
      </c>
      <c r="B788" s="15">
        <v>26000000</v>
      </c>
      <c r="C788" s="15">
        <v>57859105</v>
      </c>
      <c r="D788" s="21">
        <f>Table4[[#This Row],[GROSS]]-Table4[[#This Row],[BUDGET]]</f>
        <v>31859105</v>
      </c>
    </row>
    <row r="789" spans="1:4">
      <c r="A789" s="13" t="s">
        <v>4196</v>
      </c>
      <c r="B789" s="13">
        <v>14500000</v>
      </c>
      <c r="C789" s="13">
        <v>46338728</v>
      </c>
      <c r="D789" s="21">
        <f>Table4[[#This Row],[GROSS]]-Table4[[#This Row],[BUDGET]]</f>
        <v>31838728</v>
      </c>
    </row>
    <row r="790" spans="1:4">
      <c r="A790" s="13" t="s">
        <v>4283</v>
      </c>
      <c r="B790" s="13">
        <v>13000000</v>
      </c>
      <c r="C790" s="13">
        <v>44726644</v>
      </c>
      <c r="D790" s="21">
        <f>Table4[[#This Row],[GROSS]]-Table4[[#This Row],[BUDGET]]</f>
        <v>31726644</v>
      </c>
    </row>
    <row r="791" spans="1:4">
      <c r="A791" s="15" t="s">
        <v>3731</v>
      </c>
      <c r="B791" s="15">
        <v>21000000</v>
      </c>
      <c r="C791" s="15">
        <v>52691009</v>
      </c>
      <c r="D791" s="21">
        <f>Table4[[#This Row],[GROSS]]-Table4[[#This Row],[BUDGET]]</f>
        <v>31691009</v>
      </c>
    </row>
    <row r="792" spans="1:4">
      <c r="A792" s="13" t="s">
        <v>1688</v>
      </c>
      <c r="B792" s="13">
        <v>50000000</v>
      </c>
      <c r="C792" s="13">
        <v>81517441</v>
      </c>
      <c r="D792" s="21">
        <f>Table4[[#This Row],[GROSS]]-Table4[[#This Row],[BUDGET]]</f>
        <v>31517441</v>
      </c>
    </row>
    <row r="793" spans="1:4">
      <c r="A793" s="15" t="s">
        <v>3047</v>
      </c>
      <c r="B793" s="15">
        <v>25000000</v>
      </c>
      <c r="C793" s="15">
        <v>56505065</v>
      </c>
      <c r="D793" s="21">
        <f>Table4[[#This Row],[GROSS]]-Table4[[#This Row],[BUDGET]]</f>
        <v>31505065</v>
      </c>
    </row>
    <row r="794" spans="1:4">
      <c r="A794" s="15" t="s">
        <v>3678</v>
      </c>
      <c r="B794" s="15">
        <v>20000000</v>
      </c>
      <c r="C794" s="15">
        <v>51431160</v>
      </c>
      <c r="D794" s="21">
        <f>Table4[[#This Row],[GROSS]]-Table4[[#This Row],[BUDGET]]</f>
        <v>31431160</v>
      </c>
    </row>
    <row r="795" spans="1:4">
      <c r="A795" s="15" t="s">
        <v>5473</v>
      </c>
      <c r="B795" s="15">
        <v>4000000</v>
      </c>
      <c r="C795" s="15">
        <v>35385560</v>
      </c>
      <c r="D795" s="21">
        <f>Table4[[#This Row],[GROSS]]-Table4[[#This Row],[BUDGET]]</f>
        <v>31385560</v>
      </c>
    </row>
    <row r="796" spans="1:4">
      <c r="A796" s="15" t="s">
        <v>2675</v>
      </c>
      <c r="B796" s="15">
        <v>35000000</v>
      </c>
      <c r="C796" s="15">
        <v>66359959</v>
      </c>
      <c r="D796" s="21">
        <f>Table4[[#This Row],[GROSS]]-Table4[[#This Row],[BUDGET]]</f>
        <v>31359959</v>
      </c>
    </row>
    <row r="797" spans="1:4">
      <c r="A797" s="13" t="s">
        <v>2877</v>
      </c>
      <c r="B797" s="13">
        <v>21000000</v>
      </c>
      <c r="C797" s="13">
        <v>52353636</v>
      </c>
      <c r="D797" s="21">
        <f>Table4[[#This Row],[GROSS]]-Table4[[#This Row],[BUDGET]]</f>
        <v>31353636</v>
      </c>
    </row>
    <row r="798" spans="1:4">
      <c r="A798" s="13" t="s">
        <v>2097</v>
      </c>
      <c r="B798" s="13">
        <v>40000000</v>
      </c>
      <c r="C798" s="13">
        <v>71347010</v>
      </c>
      <c r="D798" s="21">
        <f>Table4[[#This Row],[GROSS]]-Table4[[#This Row],[BUDGET]]</f>
        <v>31347010</v>
      </c>
    </row>
    <row r="799" spans="1:4">
      <c r="A799" s="13" t="s">
        <v>577</v>
      </c>
      <c r="B799" s="13">
        <v>115000000</v>
      </c>
      <c r="C799" s="13">
        <v>146282411</v>
      </c>
      <c r="D799" s="21">
        <f>Table4[[#This Row],[GROSS]]-Table4[[#This Row],[BUDGET]]</f>
        <v>31282411</v>
      </c>
    </row>
    <row r="800" spans="1:4">
      <c r="A800" s="13" t="s">
        <v>1892</v>
      </c>
      <c r="B800" s="13">
        <v>45000000</v>
      </c>
      <c r="C800" s="13">
        <v>76261036</v>
      </c>
      <c r="D800" s="21">
        <f>Table4[[#This Row],[GROSS]]-Table4[[#This Row],[BUDGET]]</f>
        <v>31261036</v>
      </c>
    </row>
    <row r="801" spans="1:4">
      <c r="A801" s="15" t="s">
        <v>1329</v>
      </c>
      <c r="B801" s="15">
        <v>70000000</v>
      </c>
      <c r="C801" s="15">
        <v>101217900</v>
      </c>
      <c r="D801" s="21">
        <f>Table4[[#This Row],[GROSS]]-Table4[[#This Row],[BUDGET]]</f>
        <v>31217900</v>
      </c>
    </row>
    <row r="802" spans="1:4">
      <c r="A802" s="13" t="s">
        <v>3520</v>
      </c>
      <c r="B802" s="13">
        <v>806947</v>
      </c>
      <c r="C802" s="13">
        <v>32000000</v>
      </c>
      <c r="D802" s="21">
        <f>Table4[[#This Row],[GROSS]]-Table4[[#This Row],[BUDGET]]</f>
        <v>31193053</v>
      </c>
    </row>
    <row r="803" spans="1:4">
      <c r="A803" s="15" t="s">
        <v>648</v>
      </c>
      <c r="B803" s="15">
        <v>99000000</v>
      </c>
      <c r="C803" s="15">
        <v>130174897</v>
      </c>
      <c r="D803" s="21">
        <f>Table4[[#This Row],[GROSS]]-Table4[[#This Row],[BUDGET]]</f>
        <v>31174897</v>
      </c>
    </row>
    <row r="804" spans="1:4">
      <c r="A804" s="15" t="s">
        <v>4285</v>
      </c>
      <c r="B804" s="15">
        <v>13000000</v>
      </c>
      <c r="C804" s="15">
        <v>44134898</v>
      </c>
      <c r="D804" s="21">
        <f>Table4[[#This Row],[GROSS]]-Table4[[#This Row],[BUDGET]]</f>
        <v>31134898</v>
      </c>
    </row>
    <row r="805" spans="1:4">
      <c r="A805" s="15" t="s">
        <v>2119</v>
      </c>
      <c r="B805" s="15">
        <v>30000000</v>
      </c>
      <c r="C805" s="15">
        <v>61094903</v>
      </c>
      <c r="D805" s="21">
        <f>Table4[[#This Row],[GROSS]]-Table4[[#This Row],[BUDGET]]</f>
        <v>31094903</v>
      </c>
    </row>
    <row r="806" spans="1:4">
      <c r="A806" s="15" t="s">
        <v>1690</v>
      </c>
      <c r="B806" s="15">
        <v>50000000</v>
      </c>
      <c r="C806" s="15">
        <v>81022333</v>
      </c>
      <c r="D806" s="21">
        <f>Table4[[#This Row],[GROSS]]-Table4[[#This Row],[BUDGET]]</f>
        <v>31022333</v>
      </c>
    </row>
    <row r="807" spans="1:4">
      <c r="A807" s="13" t="s">
        <v>282</v>
      </c>
      <c r="B807" s="13">
        <v>150000000</v>
      </c>
      <c r="C807" s="13">
        <v>181015141</v>
      </c>
      <c r="D807" s="21">
        <f>Table4[[#This Row],[GROSS]]-Table4[[#This Row],[BUDGET]]</f>
        <v>31015141</v>
      </c>
    </row>
    <row r="808" spans="1:4">
      <c r="A808" s="15" t="s">
        <v>3375</v>
      </c>
      <c r="B808" s="15">
        <v>21000000</v>
      </c>
      <c r="C808" s="15">
        <v>52008288</v>
      </c>
      <c r="D808" s="21">
        <f>Table4[[#This Row],[GROSS]]-Table4[[#This Row],[BUDGET]]</f>
        <v>31008288</v>
      </c>
    </row>
    <row r="809" spans="1:4">
      <c r="A809" s="13" t="s">
        <v>5296</v>
      </c>
      <c r="B809" s="13">
        <v>5000000</v>
      </c>
      <c r="C809" s="13">
        <v>36000000</v>
      </c>
      <c r="D809" s="21">
        <f>Table4[[#This Row],[GROSS]]-Table4[[#This Row],[BUDGET]]</f>
        <v>31000000</v>
      </c>
    </row>
    <row r="810" spans="1:4">
      <c r="A810" s="13" t="s">
        <v>3048</v>
      </c>
      <c r="B810" s="13">
        <v>25000000</v>
      </c>
      <c r="C810" s="13">
        <v>55973336</v>
      </c>
      <c r="D810" s="21">
        <f>Table4[[#This Row],[GROSS]]-Table4[[#This Row],[BUDGET]]</f>
        <v>30973336</v>
      </c>
    </row>
    <row r="811" spans="1:4">
      <c r="A811" s="15" t="s">
        <v>5716</v>
      </c>
      <c r="B811" s="15">
        <v>2500000</v>
      </c>
      <c r="C811" s="15">
        <v>33349949</v>
      </c>
      <c r="D811" s="21">
        <f>Table4[[#This Row],[GROSS]]-Table4[[#This Row],[BUDGET]]</f>
        <v>30849949</v>
      </c>
    </row>
    <row r="812" spans="1:4">
      <c r="A812" s="15" t="s">
        <v>2098</v>
      </c>
      <c r="B812" s="15">
        <v>40000000</v>
      </c>
      <c r="C812" s="15">
        <v>70836296</v>
      </c>
      <c r="D812" s="21">
        <f>Table4[[#This Row],[GROSS]]-Table4[[#This Row],[BUDGET]]</f>
        <v>30836296</v>
      </c>
    </row>
    <row r="813" spans="1:4">
      <c r="A813" s="13" t="s">
        <v>5708</v>
      </c>
      <c r="B813" s="13">
        <v>1800000</v>
      </c>
      <c r="C813" s="13">
        <v>32600000</v>
      </c>
      <c r="D813" s="21">
        <f>Table4[[#This Row],[GROSS]]-Table4[[#This Row],[BUDGET]]</f>
        <v>30800000</v>
      </c>
    </row>
    <row r="814" spans="1:4">
      <c r="A814" s="13" t="s">
        <v>4829</v>
      </c>
      <c r="B814" s="13">
        <v>83532</v>
      </c>
      <c r="C814" s="13">
        <v>30859000</v>
      </c>
      <c r="D814" s="21">
        <f>Table4[[#This Row],[GROSS]]-Table4[[#This Row],[BUDGET]]</f>
        <v>30775468</v>
      </c>
    </row>
    <row r="815" spans="1:4">
      <c r="A815" s="15" t="s">
        <v>5031</v>
      </c>
      <c r="B815" s="15">
        <v>6600000</v>
      </c>
      <c r="C815" s="15">
        <v>37295394</v>
      </c>
      <c r="D815" s="21">
        <f>Table4[[#This Row],[GROSS]]-Table4[[#This Row],[BUDGET]]</f>
        <v>30695394</v>
      </c>
    </row>
    <row r="816" spans="1:4">
      <c r="A816" s="13" t="s">
        <v>727</v>
      </c>
      <c r="B816" s="13">
        <v>90000000</v>
      </c>
      <c r="C816" s="13">
        <v>120618403</v>
      </c>
      <c r="D816" s="21">
        <f>Table4[[#This Row],[GROSS]]-Table4[[#This Row],[BUDGET]]</f>
        <v>30618403</v>
      </c>
    </row>
    <row r="817" spans="1:4">
      <c r="A817" s="15" t="s">
        <v>6003</v>
      </c>
      <c r="B817" s="15">
        <v>1000000</v>
      </c>
      <c r="C817" s="15">
        <v>31537320</v>
      </c>
      <c r="D817" s="21">
        <f>Table4[[#This Row],[GROSS]]-Table4[[#This Row],[BUDGET]]</f>
        <v>30537320</v>
      </c>
    </row>
    <row r="818" spans="1:4">
      <c r="A818" s="15" t="s">
        <v>4621</v>
      </c>
      <c r="B818" s="15">
        <v>10000000</v>
      </c>
      <c r="C818" s="15">
        <v>40485039</v>
      </c>
      <c r="D818" s="21">
        <f>Table4[[#This Row],[GROSS]]-Table4[[#This Row],[BUDGET]]</f>
        <v>30485039</v>
      </c>
    </row>
    <row r="819" spans="1:4">
      <c r="A819" s="13" t="s">
        <v>2099</v>
      </c>
      <c r="B819" s="13">
        <v>40000000</v>
      </c>
      <c r="C819" s="13">
        <v>70405498</v>
      </c>
      <c r="D819" s="21">
        <f>Table4[[#This Row],[GROSS]]-Table4[[#This Row],[BUDGET]]</f>
        <v>30405498</v>
      </c>
    </row>
    <row r="820" spans="1:4">
      <c r="A820" s="13" t="s">
        <v>1352</v>
      </c>
      <c r="B820" s="13">
        <v>60000000</v>
      </c>
      <c r="C820" s="13">
        <v>90341670</v>
      </c>
      <c r="D820" s="21">
        <f>Table4[[#This Row],[GROSS]]-Table4[[#This Row],[BUDGET]]</f>
        <v>30341670</v>
      </c>
    </row>
    <row r="821" spans="1:4">
      <c r="A821" s="15" t="s">
        <v>5251</v>
      </c>
      <c r="B821" s="15">
        <v>5500000</v>
      </c>
      <c r="C821" s="15">
        <v>35811509</v>
      </c>
      <c r="D821" s="21">
        <f>Table4[[#This Row],[GROSS]]-Table4[[#This Row],[BUDGET]]</f>
        <v>30311509</v>
      </c>
    </row>
    <row r="822" spans="1:4">
      <c r="A822" s="15" t="s">
        <v>3273</v>
      </c>
      <c r="B822" s="15">
        <v>23000000</v>
      </c>
      <c r="C822" s="15">
        <v>53302314</v>
      </c>
      <c r="D822" s="21">
        <f>Table4[[#This Row],[GROSS]]-Table4[[#This Row],[BUDGET]]</f>
        <v>30302314</v>
      </c>
    </row>
    <row r="823" spans="1:4">
      <c r="A823" s="13" t="s">
        <v>1642</v>
      </c>
      <c r="B823" s="13">
        <v>50000000</v>
      </c>
      <c r="C823" s="13">
        <v>80270227</v>
      </c>
      <c r="D823" s="21">
        <f>Table4[[#This Row],[GROSS]]-Table4[[#This Row],[BUDGET]]</f>
        <v>30270227</v>
      </c>
    </row>
    <row r="824" spans="1:4">
      <c r="A824" s="13" t="s">
        <v>2685</v>
      </c>
      <c r="B824" s="13">
        <v>30000000</v>
      </c>
      <c r="C824" s="13">
        <v>60269340</v>
      </c>
      <c r="D824" s="21">
        <f>Table4[[#This Row],[GROSS]]-Table4[[#This Row],[BUDGET]]</f>
        <v>30269340</v>
      </c>
    </row>
    <row r="825" spans="1:4">
      <c r="A825" s="15" t="s">
        <v>4543</v>
      </c>
      <c r="B825" s="15">
        <v>11000000</v>
      </c>
      <c r="C825" s="15">
        <v>41227069</v>
      </c>
      <c r="D825" s="21">
        <f>Table4[[#This Row],[GROSS]]-Table4[[#This Row],[BUDGET]]</f>
        <v>30227069</v>
      </c>
    </row>
    <row r="826" spans="1:4">
      <c r="A826" s="15" t="s">
        <v>2101</v>
      </c>
      <c r="B826" s="15">
        <v>40000000</v>
      </c>
      <c r="C826" s="15">
        <v>70163652</v>
      </c>
      <c r="D826" s="21">
        <f>Table4[[#This Row],[GROSS]]-Table4[[#This Row],[BUDGET]]</f>
        <v>30163652</v>
      </c>
    </row>
    <row r="827" spans="1:4">
      <c r="A827" s="15" t="s">
        <v>575</v>
      </c>
      <c r="B827" s="15">
        <v>100000000</v>
      </c>
      <c r="C827" s="15">
        <v>130127620</v>
      </c>
      <c r="D827" s="21">
        <f>Table4[[#This Row],[GROSS]]-Table4[[#This Row],[BUDGET]]</f>
        <v>30127620</v>
      </c>
    </row>
    <row r="828" spans="1:4">
      <c r="A828" s="15" t="s">
        <v>2011</v>
      </c>
      <c r="B828" s="15">
        <v>40000000</v>
      </c>
      <c r="C828" s="15">
        <v>70100000</v>
      </c>
      <c r="D828" s="21">
        <f>Table4[[#This Row],[GROSS]]-Table4[[#This Row],[BUDGET]]</f>
        <v>30100000</v>
      </c>
    </row>
    <row r="829" spans="1:4">
      <c r="A829" s="15" t="s">
        <v>2687</v>
      </c>
      <c r="B829" s="15">
        <v>30000000</v>
      </c>
      <c r="C829" s="15">
        <v>60033780</v>
      </c>
      <c r="D829" s="21">
        <f>Table4[[#This Row],[GROSS]]-Table4[[#This Row],[BUDGET]]</f>
        <v>30033780</v>
      </c>
    </row>
    <row r="830" spans="1:4">
      <c r="A830" s="15" t="s">
        <v>567</v>
      </c>
      <c r="B830" s="15">
        <v>102000000</v>
      </c>
      <c r="C830" s="15">
        <v>132014112</v>
      </c>
      <c r="D830" s="21">
        <f>Table4[[#This Row],[GROSS]]-Table4[[#This Row],[BUDGET]]</f>
        <v>30014112</v>
      </c>
    </row>
    <row r="831" spans="1:4">
      <c r="A831" s="15" t="s">
        <v>6161</v>
      </c>
      <c r="B831" s="15">
        <v>500000</v>
      </c>
      <c r="C831" s="15">
        <v>30500882</v>
      </c>
      <c r="D831" s="21">
        <f>Table4[[#This Row],[GROSS]]-Table4[[#This Row],[BUDGET]]</f>
        <v>30000882</v>
      </c>
    </row>
    <row r="832" spans="1:4">
      <c r="A832" s="15" t="s">
        <v>880</v>
      </c>
      <c r="B832" s="15">
        <v>80000000</v>
      </c>
      <c r="C832" s="15">
        <v>109993847</v>
      </c>
      <c r="D832" s="21">
        <f>Table4[[#This Row],[GROSS]]-Table4[[#This Row],[BUDGET]]</f>
        <v>29993847</v>
      </c>
    </row>
    <row r="833" spans="1:4">
      <c r="A833" s="15" t="s">
        <v>265</v>
      </c>
      <c r="B833" s="15">
        <v>150000000</v>
      </c>
      <c r="C833" s="15">
        <v>179982968</v>
      </c>
      <c r="D833" s="21">
        <f>Table4[[#This Row],[GROSS]]-Table4[[#This Row],[BUDGET]]</f>
        <v>29982968</v>
      </c>
    </row>
    <row r="834" spans="1:4">
      <c r="A834" s="13" t="s">
        <v>5299</v>
      </c>
      <c r="B834" s="13">
        <v>4500000</v>
      </c>
      <c r="C834" s="13">
        <v>34468224</v>
      </c>
      <c r="D834" s="21">
        <f>Table4[[#This Row],[GROSS]]-Table4[[#This Row],[BUDGET]]</f>
        <v>29968224</v>
      </c>
    </row>
    <row r="835" spans="1:4">
      <c r="A835" s="13" t="s">
        <v>1691</v>
      </c>
      <c r="B835" s="13">
        <v>50000000</v>
      </c>
      <c r="C835" s="13">
        <v>79948113</v>
      </c>
      <c r="D835" s="21">
        <f>Table4[[#This Row],[GROSS]]-Table4[[#This Row],[BUDGET]]</f>
        <v>29948113</v>
      </c>
    </row>
    <row r="836" spans="1:4">
      <c r="A836" s="15" t="s">
        <v>269</v>
      </c>
      <c r="B836" s="15">
        <v>150000000</v>
      </c>
      <c r="C836" s="15">
        <v>179883016</v>
      </c>
      <c r="D836" s="21">
        <f>Table4[[#This Row],[GROSS]]-Table4[[#This Row],[BUDGET]]</f>
        <v>29883016</v>
      </c>
    </row>
    <row r="837" spans="1:4">
      <c r="A837" s="13" t="s">
        <v>5721</v>
      </c>
      <c r="B837" s="13">
        <v>2500000</v>
      </c>
      <c r="C837" s="13">
        <v>32230907</v>
      </c>
      <c r="D837" s="21">
        <f>Table4[[#This Row],[GROSS]]-Table4[[#This Row],[BUDGET]]</f>
        <v>29730907</v>
      </c>
    </row>
    <row r="838" spans="1:4">
      <c r="A838" s="13" t="s">
        <v>3911</v>
      </c>
      <c r="B838" s="13">
        <v>15000000</v>
      </c>
      <c r="C838" s="13">
        <v>44667095</v>
      </c>
      <c r="D838" s="21">
        <f>Table4[[#This Row],[GROSS]]-Table4[[#This Row],[BUDGET]]</f>
        <v>29667095</v>
      </c>
    </row>
    <row r="839" spans="1:4">
      <c r="A839" s="13" t="s">
        <v>2394</v>
      </c>
      <c r="B839" s="13">
        <v>35000000</v>
      </c>
      <c r="C839" s="13">
        <v>64604977</v>
      </c>
      <c r="D839" s="21">
        <f>Table4[[#This Row],[GROSS]]-Table4[[#This Row],[BUDGET]]</f>
        <v>29604977</v>
      </c>
    </row>
    <row r="840" spans="1:4">
      <c r="A840" s="13" t="s">
        <v>3913</v>
      </c>
      <c r="B840" s="13">
        <v>16000000</v>
      </c>
      <c r="C840" s="13">
        <v>45507053</v>
      </c>
      <c r="D840" s="21">
        <f>Table4[[#This Row],[GROSS]]-Table4[[#This Row],[BUDGET]]</f>
        <v>29507053</v>
      </c>
    </row>
    <row r="841" spans="1:4">
      <c r="A841" s="15" t="s">
        <v>2683</v>
      </c>
      <c r="B841" s="15">
        <v>45000000</v>
      </c>
      <c r="C841" s="15">
        <v>74484168</v>
      </c>
      <c r="D841" s="21">
        <f>Table4[[#This Row],[GROSS]]-Table4[[#This Row],[BUDGET]]</f>
        <v>29484168</v>
      </c>
    </row>
    <row r="842" spans="1:4">
      <c r="A842" s="15" t="s">
        <v>3321</v>
      </c>
      <c r="B842" s="15">
        <v>22000000</v>
      </c>
      <c r="C842" s="15">
        <v>51483949</v>
      </c>
      <c r="D842" s="21">
        <f>Table4[[#This Row],[GROSS]]-Table4[[#This Row],[BUDGET]]</f>
        <v>29483949</v>
      </c>
    </row>
    <row r="843" spans="1:4">
      <c r="A843" s="13" t="s">
        <v>5030</v>
      </c>
      <c r="B843" s="13">
        <v>5000000</v>
      </c>
      <c r="C843" s="13">
        <v>34099640</v>
      </c>
      <c r="D843" s="21">
        <f>Table4[[#This Row],[GROSS]]-Table4[[#This Row],[BUDGET]]</f>
        <v>29099640</v>
      </c>
    </row>
    <row r="844" spans="1:4">
      <c r="A844" s="15" t="s">
        <v>3049</v>
      </c>
      <c r="B844" s="15">
        <v>25000000</v>
      </c>
      <c r="C844" s="15">
        <v>54098051</v>
      </c>
      <c r="D844" s="21">
        <f>Table4[[#This Row],[GROSS]]-Table4[[#This Row],[BUDGET]]</f>
        <v>29098051</v>
      </c>
    </row>
    <row r="845" spans="1:4">
      <c r="A845" s="13" t="s">
        <v>5242</v>
      </c>
      <c r="B845" s="13">
        <v>3500159</v>
      </c>
      <c r="C845" s="13">
        <v>32541719</v>
      </c>
      <c r="D845" s="21">
        <f>Table4[[#This Row],[GROSS]]-Table4[[#This Row],[BUDGET]]</f>
        <v>29041560</v>
      </c>
    </row>
    <row r="846" spans="1:4">
      <c r="A846" s="15" t="s">
        <v>2396</v>
      </c>
      <c r="B846" s="15">
        <v>35000000</v>
      </c>
      <c r="C846" s="15">
        <v>63939454</v>
      </c>
      <c r="D846" s="21">
        <f>Table4[[#This Row],[GROSS]]-Table4[[#This Row],[BUDGET]]</f>
        <v>28939454</v>
      </c>
    </row>
    <row r="847" spans="1:4">
      <c r="A847" s="15" t="s">
        <v>1128</v>
      </c>
      <c r="B847" s="15">
        <v>70000000</v>
      </c>
      <c r="C847" s="15">
        <v>98895417</v>
      </c>
      <c r="D847" s="21">
        <f>Table4[[#This Row],[GROSS]]-Table4[[#This Row],[BUDGET]]</f>
        <v>28895417</v>
      </c>
    </row>
    <row r="848" spans="1:4">
      <c r="A848" s="15" t="s">
        <v>3895</v>
      </c>
      <c r="B848" s="15">
        <v>15000000</v>
      </c>
      <c r="C848" s="15">
        <v>43848100</v>
      </c>
      <c r="D848" s="21">
        <f>Table4[[#This Row],[GROSS]]-Table4[[#This Row],[BUDGET]]</f>
        <v>28848100</v>
      </c>
    </row>
    <row r="849" spans="1:4">
      <c r="A849" s="13" t="s">
        <v>2397</v>
      </c>
      <c r="B849" s="13">
        <v>35000000</v>
      </c>
      <c r="C849" s="13">
        <v>63826569</v>
      </c>
      <c r="D849" s="21">
        <f>Table4[[#This Row],[GROSS]]-Table4[[#This Row],[BUDGET]]</f>
        <v>28826569</v>
      </c>
    </row>
    <row r="850" spans="1:4">
      <c r="A850" s="15" t="s">
        <v>1234</v>
      </c>
      <c r="B850" s="15">
        <v>65000000</v>
      </c>
      <c r="C850" s="15">
        <v>93771072</v>
      </c>
      <c r="D850" s="21">
        <f>Table4[[#This Row],[GROSS]]-Table4[[#This Row],[BUDGET]]</f>
        <v>28771072</v>
      </c>
    </row>
    <row r="851" spans="1:4">
      <c r="A851" s="13" t="s">
        <v>3316</v>
      </c>
      <c r="B851" s="13">
        <v>22000000</v>
      </c>
      <c r="C851" s="13">
        <v>50728000</v>
      </c>
      <c r="D851" s="21">
        <f>Table4[[#This Row],[GROSS]]-Table4[[#This Row],[BUDGET]]</f>
        <v>28728000</v>
      </c>
    </row>
    <row r="852" spans="1:4">
      <c r="A852" s="13" t="s">
        <v>2689</v>
      </c>
      <c r="B852" s="13">
        <v>30000000</v>
      </c>
      <c r="C852" s="13">
        <v>58715510</v>
      </c>
      <c r="D852" s="21">
        <f>Table4[[#This Row],[GROSS]]-Table4[[#This Row],[BUDGET]]</f>
        <v>28715510</v>
      </c>
    </row>
    <row r="853" spans="1:4">
      <c r="A853" s="15" t="s">
        <v>2622</v>
      </c>
      <c r="B853" s="15">
        <v>34000000</v>
      </c>
      <c r="C853" s="15">
        <v>62700000</v>
      </c>
      <c r="D853" s="21">
        <f>Table4[[#This Row],[GROSS]]-Table4[[#This Row],[BUDGET]]</f>
        <v>28700000</v>
      </c>
    </row>
    <row r="854" spans="1:4">
      <c r="A854" s="15" t="s">
        <v>3438</v>
      </c>
      <c r="B854" s="15">
        <v>20000000</v>
      </c>
      <c r="C854" s="15">
        <v>48546578</v>
      </c>
      <c r="D854" s="21">
        <f>Table4[[#This Row],[GROSS]]-Table4[[#This Row],[BUDGET]]</f>
        <v>28546578</v>
      </c>
    </row>
    <row r="855" spans="1:4">
      <c r="A855" s="15" t="s">
        <v>428</v>
      </c>
      <c r="B855" s="15">
        <v>103000000</v>
      </c>
      <c r="C855" s="15">
        <v>131536019</v>
      </c>
      <c r="D855" s="21">
        <f>Table4[[#This Row],[GROSS]]-Table4[[#This Row],[BUDGET]]</f>
        <v>28536019</v>
      </c>
    </row>
    <row r="856" spans="1:4">
      <c r="A856" s="13" t="s">
        <v>4908</v>
      </c>
      <c r="B856" s="13">
        <v>8000000</v>
      </c>
      <c r="C856" s="13">
        <v>36500000</v>
      </c>
      <c r="D856" s="21">
        <f>Table4[[#This Row],[GROSS]]-Table4[[#This Row],[BUDGET]]</f>
        <v>28500000</v>
      </c>
    </row>
    <row r="857" spans="1:4">
      <c r="A857" s="13" t="s">
        <v>3274</v>
      </c>
      <c r="B857" s="13">
        <v>12500000</v>
      </c>
      <c r="C857" s="13">
        <v>40962534</v>
      </c>
      <c r="D857" s="21">
        <f>Table4[[#This Row],[GROSS]]-Table4[[#This Row],[BUDGET]]</f>
        <v>28462534</v>
      </c>
    </row>
    <row r="858" spans="1:4">
      <c r="A858" s="13" t="s">
        <v>3440</v>
      </c>
      <c r="B858" s="13">
        <v>20000000</v>
      </c>
      <c r="C858" s="13">
        <v>48423368</v>
      </c>
      <c r="D858" s="21">
        <f>Table4[[#This Row],[GROSS]]-Table4[[#This Row],[BUDGET]]</f>
        <v>28423368</v>
      </c>
    </row>
    <row r="859" spans="1:4">
      <c r="A859" s="15" t="s">
        <v>5029</v>
      </c>
      <c r="B859" s="15">
        <v>7000000</v>
      </c>
      <c r="C859" s="15">
        <v>35400000</v>
      </c>
      <c r="D859" s="21">
        <f>Table4[[#This Row],[GROSS]]-Table4[[#This Row],[BUDGET]]</f>
        <v>28400000</v>
      </c>
    </row>
    <row r="860" spans="1:4">
      <c r="A860" s="13" t="s">
        <v>5472</v>
      </c>
      <c r="B860" s="13">
        <v>3600000</v>
      </c>
      <c r="C860" s="13">
        <v>31968347</v>
      </c>
      <c r="D860" s="21">
        <f>Table4[[#This Row],[GROSS]]-Table4[[#This Row],[BUDGET]]</f>
        <v>28368347</v>
      </c>
    </row>
    <row r="861" spans="1:4">
      <c r="A861" s="15" t="s">
        <v>2570</v>
      </c>
      <c r="B861" s="15">
        <v>32000000</v>
      </c>
      <c r="C861" s="15">
        <v>60328558</v>
      </c>
      <c r="D861" s="21">
        <f>Table4[[#This Row],[GROSS]]-Table4[[#This Row],[BUDGET]]</f>
        <v>28328558</v>
      </c>
    </row>
    <row r="862" spans="1:4">
      <c r="A862" s="15" t="s">
        <v>2400</v>
      </c>
      <c r="B862" s="15">
        <v>33000000</v>
      </c>
      <c r="C862" s="15">
        <v>61280963</v>
      </c>
      <c r="D862" s="21">
        <f>Table4[[#This Row],[GROSS]]-Table4[[#This Row],[BUDGET]]</f>
        <v>28280963</v>
      </c>
    </row>
    <row r="863" spans="1:4">
      <c r="A863" s="15" t="s">
        <v>1370</v>
      </c>
      <c r="B863" s="15">
        <v>60000000</v>
      </c>
      <c r="C863" s="15">
        <v>88200225</v>
      </c>
      <c r="D863" s="21">
        <f>Table4[[#This Row],[GROSS]]-Table4[[#This Row],[BUDGET]]</f>
        <v>28200225</v>
      </c>
    </row>
    <row r="864" spans="1:4">
      <c r="A864" s="13" t="s">
        <v>4544</v>
      </c>
      <c r="B864" s="13">
        <v>11000000</v>
      </c>
      <c r="C864" s="13">
        <v>39025000</v>
      </c>
      <c r="D864" s="21">
        <f>Table4[[#This Row],[GROSS]]-Table4[[#This Row],[BUDGET]]</f>
        <v>28025000</v>
      </c>
    </row>
    <row r="865" spans="1:4">
      <c r="A865" s="15" t="s">
        <v>4014</v>
      </c>
      <c r="B865" s="15">
        <v>15000000</v>
      </c>
      <c r="C865" s="15">
        <v>43022524</v>
      </c>
      <c r="D865" s="21">
        <f>Table4[[#This Row],[GROSS]]-Table4[[#This Row],[BUDGET]]</f>
        <v>28022524</v>
      </c>
    </row>
    <row r="866" spans="1:4">
      <c r="A866" s="13" t="s">
        <v>1545</v>
      </c>
      <c r="B866" s="13">
        <v>55000000</v>
      </c>
      <c r="C866" s="13">
        <v>83000000</v>
      </c>
      <c r="D866" s="21">
        <f>Table4[[#This Row],[GROSS]]-Table4[[#This Row],[BUDGET]]</f>
        <v>28000000</v>
      </c>
    </row>
    <row r="867" spans="1:4">
      <c r="A867" s="15" t="s">
        <v>4019</v>
      </c>
      <c r="B867" s="15">
        <v>15000000</v>
      </c>
      <c r="C867" s="15">
        <v>42919096</v>
      </c>
      <c r="D867" s="21">
        <f>Table4[[#This Row],[GROSS]]-Table4[[#This Row],[BUDGET]]</f>
        <v>27919096</v>
      </c>
    </row>
    <row r="868" spans="1:4">
      <c r="A868" s="13" t="s">
        <v>3445</v>
      </c>
      <c r="B868" s="13">
        <v>20000000</v>
      </c>
      <c r="C868" s="13">
        <v>47887943</v>
      </c>
      <c r="D868" s="21">
        <f>Table4[[#This Row],[GROSS]]-Table4[[#This Row],[BUDGET]]</f>
        <v>27887943</v>
      </c>
    </row>
    <row r="869" spans="1:4">
      <c r="A869" s="13" t="s">
        <v>2632</v>
      </c>
      <c r="B869" s="13">
        <v>31000000</v>
      </c>
      <c r="C869" s="13">
        <v>58879132</v>
      </c>
      <c r="D869" s="21">
        <f>Table4[[#This Row],[GROSS]]-Table4[[#This Row],[BUDGET]]</f>
        <v>27879132</v>
      </c>
    </row>
    <row r="870" spans="1:4">
      <c r="A870" s="13" t="s">
        <v>3448</v>
      </c>
      <c r="B870" s="13">
        <v>20000000</v>
      </c>
      <c r="C870" s="13">
        <v>47852604</v>
      </c>
      <c r="D870" s="21">
        <f>Table4[[#This Row],[GROSS]]-Table4[[#This Row],[BUDGET]]</f>
        <v>27852604</v>
      </c>
    </row>
    <row r="871" spans="1:4">
      <c r="A871" s="15" t="s">
        <v>5620</v>
      </c>
      <c r="B871" s="15">
        <v>2200000</v>
      </c>
      <c r="C871" s="15">
        <v>30000000</v>
      </c>
      <c r="D871" s="21">
        <f>Table4[[#This Row],[GROSS]]-Table4[[#This Row],[BUDGET]]</f>
        <v>27800000</v>
      </c>
    </row>
    <row r="872" spans="1:4">
      <c r="A872" s="13" t="s">
        <v>807</v>
      </c>
      <c r="B872" s="13">
        <v>85000000</v>
      </c>
      <c r="C872" s="13">
        <v>112703470</v>
      </c>
      <c r="D872" s="21">
        <f>Table4[[#This Row],[GROSS]]-Table4[[#This Row],[BUDGET]]</f>
        <v>27703470</v>
      </c>
    </row>
    <row r="873" spans="1:4">
      <c r="A873" s="15" t="s">
        <v>4545</v>
      </c>
      <c r="B873" s="15">
        <v>10500000</v>
      </c>
      <c r="C873" s="15">
        <v>38201895</v>
      </c>
      <c r="D873" s="21">
        <f>Table4[[#This Row],[GROSS]]-Table4[[#This Row],[BUDGET]]</f>
        <v>27701895</v>
      </c>
    </row>
    <row r="874" spans="1:4">
      <c r="A874" s="15" t="s">
        <v>2267</v>
      </c>
      <c r="B874" s="15">
        <v>23000000</v>
      </c>
      <c r="C874" s="15">
        <v>50693162</v>
      </c>
      <c r="D874" s="21">
        <f>Table4[[#This Row],[GROSS]]-Table4[[#This Row],[BUDGET]]</f>
        <v>27693162</v>
      </c>
    </row>
    <row r="875" spans="1:4">
      <c r="A875" s="13" t="s">
        <v>1678</v>
      </c>
      <c r="B875" s="13">
        <v>70000000</v>
      </c>
      <c r="C875" s="13">
        <v>97680195</v>
      </c>
      <c r="D875" s="21">
        <f>Table4[[#This Row],[GROSS]]-Table4[[#This Row],[BUDGET]]</f>
        <v>27680195</v>
      </c>
    </row>
    <row r="876" spans="1:4">
      <c r="A876" s="13" t="s">
        <v>4419</v>
      </c>
      <c r="B876" s="13">
        <v>12000000</v>
      </c>
      <c r="C876" s="13">
        <v>39647595</v>
      </c>
      <c r="D876" s="21">
        <f>Table4[[#This Row],[GROSS]]-Table4[[#This Row],[BUDGET]]</f>
        <v>27647595</v>
      </c>
    </row>
    <row r="877" spans="1:4">
      <c r="A877" s="13" t="s">
        <v>1605</v>
      </c>
      <c r="B877" s="13">
        <v>54000000</v>
      </c>
      <c r="C877" s="13">
        <v>81645152</v>
      </c>
      <c r="D877" s="21">
        <f>Table4[[#This Row],[GROSS]]-Table4[[#This Row],[BUDGET]]</f>
        <v>27645152</v>
      </c>
    </row>
    <row r="878" spans="1:4">
      <c r="A878" s="13" t="s">
        <v>4021</v>
      </c>
      <c r="B878" s="13">
        <v>15000000</v>
      </c>
      <c r="C878" s="13">
        <v>42592530</v>
      </c>
      <c r="D878" s="21">
        <f>Table4[[#This Row],[GROSS]]-Table4[[#This Row],[BUDGET]]</f>
        <v>27592530</v>
      </c>
    </row>
    <row r="879" spans="1:4">
      <c r="A879" s="15" t="s">
        <v>3056</v>
      </c>
      <c r="B879" s="15">
        <v>25000000</v>
      </c>
      <c r="C879" s="15">
        <v>52528330</v>
      </c>
      <c r="D879" s="21">
        <f>Table4[[#This Row],[GROSS]]-Table4[[#This Row],[BUDGET]]</f>
        <v>27528330</v>
      </c>
    </row>
    <row r="880" spans="1:4">
      <c r="A880" s="13" t="s">
        <v>4619</v>
      </c>
      <c r="B880" s="13">
        <v>10000000</v>
      </c>
      <c r="C880" s="13">
        <v>37470017</v>
      </c>
      <c r="D880" s="21">
        <f>Table4[[#This Row],[GROSS]]-Table4[[#This Row],[BUDGET]]</f>
        <v>27470017</v>
      </c>
    </row>
    <row r="881" spans="1:4">
      <c r="A881" s="15" t="s">
        <v>3857</v>
      </c>
      <c r="B881" s="15">
        <v>17000000</v>
      </c>
      <c r="C881" s="15">
        <v>44469602</v>
      </c>
      <c r="D881" s="21">
        <f>Table4[[#This Row],[GROSS]]-Table4[[#This Row],[BUDGET]]</f>
        <v>27469602</v>
      </c>
    </row>
    <row r="882" spans="1:4">
      <c r="A882" s="15" t="s">
        <v>5301</v>
      </c>
      <c r="B882" s="15">
        <v>5000000</v>
      </c>
      <c r="C882" s="15">
        <v>32453345</v>
      </c>
      <c r="D882" s="21">
        <f>Table4[[#This Row],[GROSS]]-Table4[[#This Row],[BUDGET]]</f>
        <v>27453345</v>
      </c>
    </row>
    <row r="883" spans="1:4">
      <c r="A883" s="15" t="s">
        <v>2700</v>
      </c>
      <c r="B883" s="15">
        <v>27800000</v>
      </c>
      <c r="C883" s="15">
        <v>55210049</v>
      </c>
      <c r="D883" s="21">
        <f>Table4[[#This Row],[GROSS]]-Table4[[#This Row],[BUDGET]]</f>
        <v>27410049</v>
      </c>
    </row>
    <row r="884" spans="1:4">
      <c r="A884" s="15" t="s">
        <v>4553</v>
      </c>
      <c r="B884" s="15">
        <v>11000000</v>
      </c>
      <c r="C884" s="15">
        <v>38317535</v>
      </c>
      <c r="D884" s="21">
        <f>Table4[[#This Row],[GROSS]]-Table4[[#This Row],[BUDGET]]</f>
        <v>27317535</v>
      </c>
    </row>
    <row r="885" spans="1:4">
      <c r="A885" s="13" t="s">
        <v>5468</v>
      </c>
      <c r="B885" s="13">
        <v>4000000</v>
      </c>
      <c r="C885" s="13">
        <v>31252964</v>
      </c>
      <c r="D885" s="21">
        <f>Table4[[#This Row],[GROSS]]-Table4[[#This Row],[BUDGET]]</f>
        <v>27252964</v>
      </c>
    </row>
    <row r="886" spans="1:4">
      <c r="A886" s="13" t="s">
        <v>267</v>
      </c>
      <c r="B886" s="13">
        <v>150000000</v>
      </c>
      <c r="C886" s="13">
        <v>177243721</v>
      </c>
      <c r="D886" s="21">
        <f>Table4[[#This Row],[GROSS]]-Table4[[#This Row],[BUDGET]]</f>
        <v>27243721</v>
      </c>
    </row>
    <row r="887" spans="1:4">
      <c r="A887" s="13" t="s">
        <v>2938</v>
      </c>
      <c r="B887" s="13">
        <v>27000000</v>
      </c>
      <c r="C887" s="13">
        <v>54200000</v>
      </c>
      <c r="D887" s="21">
        <f>Table4[[#This Row],[GROSS]]-Table4[[#This Row],[BUDGET]]</f>
        <v>27200000</v>
      </c>
    </row>
    <row r="888" spans="1:4">
      <c r="A888" s="13" t="s">
        <v>1981</v>
      </c>
      <c r="B888" s="13">
        <v>40000000</v>
      </c>
      <c r="C888" s="13">
        <v>67061228</v>
      </c>
      <c r="D888" s="21">
        <f>Table4[[#This Row],[GROSS]]-Table4[[#This Row],[BUDGET]]</f>
        <v>27061228</v>
      </c>
    </row>
    <row r="889" spans="1:4">
      <c r="A889" s="13" t="s">
        <v>4835</v>
      </c>
      <c r="B889" s="13">
        <v>9000000</v>
      </c>
      <c r="C889" s="13">
        <v>36049108</v>
      </c>
      <c r="D889" s="21">
        <f>Table4[[#This Row],[GROSS]]-Table4[[#This Row],[BUDGET]]</f>
        <v>27049108</v>
      </c>
    </row>
    <row r="890" spans="1:4">
      <c r="A890" s="13" t="s">
        <v>3329</v>
      </c>
      <c r="B890" s="13">
        <v>22000000</v>
      </c>
      <c r="C890" s="13">
        <v>49002815</v>
      </c>
      <c r="D890" s="21">
        <f>Table4[[#This Row],[GROSS]]-Table4[[#This Row],[BUDGET]]</f>
        <v>27002815</v>
      </c>
    </row>
    <row r="891" spans="1:4">
      <c r="A891" s="15" t="s">
        <v>4913</v>
      </c>
      <c r="B891" s="15">
        <v>8000000</v>
      </c>
      <c r="C891" s="15">
        <v>34963967</v>
      </c>
      <c r="D891" s="21">
        <f>Table4[[#This Row],[GROSS]]-Table4[[#This Row],[BUDGET]]</f>
        <v>26963967</v>
      </c>
    </row>
    <row r="892" spans="1:4">
      <c r="A892" s="13" t="s">
        <v>2135</v>
      </c>
      <c r="B892" s="13">
        <v>25000000</v>
      </c>
      <c r="C892" s="13">
        <v>51853450</v>
      </c>
      <c r="D892" s="21">
        <f>Table4[[#This Row],[GROSS]]-Table4[[#This Row],[BUDGET]]</f>
        <v>26853450</v>
      </c>
    </row>
    <row r="893" spans="1:4">
      <c r="A893" s="13" t="s">
        <v>2867</v>
      </c>
      <c r="B893" s="13">
        <v>29000000</v>
      </c>
      <c r="C893" s="13">
        <v>55845943</v>
      </c>
      <c r="D893" s="21">
        <f>Table4[[#This Row],[GROSS]]-Table4[[#This Row],[BUDGET]]</f>
        <v>26845943</v>
      </c>
    </row>
    <row r="894" spans="1:4">
      <c r="A894" s="15" t="s">
        <v>3855</v>
      </c>
      <c r="B894" s="15">
        <v>15000000</v>
      </c>
      <c r="C894" s="15">
        <v>41777564</v>
      </c>
      <c r="D894" s="21">
        <f>Table4[[#This Row],[GROSS]]-Table4[[#This Row],[BUDGET]]</f>
        <v>26777564</v>
      </c>
    </row>
    <row r="895" spans="1:4">
      <c r="A895" s="15" t="s">
        <v>4547</v>
      </c>
      <c r="B895" s="15">
        <v>11000000</v>
      </c>
      <c r="C895" s="15">
        <v>37766350</v>
      </c>
      <c r="D895" s="21">
        <f>Table4[[#This Row],[GROSS]]-Table4[[#This Row],[BUDGET]]</f>
        <v>26766350</v>
      </c>
    </row>
    <row r="896" spans="1:4">
      <c r="A896" s="13" t="s">
        <v>4912</v>
      </c>
      <c r="B896" s="13">
        <v>8000000</v>
      </c>
      <c r="C896" s="13">
        <v>34746109</v>
      </c>
      <c r="D896" s="21">
        <f>Table4[[#This Row],[GROSS]]-Table4[[#This Row],[BUDGET]]</f>
        <v>26746109</v>
      </c>
    </row>
    <row r="897" spans="1:4">
      <c r="A897" s="13" t="s">
        <v>3054</v>
      </c>
      <c r="B897" s="13">
        <v>25000000</v>
      </c>
      <c r="C897" s="13">
        <v>51676606</v>
      </c>
      <c r="D897" s="21">
        <f>Table4[[#This Row],[GROSS]]-Table4[[#This Row],[BUDGET]]</f>
        <v>26676606</v>
      </c>
    </row>
    <row r="898" spans="1:4">
      <c r="A898" s="15" t="s">
        <v>3912</v>
      </c>
      <c r="B898" s="15">
        <v>16000000</v>
      </c>
      <c r="C898" s="15">
        <v>42638165</v>
      </c>
      <c r="D898" s="21">
        <f>Table4[[#This Row],[GROSS]]-Table4[[#This Row],[BUDGET]]</f>
        <v>26638165</v>
      </c>
    </row>
    <row r="899" spans="1:4">
      <c r="A899" s="15" t="s">
        <v>2015</v>
      </c>
      <c r="B899" s="15">
        <v>31115000</v>
      </c>
      <c r="C899" s="15">
        <v>57750000</v>
      </c>
      <c r="D899" s="21">
        <f>Table4[[#This Row],[GROSS]]-Table4[[#This Row],[BUDGET]]</f>
        <v>26635000</v>
      </c>
    </row>
    <row r="900" spans="1:4">
      <c r="A900" s="15" t="s">
        <v>4618</v>
      </c>
      <c r="B900" s="15">
        <v>12000000</v>
      </c>
      <c r="C900" s="15">
        <v>38624000</v>
      </c>
      <c r="D900" s="21">
        <f>Table4[[#This Row],[GROSS]]-Table4[[#This Row],[BUDGET]]</f>
        <v>26624000</v>
      </c>
    </row>
    <row r="901" spans="1:4">
      <c r="A901" s="13" t="s">
        <v>3058</v>
      </c>
      <c r="B901" s="13">
        <v>25000000</v>
      </c>
      <c r="C901" s="13">
        <v>51533608</v>
      </c>
      <c r="D901" s="21">
        <f>Table4[[#This Row],[GROSS]]-Table4[[#This Row],[BUDGET]]</f>
        <v>26533608</v>
      </c>
    </row>
    <row r="902" spans="1:4">
      <c r="A902" s="15" t="s">
        <v>2109</v>
      </c>
      <c r="B902" s="15">
        <v>40000000</v>
      </c>
      <c r="C902" s="15">
        <v>66466372</v>
      </c>
      <c r="D902" s="21">
        <f>Table4[[#This Row],[GROSS]]-Table4[[#This Row],[BUDGET]]</f>
        <v>26466372</v>
      </c>
    </row>
    <row r="903" spans="1:4">
      <c r="A903" s="15" t="s">
        <v>1893</v>
      </c>
      <c r="B903" s="15">
        <v>45000000</v>
      </c>
      <c r="C903" s="15">
        <v>71423726</v>
      </c>
      <c r="D903" s="21">
        <f>Table4[[#This Row],[GROSS]]-Table4[[#This Row],[BUDGET]]</f>
        <v>26423726</v>
      </c>
    </row>
    <row r="904" spans="1:4">
      <c r="A904" s="15" t="s">
        <v>5297</v>
      </c>
      <c r="B904" s="15">
        <v>8500000</v>
      </c>
      <c r="C904" s="15">
        <v>34872293</v>
      </c>
      <c r="D904" s="21">
        <f>Table4[[#This Row],[GROSS]]-Table4[[#This Row],[BUDGET]]</f>
        <v>26372293</v>
      </c>
    </row>
    <row r="905" spans="1:4">
      <c r="A905" s="15" t="s">
        <v>3446</v>
      </c>
      <c r="B905" s="15">
        <v>20000000</v>
      </c>
      <c r="C905" s="15">
        <v>46363118</v>
      </c>
      <c r="D905" s="21">
        <f>Table4[[#This Row],[GROSS]]-Table4[[#This Row],[BUDGET]]</f>
        <v>26363118</v>
      </c>
    </row>
    <row r="906" spans="1:4">
      <c r="A906" s="13" t="s">
        <v>1894</v>
      </c>
      <c r="B906" s="13">
        <v>45000000</v>
      </c>
      <c r="C906" s="13">
        <v>71277420</v>
      </c>
      <c r="D906" s="21">
        <f>Table4[[#This Row],[GROSS]]-Table4[[#This Row],[BUDGET]]</f>
        <v>26277420</v>
      </c>
    </row>
    <row r="907" spans="1:4">
      <c r="A907" s="13" t="s">
        <v>3896</v>
      </c>
      <c r="B907" s="13">
        <v>16500000</v>
      </c>
      <c r="C907" s="13">
        <v>42700000</v>
      </c>
      <c r="D907" s="21">
        <f>Table4[[#This Row],[GROSS]]-Table4[[#This Row],[BUDGET]]</f>
        <v>26200000</v>
      </c>
    </row>
    <row r="908" spans="1:4">
      <c r="A908" s="15" t="s">
        <v>4420</v>
      </c>
      <c r="B908" s="15">
        <v>12000000</v>
      </c>
      <c r="C908" s="15">
        <v>38087366</v>
      </c>
      <c r="D908" s="21">
        <f>Table4[[#This Row],[GROSS]]-Table4[[#This Row],[BUDGET]]</f>
        <v>26087366</v>
      </c>
    </row>
    <row r="909" spans="1:4">
      <c r="A909" s="13" t="s">
        <v>883</v>
      </c>
      <c r="B909" s="13">
        <v>75000000</v>
      </c>
      <c r="C909" s="13">
        <v>101087161</v>
      </c>
      <c r="D909" s="21">
        <f>Table4[[#This Row],[GROSS]]-Table4[[#This Row],[BUDGET]]</f>
        <v>26087161</v>
      </c>
    </row>
    <row r="910" spans="1:4">
      <c r="A910" s="15" t="s">
        <v>2707</v>
      </c>
      <c r="B910" s="15">
        <v>30000000</v>
      </c>
      <c r="C910" s="15">
        <v>56068547</v>
      </c>
      <c r="D910" s="21">
        <f>Table4[[#This Row],[GROSS]]-Table4[[#This Row],[BUDGET]]</f>
        <v>26068547</v>
      </c>
    </row>
    <row r="911" spans="1:4">
      <c r="A911" s="15" t="s">
        <v>4315</v>
      </c>
      <c r="B911" s="15">
        <v>13000000</v>
      </c>
      <c r="C911" s="15">
        <v>38916903</v>
      </c>
      <c r="D911" s="21">
        <f>Table4[[#This Row],[GROSS]]-Table4[[#This Row],[BUDGET]]</f>
        <v>25916903</v>
      </c>
    </row>
    <row r="912" spans="1:4">
      <c r="A912" s="15" t="s">
        <v>3752</v>
      </c>
      <c r="B912" s="15">
        <v>18000000</v>
      </c>
      <c r="C912" s="15">
        <v>43853424</v>
      </c>
      <c r="D912" s="21">
        <f>Table4[[#This Row],[GROSS]]-Table4[[#This Row],[BUDGET]]</f>
        <v>25853424</v>
      </c>
    </row>
    <row r="913" spans="1:4">
      <c r="A913" s="13" t="s">
        <v>4629</v>
      </c>
      <c r="B913" s="13">
        <v>10000000</v>
      </c>
      <c r="C913" s="13">
        <v>35794166</v>
      </c>
      <c r="D913" s="21">
        <f>Table4[[#This Row],[GROSS]]-Table4[[#This Row],[BUDGET]]</f>
        <v>25794166</v>
      </c>
    </row>
    <row r="914" spans="1:4">
      <c r="A914" s="15" t="s">
        <v>4448</v>
      </c>
      <c r="B914" s="15">
        <v>12000000</v>
      </c>
      <c r="C914" s="15">
        <v>37707719</v>
      </c>
      <c r="D914" s="21">
        <f>Table4[[#This Row],[GROSS]]-Table4[[#This Row],[BUDGET]]</f>
        <v>25707719</v>
      </c>
    </row>
    <row r="915" spans="1:4">
      <c r="A915" s="13" t="s">
        <v>3372</v>
      </c>
      <c r="B915" s="13">
        <v>21000000</v>
      </c>
      <c r="C915" s="13">
        <v>46700000</v>
      </c>
      <c r="D915" s="21">
        <f>Table4[[#This Row],[GROSS]]-Table4[[#This Row],[BUDGET]]</f>
        <v>25700000</v>
      </c>
    </row>
    <row r="916" spans="1:4">
      <c r="A916" s="13" t="s">
        <v>4017</v>
      </c>
      <c r="B916" s="13">
        <v>17000000</v>
      </c>
      <c r="C916" s="13">
        <v>42672630</v>
      </c>
      <c r="D916" s="21">
        <f>Table4[[#This Row],[GROSS]]-Table4[[#This Row],[BUDGET]]</f>
        <v>25672630</v>
      </c>
    </row>
    <row r="917" spans="1:4">
      <c r="A917" s="15" t="s">
        <v>3848</v>
      </c>
      <c r="B917" s="15">
        <v>20000000</v>
      </c>
      <c r="C917" s="15">
        <v>45670855</v>
      </c>
      <c r="D917" s="21">
        <f>Table4[[#This Row],[GROSS]]-Table4[[#This Row],[BUDGET]]</f>
        <v>25670855</v>
      </c>
    </row>
    <row r="918" spans="1:4">
      <c r="A918" s="15" t="s">
        <v>3378</v>
      </c>
      <c r="B918" s="15">
        <v>17000000</v>
      </c>
      <c r="C918" s="15">
        <v>42660000</v>
      </c>
      <c r="D918" s="21">
        <f>Table4[[#This Row],[GROSS]]-Table4[[#This Row],[BUDGET]]</f>
        <v>25660000</v>
      </c>
    </row>
    <row r="919" spans="1:4">
      <c r="A919" s="15" t="s">
        <v>1699</v>
      </c>
      <c r="B919" s="15">
        <v>50000000</v>
      </c>
      <c r="C919" s="15">
        <v>75605492</v>
      </c>
      <c r="D919" s="21">
        <f>Table4[[#This Row],[GROSS]]-Table4[[#This Row],[BUDGET]]</f>
        <v>25605492</v>
      </c>
    </row>
    <row r="920" spans="1:4">
      <c r="A920" s="13" t="s">
        <v>3739</v>
      </c>
      <c r="B920" s="13">
        <v>18000000</v>
      </c>
      <c r="C920" s="13">
        <v>43601508</v>
      </c>
      <c r="D920" s="21">
        <f>Table4[[#This Row],[GROSS]]-Table4[[#This Row],[BUDGET]]</f>
        <v>25601508</v>
      </c>
    </row>
    <row r="921" spans="1:4">
      <c r="A921" s="13" t="s">
        <v>4884</v>
      </c>
      <c r="B921" s="13">
        <v>8500000</v>
      </c>
      <c r="C921" s="13">
        <v>34017854</v>
      </c>
      <c r="D921" s="21">
        <f>Table4[[#This Row],[GROSS]]-Table4[[#This Row],[BUDGET]]</f>
        <v>25517854</v>
      </c>
    </row>
    <row r="922" spans="1:4">
      <c r="A922" s="13" t="s">
        <v>1240</v>
      </c>
      <c r="B922" s="13">
        <v>65000000</v>
      </c>
      <c r="C922" s="13">
        <v>90454043</v>
      </c>
      <c r="D922" s="21">
        <f>Table4[[#This Row],[GROSS]]-Table4[[#This Row],[BUDGET]]</f>
        <v>25454043</v>
      </c>
    </row>
    <row r="923" spans="1:4">
      <c r="A923" s="15" t="s">
        <v>2876</v>
      </c>
      <c r="B923" s="15">
        <v>35000000</v>
      </c>
      <c r="C923" s="15">
        <v>60400856</v>
      </c>
      <c r="D923" s="21">
        <f>Table4[[#This Row],[GROSS]]-Table4[[#This Row],[BUDGET]]</f>
        <v>25400856</v>
      </c>
    </row>
    <row r="924" spans="1:4">
      <c r="A924" s="13" t="s">
        <v>5123</v>
      </c>
      <c r="B924" s="13">
        <v>6500000</v>
      </c>
      <c r="C924" s="13">
        <v>31899000</v>
      </c>
      <c r="D924" s="21">
        <f>Table4[[#This Row],[GROSS]]-Table4[[#This Row],[BUDGET]]</f>
        <v>25399000</v>
      </c>
    </row>
    <row r="925" spans="1:4">
      <c r="A925" s="15" t="s">
        <v>4426</v>
      </c>
      <c r="B925" s="15">
        <v>12000000</v>
      </c>
      <c r="C925" s="15">
        <v>37188667</v>
      </c>
      <c r="D925" s="21">
        <f>Table4[[#This Row],[GROSS]]-Table4[[#This Row],[BUDGET]]</f>
        <v>25188667</v>
      </c>
    </row>
    <row r="926" spans="1:4">
      <c r="A926" s="15" t="s">
        <v>4836</v>
      </c>
      <c r="B926" s="15">
        <v>9000000</v>
      </c>
      <c r="C926" s="15">
        <v>34074895</v>
      </c>
      <c r="D926" s="21">
        <f>Table4[[#This Row],[GROSS]]-Table4[[#This Row],[BUDGET]]</f>
        <v>25074895</v>
      </c>
    </row>
    <row r="927" spans="1:4">
      <c r="A927" s="15" t="s">
        <v>4022</v>
      </c>
      <c r="B927" s="15">
        <v>15000000</v>
      </c>
      <c r="C927" s="15">
        <v>40064955</v>
      </c>
      <c r="D927" s="21">
        <f>Table4[[#This Row],[GROSS]]-Table4[[#This Row],[BUDGET]]</f>
        <v>25064955</v>
      </c>
    </row>
    <row r="928" spans="1:4">
      <c r="A928" s="15" t="s">
        <v>2398</v>
      </c>
      <c r="B928" s="15">
        <v>35000000</v>
      </c>
      <c r="C928" s="15">
        <v>60054449</v>
      </c>
      <c r="D928" s="21">
        <f>Table4[[#This Row],[GROSS]]-Table4[[#This Row],[BUDGET]]</f>
        <v>25054449</v>
      </c>
    </row>
    <row r="929" spans="1:4">
      <c r="A929" s="13" t="s">
        <v>1898</v>
      </c>
      <c r="B929" s="13">
        <v>45000000</v>
      </c>
      <c r="C929" s="13">
        <v>70001065</v>
      </c>
      <c r="D929" s="21">
        <f>Table4[[#This Row],[GROSS]]-Table4[[#This Row],[BUDGET]]</f>
        <v>25001065</v>
      </c>
    </row>
    <row r="930" spans="1:4">
      <c r="A930" s="13" t="s">
        <v>3456</v>
      </c>
      <c r="B930" s="13">
        <v>20000000</v>
      </c>
      <c r="C930" s="13">
        <v>44988180</v>
      </c>
      <c r="D930" s="21">
        <f>Table4[[#This Row],[GROSS]]-Table4[[#This Row],[BUDGET]]</f>
        <v>24988180</v>
      </c>
    </row>
    <row r="931" spans="1:4">
      <c r="A931" s="15" t="s">
        <v>5025</v>
      </c>
      <c r="B931" s="15">
        <v>7500000</v>
      </c>
      <c r="C931" s="15">
        <v>32391374</v>
      </c>
      <c r="D931" s="21">
        <f>Table4[[#This Row],[GROSS]]-Table4[[#This Row],[BUDGET]]</f>
        <v>24891374</v>
      </c>
    </row>
    <row r="932" spans="1:4">
      <c r="A932" s="15" t="s">
        <v>716</v>
      </c>
      <c r="B932" s="15">
        <v>100000000</v>
      </c>
      <c r="C932" s="15">
        <v>124870275</v>
      </c>
      <c r="D932" s="21">
        <f>Table4[[#This Row],[GROSS]]-Table4[[#This Row],[BUDGET]]</f>
        <v>24870275</v>
      </c>
    </row>
    <row r="933" spans="1:4">
      <c r="A933" s="15" t="s">
        <v>4989</v>
      </c>
      <c r="B933" s="15">
        <v>7500000</v>
      </c>
      <c r="C933" s="15">
        <v>32333860</v>
      </c>
      <c r="D933" s="21">
        <f>Table4[[#This Row],[GROSS]]-Table4[[#This Row],[BUDGET]]</f>
        <v>24833860</v>
      </c>
    </row>
    <row r="934" spans="1:4">
      <c r="A934" s="15" t="s">
        <v>973</v>
      </c>
      <c r="B934" s="15">
        <v>79000000</v>
      </c>
      <c r="C934" s="15">
        <v>103812241</v>
      </c>
      <c r="D934" s="21">
        <f>Table4[[#This Row],[GROSS]]-Table4[[#This Row],[BUDGET]]</f>
        <v>24812241</v>
      </c>
    </row>
    <row r="935" spans="1:4">
      <c r="A935" s="13" t="s">
        <v>2980</v>
      </c>
      <c r="B935" s="13">
        <v>26000000</v>
      </c>
      <c r="C935" s="13">
        <v>50800000</v>
      </c>
      <c r="D935" s="21">
        <f>Table4[[#This Row],[GROSS]]-Table4[[#This Row],[BUDGET]]</f>
        <v>24800000</v>
      </c>
    </row>
    <row r="936" spans="1:4">
      <c r="A936" s="13" t="s">
        <v>550</v>
      </c>
      <c r="B936" s="13">
        <v>120000000</v>
      </c>
      <c r="C936" s="13">
        <v>144795350</v>
      </c>
      <c r="D936" s="21">
        <f>Table4[[#This Row],[GROSS]]-Table4[[#This Row],[BUDGET]]</f>
        <v>24795350</v>
      </c>
    </row>
    <row r="937" spans="1:4">
      <c r="A937" s="13" t="s">
        <v>5108</v>
      </c>
      <c r="B937" s="13">
        <v>6900000</v>
      </c>
      <c r="C937" s="13">
        <v>31607598</v>
      </c>
      <c r="D937" s="21">
        <f>Table4[[#This Row],[GROSS]]-Table4[[#This Row],[BUDGET]]</f>
        <v>24707598</v>
      </c>
    </row>
    <row r="938" spans="1:4">
      <c r="A938" s="13" t="s">
        <v>2399</v>
      </c>
      <c r="B938" s="13">
        <v>1800000</v>
      </c>
      <c r="C938" s="13">
        <v>26505000</v>
      </c>
      <c r="D938" s="21">
        <f>Table4[[#This Row],[GROSS]]-Table4[[#This Row],[BUDGET]]</f>
        <v>24705000</v>
      </c>
    </row>
    <row r="939" spans="1:4">
      <c r="A939" s="15" t="s">
        <v>2403</v>
      </c>
      <c r="B939" s="15">
        <v>35000000</v>
      </c>
      <c r="C939" s="15">
        <v>59699513</v>
      </c>
      <c r="D939" s="21">
        <f>Table4[[#This Row],[GROSS]]-Table4[[#This Row],[BUDGET]]</f>
        <v>24699513</v>
      </c>
    </row>
    <row r="940" spans="1:4">
      <c r="A940" s="13" t="s">
        <v>2419</v>
      </c>
      <c r="B940" s="13">
        <v>33000000</v>
      </c>
      <c r="C940" s="13">
        <v>57651794</v>
      </c>
      <c r="D940" s="21">
        <f>Table4[[#This Row],[GROSS]]-Table4[[#This Row],[BUDGET]]</f>
        <v>24651794</v>
      </c>
    </row>
    <row r="941" spans="1:4">
      <c r="A941" s="15" t="s">
        <v>539</v>
      </c>
      <c r="B941" s="15">
        <v>110000000</v>
      </c>
      <c r="C941" s="15">
        <v>134520804</v>
      </c>
      <c r="D941" s="21">
        <f>Table4[[#This Row],[GROSS]]-Table4[[#This Row],[BUDGET]]</f>
        <v>24520804</v>
      </c>
    </row>
    <row r="942" spans="1:4">
      <c r="A942" s="15" t="s">
        <v>206</v>
      </c>
      <c r="B942" s="15">
        <v>165000000</v>
      </c>
      <c r="C942" s="15">
        <v>189412677</v>
      </c>
      <c r="D942" s="21">
        <f>Table4[[#This Row],[GROSS]]-Table4[[#This Row],[BUDGET]]</f>
        <v>24412677</v>
      </c>
    </row>
    <row r="943" spans="1:4">
      <c r="A943" s="15" t="s">
        <v>2274</v>
      </c>
      <c r="B943" s="15">
        <v>39000000</v>
      </c>
      <c r="C943" s="15">
        <v>63411478</v>
      </c>
      <c r="D943" s="21">
        <f>Table4[[#This Row],[GROSS]]-Table4[[#This Row],[BUDGET]]</f>
        <v>24411478</v>
      </c>
    </row>
    <row r="944" spans="1:4">
      <c r="A944" s="13" t="s">
        <v>5559</v>
      </c>
      <c r="B944" s="13">
        <v>3500000</v>
      </c>
      <c r="C944" s="13">
        <v>27900000</v>
      </c>
      <c r="D944" s="21">
        <f>Table4[[#This Row],[GROSS]]-Table4[[#This Row],[BUDGET]]</f>
        <v>24400000</v>
      </c>
    </row>
    <row r="945" spans="1:4">
      <c r="A945" s="15" t="s">
        <v>5560</v>
      </c>
      <c r="B945" s="15">
        <v>3500000</v>
      </c>
      <c r="C945" s="15">
        <v>27900000</v>
      </c>
      <c r="D945" s="21">
        <f>Table4[[#This Row],[GROSS]]-Table4[[#This Row],[BUDGET]]</f>
        <v>24400000</v>
      </c>
    </row>
    <row r="946" spans="1:4">
      <c r="A946" s="15" t="s">
        <v>3918</v>
      </c>
      <c r="B946" s="15">
        <v>16000000</v>
      </c>
      <c r="C946" s="15">
        <v>40363530</v>
      </c>
      <c r="D946" s="21">
        <f>Table4[[#This Row],[GROSS]]-Table4[[#This Row],[BUDGET]]</f>
        <v>24363530</v>
      </c>
    </row>
    <row r="947" spans="1:4">
      <c r="A947" s="15" t="s">
        <v>91</v>
      </c>
      <c r="B947" s="15">
        <v>210000000</v>
      </c>
      <c r="C947" s="15">
        <v>234360014</v>
      </c>
      <c r="D947" s="21">
        <f>Table4[[#This Row],[GROSS]]-Table4[[#This Row],[BUDGET]]</f>
        <v>24360014</v>
      </c>
    </row>
    <row r="948" spans="1:4">
      <c r="A948" s="15" t="s">
        <v>3742</v>
      </c>
      <c r="B948" s="15">
        <v>18000000</v>
      </c>
      <c r="C948" s="15">
        <v>42335698</v>
      </c>
      <c r="D948" s="21">
        <f>Table4[[#This Row],[GROSS]]-Table4[[#This Row],[BUDGET]]</f>
        <v>24335698</v>
      </c>
    </row>
    <row r="949" spans="1:4">
      <c r="A949" s="15" t="s">
        <v>1617</v>
      </c>
      <c r="B949" s="15">
        <v>46000000</v>
      </c>
      <c r="C949" s="15">
        <v>70327868</v>
      </c>
      <c r="D949" s="21">
        <f>Table4[[#This Row],[GROSS]]-Table4[[#This Row],[BUDGET]]</f>
        <v>24327868</v>
      </c>
    </row>
    <row r="950" spans="1:4">
      <c r="A950" s="13" t="s">
        <v>5723</v>
      </c>
      <c r="B950" s="13">
        <v>2500000</v>
      </c>
      <c r="C950" s="13">
        <v>26781723</v>
      </c>
      <c r="D950" s="21">
        <f>Table4[[#This Row],[GROSS]]-Table4[[#This Row],[BUDGET]]</f>
        <v>24281723</v>
      </c>
    </row>
    <row r="951" spans="1:4">
      <c r="A951" s="13" t="s">
        <v>4837</v>
      </c>
      <c r="B951" s="13">
        <v>9000000</v>
      </c>
      <c r="C951" s="13">
        <v>33244684</v>
      </c>
      <c r="D951" s="21">
        <f>Table4[[#This Row],[GROSS]]-Table4[[#This Row],[BUDGET]]</f>
        <v>24244684</v>
      </c>
    </row>
    <row r="952" spans="1:4">
      <c r="A952" s="13" t="s">
        <v>5629</v>
      </c>
      <c r="B952" s="13">
        <v>3000000</v>
      </c>
      <c r="C952" s="13">
        <v>27200000</v>
      </c>
      <c r="D952" s="21">
        <f>Table4[[#This Row],[GROSS]]-Table4[[#This Row],[BUDGET]]</f>
        <v>24200000</v>
      </c>
    </row>
    <row r="953" spans="1:4">
      <c r="A953" s="13" t="s">
        <v>3920</v>
      </c>
      <c r="B953" s="13">
        <v>13500000</v>
      </c>
      <c r="C953" s="13">
        <v>37623143</v>
      </c>
      <c r="D953" s="21">
        <f>Table4[[#This Row],[GROSS]]-Table4[[#This Row],[BUDGET]]</f>
        <v>24123143</v>
      </c>
    </row>
    <row r="954" spans="1:4">
      <c r="A954" s="13" t="s">
        <v>4525</v>
      </c>
      <c r="B954" s="13">
        <v>6000000</v>
      </c>
      <c r="C954" s="13">
        <v>30093107</v>
      </c>
      <c r="D954" s="21">
        <f>Table4[[#This Row],[GROSS]]-Table4[[#This Row],[BUDGET]]</f>
        <v>24093107</v>
      </c>
    </row>
    <row r="955" spans="1:4">
      <c r="A955" s="13" t="s">
        <v>881</v>
      </c>
      <c r="B955" s="13">
        <v>80000000</v>
      </c>
      <c r="C955" s="13">
        <v>104054514</v>
      </c>
      <c r="D955" s="21">
        <f>Table4[[#This Row],[GROSS]]-Table4[[#This Row],[BUDGET]]</f>
        <v>24054514</v>
      </c>
    </row>
    <row r="956" spans="1:4">
      <c r="A956" s="15" t="s">
        <v>4213</v>
      </c>
      <c r="B956" s="15">
        <v>14000000</v>
      </c>
      <c r="C956" s="15">
        <v>38048637</v>
      </c>
      <c r="D956" s="21">
        <f>Table4[[#This Row],[GROSS]]-Table4[[#This Row],[BUDGET]]</f>
        <v>24048637</v>
      </c>
    </row>
    <row r="957" spans="1:4">
      <c r="A957" s="15" t="s">
        <v>4532</v>
      </c>
      <c r="B957" s="15">
        <v>11500000</v>
      </c>
      <c r="C957" s="15">
        <v>35537564</v>
      </c>
      <c r="D957" s="21">
        <f>Table4[[#This Row],[GROSS]]-Table4[[#This Row],[BUDGET]]</f>
        <v>24037564</v>
      </c>
    </row>
    <row r="958" spans="1:4">
      <c r="A958" s="13" t="s">
        <v>3368</v>
      </c>
      <c r="B958" s="13">
        <v>25000000</v>
      </c>
      <c r="C958" s="13">
        <v>49024969</v>
      </c>
      <c r="D958" s="21">
        <f>Table4[[#This Row],[GROSS]]-Table4[[#This Row],[BUDGET]]</f>
        <v>24024969</v>
      </c>
    </row>
    <row r="959" spans="1:4">
      <c r="A959" s="13" t="s">
        <v>5032</v>
      </c>
      <c r="B959" s="13">
        <v>7500000</v>
      </c>
      <c r="C959" s="13">
        <v>31501218</v>
      </c>
      <c r="D959" s="21">
        <f>Table4[[#This Row],[GROSS]]-Table4[[#This Row],[BUDGET]]</f>
        <v>24001218</v>
      </c>
    </row>
    <row r="960" spans="1:4">
      <c r="A960" s="15" t="s">
        <v>4628</v>
      </c>
      <c r="B960" s="15">
        <v>12305523</v>
      </c>
      <c r="C960" s="15">
        <v>36200000</v>
      </c>
      <c r="D960" s="21">
        <f>Table4[[#This Row],[GROSS]]-Table4[[#This Row],[BUDGET]]</f>
        <v>23894477</v>
      </c>
    </row>
    <row r="961" spans="1:4">
      <c r="A961" s="15" t="s">
        <v>2986</v>
      </c>
      <c r="B961" s="15">
        <v>26000000</v>
      </c>
      <c r="C961" s="15">
        <v>49874933</v>
      </c>
      <c r="D961" s="21">
        <f>Table4[[#This Row],[GROSS]]-Table4[[#This Row],[BUDGET]]</f>
        <v>23874933</v>
      </c>
    </row>
    <row r="962" spans="1:4">
      <c r="A962" s="15" t="s">
        <v>3881</v>
      </c>
      <c r="B962" s="15">
        <v>16000000</v>
      </c>
      <c r="C962" s="15">
        <v>39825798</v>
      </c>
      <c r="D962" s="21">
        <f>Table4[[#This Row],[GROSS]]-Table4[[#This Row],[BUDGET]]</f>
        <v>23825798</v>
      </c>
    </row>
    <row r="963" spans="1:4">
      <c r="A963" s="13" t="s">
        <v>3736</v>
      </c>
      <c r="B963" s="13">
        <v>20000000</v>
      </c>
      <c r="C963" s="13">
        <v>43818159</v>
      </c>
      <c r="D963" s="21">
        <f>Table4[[#This Row],[GROSS]]-Table4[[#This Row],[BUDGET]]</f>
        <v>23818159</v>
      </c>
    </row>
    <row r="964" spans="1:4">
      <c r="A964" s="13" t="s">
        <v>4896</v>
      </c>
      <c r="B964" s="13">
        <v>8500000</v>
      </c>
      <c r="C964" s="13">
        <v>32279955</v>
      </c>
      <c r="D964" s="21">
        <f>Table4[[#This Row],[GROSS]]-Table4[[#This Row],[BUDGET]]</f>
        <v>23779955</v>
      </c>
    </row>
    <row r="965" spans="1:4">
      <c r="A965" s="15" t="s">
        <v>1546</v>
      </c>
      <c r="B965" s="15">
        <v>55000000</v>
      </c>
      <c r="C965" s="15">
        <v>78745923</v>
      </c>
      <c r="D965" s="21">
        <f>Table4[[#This Row],[GROSS]]-Table4[[#This Row],[BUDGET]]</f>
        <v>23745923</v>
      </c>
    </row>
    <row r="966" spans="1:4">
      <c r="A966" s="13" t="s">
        <v>2708</v>
      </c>
      <c r="B966" s="13">
        <v>30000000</v>
      </c>
      <c r="C966" s="13">
        <v>53680848</v>
      </c>
      <c r="D966" s="21">
        <f>Table4[[#This Row],[GROSS]]-Table4[[#This Row],[BUDGET]]</f>
        <v>23680848</v>
      </c>
    </row>
    <row r="967" spans="1:4">
      <c r="A967" s="15" t="s">
        <v>5416</v>
      </c>
      <c r="B967" s="15">
        <v>890000</v>
      </c>
      <c r="C967" s="15">
        <v>24475416</v>
      </c>
      <c r="D967" s="21">
        <f>Table4[[#This Row],[GROSS]]-Table4[[#This Row],[BUDGET]]</f>
        <v>23585416</v>
      </c>
    </row>
    <row r="968" spans="1:4">
      <c r="A968" s="15" t="s">
        <v>4630</v>
      </c>
      <c r="B968" s="15">
        <v>10000000</v>
      </c>
      <c r="C968" s="15">
        <v>33583175</v>
      </c>
      <c r="D968" s="21">
        <f>Table4[[#This Row],[GROSS]]-Table4[[#This Row],[BUDGET]]</f>
        <v>23583175</v>
      </c>
    </row>
    <row r="969" spans="1:4">
      <c r="A969" s="15" t="s">
        <v>5959</v>
      </c>
      <c r="B969" s="15">
        <v>1200000</v>
      </c>
      <c r="C969" s="15">
        <v>24741700</v>
      </c>
      <c r="D969" s="21">
        <f>Table4[[#This Row],[GROSS]]-Table4[[#This Row],[BUDGET]]</f>
        <v>23541700</v>
      </c>
    </row>
    <row r="970" spans="1:4">
      <c r="A970" s="15" t="s">
        <v>3914</v>
      </c>
      <c r="B970" s="15">
        <v>16000000</v>
      </c>
      <c r="C970" s="15">
        <v>39511038</v>
      </c>
      <c r="D970" s="21">
        <f>Table4[[#This Row],[GROSS]]-Table4[[#This Row],[BUDGET]]</f>
        <v>23511038</v>
      </c>
    </row>
    <row r="971" spans="1:4">
      <c r="A971" s="13" t="s">
        <v>3741</v>
      </c>
      <c r="B971" s="13">
        <v>18000000</v>
      </c>
      <c r="C971" s="13">
        <v>41382841</v>
      </c>
      <c r="D971" s="21">
        <f>Table4[[#This Row],[GROSS]]-Table4[[#This Row],[BUDGET]]</f>
        <v>23382841</v>
      </c>
    </row>
    <row r="972" spans="1:4">
      <c r="A972" s="15" t="s">
        <v>1625</v>
      </c>
      <c r="B972" s="15">
        <v>50000000</v>
      </c>
      <c r="C972" s="15">
        <v>73343413</v>
      </c>
      <c r="D972" s="21">
        <f>Table4[[#This Row],[GROSS]]-Table4[[#This Row],[BUDGET]]</f>
        <v>23343413</v>
      </c>
    </row>
    <row r="973" spans="1:4">
      <c r="A973" s="15" t="s">
        <v>2332</v>
      </c>
      <c r="B973" s="15">
        <v>37000000</v>
      </c>
      <c r="C973" s="15">
        <v>60338891</v>
      </c>
      <c r="D973" s="21">
        <f>Table4[[#This Row],[GROSS]]-Table4[[#This Row],[BUDGET]]</f>
        <v>23338891</v>
      </c>
    </row>
    <row r="974" spans="1:4">
      <c r="A974" s="15" t="s">
        <v>3474</v>
      </c>
      <c r="B974" s="15">
        <v>11000000</v>
      </c>
      <c r="C974" s="15">
        <v>34334256</v>
      </c>
      <c r="D974" s="21">
        <f>Table4[[#This Row],[GROSS]]-Table4[[#This Row],[BUDGET]]</f>
        <v>23334256</v>
      </c>
    </row>
    <row r="975" spans="1:4">
      <c r="A975" s="13" t="s">
        <v>156</v>
      </c>
      <c r="B975" s="13">
        <v>175000000</v>
      </c>
      <c r="C975" s="13">
        <v>198332128</v>
      </c>
      <c r="D975" s="21">
        <f>Table4[[#This Row],[GROSS]]-Table4[[#This Row],[BUDGET]]</f>
        <v>23332128</v>
      </c>
    </row>
    <row r="976" spans="1:4">
      <c r="A976" s="15" t="s">
        <v>3082</v>
      </c>
      <c r="B976" s="15">
        <v>25000000</v>
      </c>
      <c r="C976" s="15">
        <v>48237389</v>
      </c>
      <c r="D976" s="21">
        <f>Table4[[#This Row],[GROSS]]-Table4[[#This Row],[BUDGET]]</f>
        <v>23237389</v>
      </c>
    </row>
    <row r="977" spans="1:4">
      <c r="A977" s="13" t="s">
        <v>4667</v>
      </c>
      <c r="B977" s="13">
        <v>10000000</v>
      </c>
      <c r="C977" s="13">
        <v>33071558</v>
      </c>
      <c r="D977" s="21">
        <f>Table4[[#This Row],[GROSS]]-Table4[[#This Row],[BUDGET]]</f>
        <v>23071558</v>
      </c>
    </row>
    <row r="978" spans="1:4">
      <c r="A978" s="15" t="s">
        <v>882</v>
      </c>
      <c r="B978" s="15">
        <v>80000000</v>
      </c>
      <c r="C978" s="15">
        <v>103028109</v>
      </c>
      <c r="D978" s="21">
        <f>Table4[[#This Row],[GROSS]]-Table4[[#This Row],[BUDGET]]</f>
        <v>23028109</v>
      </c>
    </row>
    <row r="979" spans="1:4">
      <c r="A979" s="13" t="s">
        <v>2710</v>
      </c>
      <c r="B979" s="13">
        <v>30000000</v>
      </c>
      <c r="C979" s="13">
        <v>53021560</v>
      </c>
      <c r="D979" s="21">
        <f>Table4[[#This Row],[GROSS]]-Table4[[#This Row],[BUDGET]]</f>
        <v>23021560</v>
      </c>
    </row>
    <row r="980" spans="1:4">
      <c r="A980" s="13" t="s">
        <v>4637</v>
      </c>
      <c r="B980" s="13">
        <v>10000000</v>
      </c>
      <c r="C980" s="13">
        <v>33000000</v>
      </c>
      <c r="D980" s="21">
        <f>Table4[[#This Row],[GROSS]]-Table4[[#This Row],[BUDGET]]</f>
        <v>23000000</v>
      </c>
    </row>
    <row r="981" spans="1:4">
      <c r="A981" s="15" t="s">
        <v>218</v>
      </c>
      <c r="B981" s="15">
        <v>165000000</v>
      </c>
      <c r="C981" s="15">
        <v>187991439</v>
      </c>
      <c r="D981" s="21">
        <f>Table4[[#This Row],[GROSS]]-Table4[[#This Row],[BUDGET]]</f>
        <v>22991439</v>
      </c>
    </row>
    <row r="982" spans="1:4">
      <c r="A982" s="15" t="s">
        <v>854</v>
      </c>
      <c r="B982" s="15">
        <v>80000000</v>
      </c>
      <c r="C982" s="15">
        <v>102981571</v>
      </c>
      <c r="D982" s="21">
        <f>Table4[[#This Row],[GROSS]]-Table4[[#This Row],[BUDGET]]</f>
        <v>22981571</v>
      </c>
    </row>
    <row r="983" spans="1:4">
      <c r="A983" s="15" t="s">
        <v>2697</v>
      </c>
      <c r="B983" s="15">
        <v>30000000</v>
      </c>
      <c r="C983" s="15">
        <v>52937130</v>
      </c>
      <c r="D983" s="21">
        <f>Table4[[#This Row],[GROSS]]-Table4[[#This Row],[BUDGET]]</f>
        <v>22937130</v>
      </c>
    </row>
    <row r="984" spans="1:4">
      <c r="A984" s="13" t="s">
        <v>1889</v>
      </c>
      <c r="B984" s="13">
        <v>60000000</v>
      </c>
      <c r="C984" s="13">
        <v>82931301</v>
      </c>
      <c r="D984" s="21">
        <f>Table4[[#This Row],[GROSS]]-Table4[[#This Row],[BUDGET]]</f>
        <v>22931301</v>
      </c>
    </row>
    <row r="985" spans="1:4">
      <c r="A985" s="15" t="s">
        <v>4036</v>
      </c>
      <c r="B985" s="15">
        <v>15000000</v>
      </c>
      <c r="C985" s="15">
        <v>37877959</v>
      </c>
      <c r="D985" s="21">
        <f>Table4[[#This Row],[GROSS]]-Table4[[#This Row],[BUDGET]]</f>
        <v>22877959</v>
      </c>
    </row>
    <row r="986" spans="1:4">
      <c r="A986" s="13" t="s">
        <v>5773</v>
      </c>
      <c r="B986" s="13">
        <v>2000000</v>
      </c>
      <c r="C986" s="13">
        <v>24800000</v>
      </c>
      <c r="D986" s="21">
        <f>Table4[[#This Row],[GROSS]]-Table4[[#This Row],[BUDGET]]</f>
        <v>22800000</v>
      </c>
    </row>
    <row r="987" spans="1:4">
      <c r="A987" s="13" t="s">
        <v>2584</v>
      </c>
      <c r="B987" s="13">
        <v>32000000</v>
      </c>
      <c r="C987" s="13">
        <v>54696902</v>
      </c>
      <c r="D987" s="21">
        <f>Table4[[#This Row],[GROSS]]-Table4[[#This Row],[BUDGET]]</f>
        <v>22696902</v>
      </c>
    </row>
    <row r="988" spans="1:4">
      <c r="A988" s="15" t="s">
        <v>5307</v>
      </c>
      <c r="B988" s="15">
        <v>5000000</v>
      </c>
      <c r="C988" s="15">
        <v>27689474</v>
      </c>
      <c r="D988" s="21">
        <f>Table4[[#This Row],[GROSS]]-Table4[[#This Row],[BUDGET]]</f>
        <v>22689474</v>
      </c>
    </row>
    <row r="989" spans="1:4">
      <c r="A989" s="15" t="s">
        <v>1339</v>
      </c>
      <c r="B989" s="15">
        <v>60000000</v>
      </c>
      <c r="C989" s="15">
        <v>82670733</v>
      </c>
      <c r="D989" s="21">
        <f>Table4[[#This Row],[GROSS]]-Table4[[#This Row],[BUDGET]]</f>
        <v>22670733</v>
      </c>
    </row>
    <row r="990" spans="1:4">
      <c r="A990" s="13" t="s">
        <v>6341</v>
      </c>
      <c r="B990" s="13">
        <v>100000</v>
      </c>
      <c r="C990" s="13">
        <v>22757819</v>
      </c>
      <c r="D990" s="21">
        <f>Table4[[#This Row],[GROSS]]-Table4[[#This Row],[BUDGET]]</f>
        <v>22657819</v>
      </c>
    </row>
    <row r="991" spans="1:4">
      <c r="A991" s="13" t="s">
        <v>3452</v>
      </c>
      <c r="B991" s="13">
        <v>20000000</v>
      </c>
      <c r="C991" s="13">
        <v>42652003</v>
      </c>
      <c r="D991" s="21">
        <f>Table4[[#This Row],[GROSS]]-Table4[[#This Row],[BUDGET]]</f>
        <v>22652003</v>
      </c>
    </row>
    <row r="992" spans="1:4">
      <c r="A992" s="13" t="s">
        <v>1340</v>
      </c>
      <c r="B992" s="13">
        <v>60000000</v>
      </c>
      <c r="C992" s="13">
        <v>82569532</v>
      </c>
      <c r="D992" s="21">
        <f>Table4[[#This Row],[GROSS]]-Table4[[#This Row],[BUDGET]]</f>
        <v>22569532</v>
      </c>
    </row>
    <row r="993" spans="1:4">
      <c r="A993" s="13" t="s">
        <v>5039</v>
      </c>
      <c r="B993" s="13">
        <v>3500000</v>
      </c>
      <c r="C993" s="13">
        <v>26005908</v>
      </c>
      <c r="D993" s="21">
        <f>Table4[[#This Row],[GROSS]]-Table4[[#This Row],[BUDGET]]</f>
        <v>22505908</v>
      </c>
    </row>
    <row r="994" spans="1:4">
      <c r="A994" s="15" t="s">
        <v>5304</v>
      </c>
      <c r="B994" s="15">
        <v>3300000</v>
      </c>
      <c r="C994" s="15">
        <v>25799043</v>
      </c>
      <c r="D994" s="21">
        <f>Table4[[#This Row],[GROSS]]-Table4[[#This Row],[BUDGET]]</f>
        <v>22499043</v>
      </c>
    </row>
    <row r="995" spans="1:4">
      <c r="A995" s="13" t="s">
        <v>4640</v>
      </c>
      <c r="B995" s="13">
        <v>9000000</v>
      </c>
      <c r="C995" s="13">
        <v>31487293</v>
      </c>
      <c r="D995" s="21">
        <f>Table4[[#This Row],[GROSS]]-Table4[[#This Row],[BUDGET]]</f>
        <v>22487293</v>
      </c>
    </row>
    <row r="996" spans="1:4">
      <c r="A996" s="13" t="s">
        <v>2715</v>
      </c>
      <c r="B996" s="13">
        <v>30000000</v>
      </c>
      <c r="C996" s="13">
        <v>52418902</v>
      </c>
      <c r="D996" s="21">
        <f>Table4[[#This Row],[GROSS]]-Table4[[#This Row],[BUDGET]]</f>
        <v>22418902</v>
      </c>
    </row>
    <row r="997" spans="1:4">
      <c r="A997" s="13" t="s">
        <v>1014</v>
      </c>
      <c r="B997" s="13">
        <v>75000000</v>
      </c>
      <c r="C997" s="13">
        <v>97360069</v>
      </c>
      <c r="D997" s="21">
        <f>Table4[[#This Row],[GROSS]]-Table4[[#This Row],[BUDGET]]</f>
        <v>22360069</v>
      </c>
    </row>
    <row r="998" spans="1:4">
      <c r="A998" s="15" t="s">
        <v>4564</v>
      </c>
      <c r="B998" s="15">
        <v>11000000</v>
      </c>
      <c r="C998" s="15">
        <v>33305037</v>
      </c>
      <c r="D998" s="21">
        <f>Table4[[#This Row],[GROSS]]-Table4[[#This Row],[BUDGET]]</f>
        <v>22305037</v>
      </c>
    </row>
    <row r="999" spans="1:4">
      <c r="A999" s="13" t="s">
        <v>5302</v>
      </c>
      <c r="B999" s="13">
        <v>5000000</v>
      </c>
      <c r="C999" s="13">
        <v>27296514</v>
      </c>
      <c r="D999" s="21">
        <f>Table4[[#This Row],[GROSS]]-Table4[[#This Row],[BUDGET]]</f>
        <v>22296514</v>
      </c>
    </row>
    <row r="1000" spans="1:4">
      <c r="A1000" s="13" t="s">
        <v>5350</v>
      </c>
      <c r="B1000" s="13">
        <v>5000000</v>
      </c>
      <c r="C1000" s="13">
        <v>27285953</v>
      </c>
      <c r="D1000" s="21">
        <f>Table4[[#This Row],[GROSS]]-Table4[[#This Row],[BUDGET]]</f>
        <v>22285953</v>
      </c>
    </row>
    <row r="1001" spans="1:4">
      <c r="A1001" s="13" t="s">
        <v>2695</v>
      </c>
      <c r="B1001" s="13">
        <v>42000000</v>
      </c>
      <c r="C1001" s="13">
        <v>64238770</v>
      </c>
      <c r="D1001" s="21">
        <f>Table4[[#This Row],[GROSS]]-Table4[[#This Row],[BUDGET]]</f>
        <v>22238770</v>
      </c>
    </row>
    <row r="1002" spans="1:4">
      <c r="A1002" s="15" t="s">
        <v>4287</v>
      </c>
      <c r="B1002" s="15">
        <v>16000000</v>
      </c>
      <c r="C1002" s="15">
        <v>38176108</v>
      </c>
      <c r="D1002" s="21">
        <f>Table4[[#This Row],[GROSS]]-Table4[[#This Row],[BUDGET]]</f>
        <v>22176108</v>
      </c>
    </row>
    <row r="1003" spans="1:4">
      <c r="A1003" s="13" t="s">
        <v>2628</v>
      </c>
      <c r="B1003" s="13">
        <v>31000000</v>
      </c>
      <c r="C1003" s="13">
        <v>53133888</v>
      </c>
      <c r="D1003" s="21">
        <f>Table4[[#This Row],[GROSS]]-Table4[[#This Row],[BUDGET]]</f>
        <v>22133888</v>
      </c>
    </row>
    <row r="1004" spans="1:4">
      <c r="A1004" s="15" t="s">
        <v>3065</v>
      </c>
      <c r="B1004" s="15">
        <v>25000000</v>
      </c>
      <c r="C1004" s="15">
        <v>47124400</v>
      </c>
      <c r="D1004" s="21">
        <f>Table4[[#This Row],[GROSS]]-Table4[[#This Row],[BUDGET]]</f>
        <v>22124400</v>
      </c>
    </row>
    <row r="1005" spans="1:4">
      <c r="A1005" s="15" t="s">
        <v>5698</v>
      </c>
      <c r="B1005" s="15">
        <v>2883848</v>
      </c>
      <c r="C1005" s="15">
        <v>25000000</v>
      </c>
      <c r="D1005" s="21">
        <f>Table4[[#This Row],[GROSS]]-Table4[[#This Row],[BUDGET]]</f>
        <v>22116152</v>
      </c>
    </row>
    <row r="1006" spans="1:4">
      <c r="A1006" s="13" t="s">
        <v>1921</v>
      </c>
      <c r="B1006" s="13">
        <v>26000000</v>
      </c>
      <c r="C1006" s="13">
        <v>48114556</v>
      </c>
      <c r="D1006" s="21">
        <f>Table4[[#This Row],[GROSS]]-Table4[[#This Row],[BUDGET]]</f>
        <v>22114556</v>
      </c>
    </row>
    <row r="1007" spans="1:4">
      <c r="A1007" s="15" t="s">
        <v>4638</v>
      </c>
      <c r="B1007" s="15">
        <v>10000000</v>
      </c>
      <c r="C1007" s="15">
        <v>32101000</v>
      </c>
      <c r="D1007" s="21">
        <f>Table4[[#This Row],[GROSS]]-Table4[[#This Row],[BUDGET]]</f>
        <v>22101000</v>
      </c>
    </row>
    <row r="1008" spans="1:4">
      <c r="A1008" s="13" t="s">
        <v>1490</v>
      </c>
      <c r="B1008" s="13">
        <v>58000000</v>
      </c>
      <c r="C1008" s="13">
        <v>80021740</v>
      </c>
      <c r="D1008" s="21">
        <f>Table4[[#This Row],[GROSS]]-Table4[[#This Row],[BUDGET]]</f>
        <v>22021740</v>
      </c>
    </row>
    <row r="1009" spans="1:4">
      <c r="A1009" s="13" t="s">
        <v>2881</v>
      </c>
      <c r="B1009" s="13">
        <v>28000000</v>
      </c>
      <c r="C1009" s="13">
        <v>49968653</v>
      </c>
      <c r="D1009" s="21">
        <f>Table4[[#This Row],[GROSS]]-Table4[[#This Row],[BUDGET]]</f>
        <v>21968653</v>
      </c>
    </row>
    <row r="1010" spans="1:4">
      <c r="A1010" s="15" t="s">
        <v>4025</v>
      </c>
      <c r="B1010" s="15">
        <v>16000000</v>
      </c>
      <c r="C1010" s="15">
        <v>37882551</v>
      </c>
      <c r="D1010" s="21">
        <f>Table4[[#This Row],[GROSS]]-Table4[[#This Row],[BUDGET]]</f>
        <v>21882551</v>
      </c>
    </row>
    <row r="1011" spans="1:4">
      <c r="A1011" s="13" t="s">
        <v>2401</v>
      </c>
      <c r="B1011" s="13">
        <v>35000000</v>
      </c>
      <c r="C1011" s="13">
        <v>56876365</v>
      </c>
      <c r="D1011" s="21">
        <f>Table4[[#This Row],[GROSS]]-Table4[[#This Row],[BUDGET]]</f>
        <v>21876365</v>
      </c>
    </row>
    <row r="1012" spans="1:4">
      <c r="A1012" s="15" t="s">
        <v>3680</v>
      </c>
      <c r="B1012" s="15">
        <v>20000000</v>
      </c>
      <c r="C1012" s="15">
        <v>41867960</v>
      </c>
      <c r="D1012" s="21">
        <f>Table4[[#This Row],[GROSS]]-Table4[[#This Row],[BUDGET]]</f>
        <v>21867960</v>
      </c>
    </row>
    <row r="1013" spans="1:4">
      <c r="A1013" s="15" t="s">
        <v>3682</v>
      </c>
      <c r="B1013" s="15">
        <v>19000000</v>
      </c>
      <c r="C1013" s="15">
        <v>40846082</v>
      </c>
      <c r="D1013" s="21">
        <f>Table4[[#This Row],[GROSS]]-Table4[[#This Row],[BUDGET]]</f>
        <v>21846082</v>
      </c>
    </row>
    <row r="1014" spans="1:4">
      <c r="A1014" s="15" t="s">
        <v>3062</v>
      </c>
      <c r="B1014" s="15">
        <v>25000000</v>
      </c>
      <c r="C1014" s="15">
        <v>46836394</v>
      </c>
      <c r="D1014" s="21">
        <f>Table4[[#This Row],[GROSS]]-Table4[[#This Row],[BUDGET]]</f>
        <v>21836394</v>
      </c>
    </row>
    <row r="1015" spans="1:4">
      <c r="A1015" s="13" t="s">
        <v>1902</v>
      </c>
      <c r="B1015" s="13">
        <v>45000000</v>
      </c>
      <c r="C1015" s="13">
        <v>66790248</v>
      </c>
      <c r="D1015" s="21">
        <f>Table4[[#This Row],[GROSS]]-Table4[[#This Row],[BUDGET]]</f>
        <v>21790248</v>
      </c>
    </row>
    <row r="1016" spans="1:4">
      <c r="A1016" s="15" t="s">
        <v>5616</v>
      </c>
      <c r="B1016" s="15">
        <v>3000000</v>
      </c>
      <c r="C1016" s="15">
        <v>24788807</v>
      </c>
      <c r="D1016" s="21">
        <f>Table4[[#This Row],[GROSS]]-Table4[[#This Row],[BUDGET]]</f>
        <v>21788807</v>
      </c>
    </row>
    <row r="1017" spans="1:4">
      <c r="A1017" s="15" t="s">
        <v>5033</v>
      </c>
      <c r="B1017" s="15">
        <v>7000000</v>
      </c>
      <c r="C1017" s="15">
        <v>28747570</v>
      </c>
      <c r="D1017" s="21">
        <f>Table4[[#This Row],[GROSS]]-Table4[[#This Row],[BUDGET]]</f>
        <v>21747570</v>
      </c>
    </row>
    <row r="1018" spans="1:4">
      <c r="A1018" s="13" t="s">
        <v>1207</v>
      </c>
      <c r="B1018" s="13">
        <v>66000000</v>
      </c>
      <c r="C1018" s="13">
        <v>87704396</v>
      </c>
      <c r="D1018" s="21">
        <f>Table4[[#This Row],[GROSS]]-Table4[[#This Row],[BUDGET]]</f>
        <v>21704396</v>
      </c>
    </row>
    <row r="1019" spans="1:4">
      <c r="A1019" s="15" t="s">
        <v>5564</v>
      </c>
      <c r="B1019" s="15">
        <v>3500000</v>
      </c>
      <c r="C1019" s="15">
        <v>25138292</v>
      </c>
      <c r="D1019" s="21">
        <f>Table4[[#This Row],[GROSS]]-Table4[[#This Row],[BUDGET]]</f>
        <v>21638292</v>
      </c>
    </row>
    <row r="1020" spans="1:4">
      <c r="A1020" s="13" t="s">
        <v>5626</v>
      </c>
      <c r="B1020" s="13">
        <v>3000000</v>
      </c>
      <c r="C1020" s="13">
        <v>24629916</v>
      </c>
      <c r="D1020" s="21">
        <f>Table4[[#This Row],[GROSS]]-Table4[[#This Row],[BUDGET]]</f>
        <v>21629916</v>
      </c>
    </row>
    <row r="1021" spans="1:4">
      <c r="A1021" s="15" t="s">
        <v>1611</v>
      </c>
      <c r="B1021" s="15">
        <v>54000000</v>
      </c>
      <c r="C1021" s="15">
        <v>75604320</v>
      </c>
      <c r="D1021" s="21">
        <f>Table4[[#This Row],[GROSS]]-Table4[[#This Row],[BUDGET]]</f>
        <v>21604320</v>
      </c>
    </row>
    <row r="1022" spans="1:4">
      <c r="A1022" s="13" t="s">
        <v>1656</v>
      </c>
      <c r="B1022" s="13">
        <v>51000000</v>
      </c>
      <c r="C1022" s="13">
        <v>72601713</v>
      </c>
      <c r="D1022" s="21">
        <f>Table4[[#This Row],[GROSS]]-Table4[[#This Row],[BUDGET]]</f>
        <v>21601713</v>
      </c>
    </row>
    <row r="1023" spans="1:4">
      <c r="A1023" s="15" t="s">
        <v>5768</v>
      </c>
      <c r="B1023" s="15">
        <v>2100000</v>
      </c>
      <c r="C1023" s="15">
        <v>23650000</v>
      </c>
      <c r="D1023" s="21">
        <f>Table4[[#This Row],[GROSS]]-Table4[[#This Row],[BUDGET]]</f>
        <v>21550000</v>
      </c>
    </row>
    <row r="1024" spans="1:4">
      <c r="A1024" s="15" t="s">
        <v>806</v>
      </c>
      <c r="B1024" s="15">
        <v>90000000</v>
      </c>
      <c r="C1024" s="15">
        <v>111544445</v>
      </c>
      <c r="D1024" s="21">
        <f>Table4[[#This Row],[GROSS]]-Table4[[#This Row],[BUDGET]]</f>
        <v>21544445</v>
      </c>
    </row>
    <row r="1025" spans="1:4">
      <c r="A1025" s="15" t="s">
        <v>3740</v>
      </c>
      <c r="B1025" s="15">
        <v>19800000</v>
      </c>
      <c r="C1025" s="15">
        <v>41300105</v>
      </c>
      <c r="D1025" s="21">
        <f>Table4[[#This Row],[GROSS]]-Table4[[#This Row],[BUDGET]]</f>
        <v>21500105</v>
      </c>
    </row>
    <row r="1026" spans="1:4">
      <c r="A1026" s="15" t="s">
        <v>2878</v>
      </c>
      <c r="B1026" s="15">
        <v>30000000</v>
      </c>
      <c r="C1026" s="15">
        <v>51475962</v>
      </c>
      <c r="D1026" s="21">
        <f>Table4[[#This Row],[GROSS]]-Table4[[#This Row],[BUDGET]]</f>
        <v>21475962</v>
      </c>
    </row>
    <row r="1027" spans="1:4">
      <c r="A1027" s="13" t="s">
        <v>5253</v>
      </c>
      <c r="B1027" s="13">
        <v>3000000</v>
      </c>
      <c r="C1027" s="13">
        <v>24475193</v>
      </c>
      <c r="D1027" s="21">
        <f>Table4[[#This Row],[GROSS]]-Table4[[#This Row],[BUDGET]]</f>
        <v>21475193</v>
      </c>
    </row>
    <row r="1028" spans="1:4">
      <c r="A1028" s="13" t="s">
        <v>5166</v>
      </c>
      <c r="B1028" s="13">
        <v>6000000</v>
      </c>
      <c r="C1028" s="13">
        <v>27457409</v>
      </c>
      <c r="D1028" s="21">
        <f>Table4[[#This Row],[GROSS]]-Table4[[#This Row],[BUDGET]]</f>
        <v>21457409</v>
      </c>
    </row>
    <row r="1029" spans="1:4">
      <c r="A1029" s="13" t="s">
        <v>2702</v>
      </c>
      <c r="B1029" s="13">
        <v>30000000</v>
      </c>
      <c r="C1029" s="13">
        <v>51432423</v>
      </c>
      <c r="D1029" s="21">
        <f>Table4[[#This Row],[GROSS]]-Table4[[#This Row],[BUDGET]]</f>
        <v>21432423</v>
      </c>
    </row>
    <row r="1030" spans="1:4">
      <c r="A1030" s="15" t="s">
        <v>5479</v>
      </c>
      <c r="B1030" s="15">
        <v>4000000</v>
      </c>
      <c r="C1030" s="15">
        <v>25359200</v>
      </c>
      <c r="D1030" s="21">
        <f>Table4[[#This Row],[GROSS]]-Table4[[#This Row],[BUDGET]]</f>
        <v>21359200</v>
      </c>
    </row>
    <row r="1031" spans="1:4">
      <c r="A1031" s="13" t="s">
        <v>1855</v>
      </c>
      <c r="B1031" s="13">
        <v>48000000</v>
      </c>
      <c r="C1031" s="13">
        <v>69304264</v>
      </c>
      <c r="D1031" s="21">
        <f>Table4[[#This Row],[GROSS]]-Table4[[#This Row],[BUDGET]]</f>
        <v>21304264</v>
      </c>
    </row>
    <row r="1032" spans="1:4">
      <c r="A1032" s="15" t="s">
        <v>3925</v>
      </c>
      <c r="B1032" s="15">
        <v>16000000</v>
      </c>
      <c r="C1032" s="15">
        <v>37300107</v>
      </c>
      <c r="D1032" s="21">
        <f>Table4[[#This Row],[GROSS]]-Table4[[#This Row],[BUDGET]]</f>
        <v>21300107</v>
      </c>
    </row>
    <row r="1033" spans="1:4">
      <c r="A1033" s="13" t="s">
        <v>3064</v>
      </c>
      <c r="B1033" s="13">
        <v>26000000</v>
      </c>
      <c r="C1033" s="13">
        <v>47285499</v>
      </c>
      <c r="D1033" s="21">
        <f>Table4[[#This Row],[GROSS]]-Table4[[#This Row],[BUDGET]]</f>
        <v>21285499</v>
      </c>
    </row>
    <row r="1034" spans="1:4">
      <c r="A1034" s="13" t="s">
        <v>1865</v>
      </c>
      <c r="B1034" s="13">
        <v>46000000</v>
      </c>
      <c r="C1034" s="13">
        <v>67263182</v>
      </c>
      <c r="D1034" s="21">
        <f>Table4[[#This Row],[GROSS]]-Table4[[#This Row],[BUDGET]]</f>
        <v>21263182</v>
      </c>
    </row>
    <row r="1035" spans="1:4">
      <c r="A1035" s="13" t="s">
        <v>2126</v>
      </c>
      <c r="B1035" s="13">
        <v>30000000</v>
      </c>
      <c r="C1035" s="13">
        <v>51185897</v>
      </c>
      <c r="D1035" s="21">
        <f>Table4[[#This Row],[GROSS]]-Table4[[#This Row],[BUDGET]]</f>
        <v>21185897</v>
      </c>
    </row>
    <row r="1036" spans="1:4">
      <c r="A1036" s="13" t="s">
        <v>1569</v>
      </c>
      <c r="B1036" s="13">
        <v>55000000</v>
      </c>
      <c r="C1036" s="13">
        <v>76137505</v>
      </c>
      <c r="D1036" s="21">
        <f>Table4[[#This Row],[GROSS]]-Table4[[#This Row],[BUDGET]]</f>
        <v>21137505</v>
      </c>
    </row>
    <row r="1037" spans="1:4">
      <c r="A1037" s="13" t="s">
        <v>5028</v>
      </c>
      <c r="B1037" s="13">
        <v>11000000</v>
      </c>
      <c r="C1037" s="13">
        <v>32131483</v>
      </c>
      <c r="D1037" s="21">
        <f>Table4[[#This Row],[GROSS]]-Table4[[#This Row],[BUDGET]]</f>
        <v>21131483</v>
      </c>
    </row>
    <row r="1038" spans="1:4">
      <c r="A1038" s="15" t="s">
        <v>885</v>
      </c>
      <c r="B1038" s="15">
        <v>80000000</v>
      </c>
      <c r="C1038" s="15">
        <v>101111837</v>
      </c>
      <c r="D1038" s="21">
        <f>Table4[[#This Row],[GROSS]]-Table4[[#This Row],[BUDGET]]</f>
        <v>21111837</v>
      </c>
    </row>
    <row r="1039" spans="1:4">
      <c r="A1039" s="15" t="s">
        <v>2703</v>
      </c>
      <c r="B1039" s="15">
        <v>30000000</v>
      </c>
      <c r="C1039" s="15">
        <v>51109400</v>
      </c>
      <c r="D1039" s="21">
        <f>Table4[[#This Row],[GROSS]]-Table4[[#This Row],[BUDGET]]</f>
        <v>21109400</v>
      </c>
    </row>
    <row r="1040" spans="1:4">
      <c r="A1040" s="15" t="s">
        <v>3060</v>
      </c>
      <c r="B1040" s="15">
        <v>30000000</v>
      </c>
      <c r="C1040" s="15">
        <v>51097664</v>
      </c>
      <c r="D1040" s="21">
        <f>Table4[[#This Row],[GROSS]]-Table4[[#This Row],[BUDGET]]</f>
        <v>21097664</v>
      </c>
    </row>
    <row r="1041" spans="1:4">
      <c r="A1041" s="13" t="s">
        <v>5262</v>
      </c>
      <c r="B1041" s="13">
        <v>6500000</v>
      </c>
      <c r="C1041" s="13">
        <v>27545445</v>
      </c>
      <c r="D1041" s="21">
        <f>Table4[[#This Row],[GROSS]]-Table4[[#This Row],[BUDGET]]</f>
        <v>21045445</v>
      </c>
    </row>
    <row r="1042" spans="1:4">
      <c r="A1042" s="15" t="s">
        <v>2577</v>
      </c>
      <c r="B1042" s="15">
        <v>29000000</v>
      </c>
      <c r="C1042" s="15">
        <v>50041732</v>
      </c>
      <c r="D1042" s="21">
        <f>Table4[[#This Row],[GROSS]]-Table4[[#This Row],[BUDGET]]</f>
        <v>21041732</v>
      </c>
    </row>
    <row r="1043" spans="1:4">
      <c r="A1043" s="15" t="s">
        <v>2281</v>
      </c>
      <c r="B1043" s="15">
        <v>39000000</v>
      </c>
      <c r="C1043" s="15">
        <v>60000000</v>
      </c>
      <c r="D1043" s="21">
        <f>Table4[[#This Row],[GROSS]]-Table4[[#This Row],[BUDGET]]</f>
        <v>21000000</v>
      </c>
    </row>
    <row r="1044" spans="1:4">
      <c r="A1044" s="13" t="s">
        <v>3069</v>
      </c>
      <c r="B1044" s="13">
        <v>23000000</v>
      </c>
      <c r="C1044" s="13">
        <v>43984230</v>
      </c>
      <c r="D1044" s="21">
        <f>Table4[[#This Row],[GROSS]]-Table4[[#This Row],[BUDGET]]</f>
        <v>20984230</v>
      </c>
    </row>
    <row r="1045" spans="1:4">
      <c r="A1045" s="13" t="s">
        <v>3849</v>
      </c>
      <c r="B1045" s="13">
        <v>17000000</v>
      </c>
      <c r="C1045" s="13">
        <v>37939782</v>
      </c>
      <c r="D1045" s="21">
        <f>Table4[[#This Row],[GROSS]]-Table4[[#This Row],[BUDGET]]</f>
        <v>20939782</v>
      </c>
    </row>
    <row r="1046" spans="1:4">
      <c r="A1046" s="15" t="s">
        <v>2709</v>
      </c>
      <c r="B1046" s="15">
        <v>30000000</v>
      </c>
      <c r="C1046" s="15">
        <v>50921738</v>
      </c>
      <c r="D1046" s="21">
        <f>Table4[[#This Row],[GROSS]]-Table4[[#This Row],[BUDGET]]</f>
        <v>20921738</v>
      </c>
    </row>
    <row r="1047" spans="1:4">
      <c r="A1047" s="13" t="s">
        <v>1252</v>
      </c>
      <c r="B1047" s="13">
        <v>65000000</v>
      </c>
      <c r="C1047" s="13">
        <v>85911262</v>
      </c>
      <c r="D1047" s="21">
        <f>Table4[[#This Row],[GROSS]]-Table4[[#This Row],[BUDGET]]</f>
        <v>20911262</v>
      </c>
    </row>
    <row r="1048" spans="1:4">
      <c r="A1048" s="13" t="s">
        <v>4029</v>
      </c>
      <c r="B1048" s="13">
        <v>15000000</v>
      </c>
      <c r="C1048" s="13">
        <v>35887263</v>
      </c>
      <c r="D1048" s="21">
        <f>Table4[[#This Row],[GROSS]]-Table4[[#This Row],[BUDGET]]</f>
        <v>20887263</v>
      </c>
    </row>
    <row r="1049" spans="1:4">
      <c r="A1049" s="13" t="s">
        <v>2408</v>
      </c>
      <c r="B1049" s="13">
        <v>35000000</v>
      </c>
      <c r="C1049" s="13">
        <v>55802754</v>
      </c>
      <c r="D1049" s="21">
        <f>Table4[[#This Row],[GROSS]]-Table4[[#This Row],[BUDGET]]</f>
        <v>20802754</v>
      </c>
    </row>
    <row r="1050" spans="1:4">
      <c r="A1050" s="13" t="s">
        <v>4215</v>
      </c>
      <c r="B1050" s="13">
        <v>14000000</v>
      </c>
      <c r="C1050" s="13">
        <v>34793160</v>
      </c>
      <c r="D1050" s="21">
        <f>Table4[[#This Row],[GROSS]]-Table4[[#This Row],[BUDGET]]</f>
        <v>20793160</v>
      </c>
    </row>
    <row r="1051" spans="1:4">
      <c r="A1051" s="13" t="s">
        <v>2294</v>
      </c>
      <c r="B1051" s="13">
        <v>38000000</v>
      </c>
      <c r="C1051" s="13">
        <v>58700247</v>
      </c>
      <c r="D1051" s="21">
        <f>Table4[[#This Row],[GROSS]]-Table4[[#This Row],[BUDGET]]</f>
        <v>20700247</v>
      </c>
    </row>
    <row r="1052" spans="1:4">
      <c r="A1052" s="15" t="s">
        <v>3219</v>
      </c>
      <c r="B1052" s="15">
        <v>14000000</v>
      </c>
      <c r="C1052" s="15">
        <v>34700000</v>
      </c>
      <c r="D1052" s="21">
        <f>Table4[[#This Row],[GROSS]]-Table4[[#This Row],[BUDGET]]</f>
        <v>20700000</v>
      </c>
    </row>
    <row r="1053" spans="1:4">
      <c r="A1053" s="15" t="s">
        <v>4879</v>
      </c>
      <c r="B1053" s="15">
        <v>8500000</v>
      </c>
      <c r="C1053" s="15">
        <v>29200000</v>
      </c>
      <c r="D1053" s="21">
        <f>Table4[[#This Row],[GROSS]]-Table4[[#This Row],[BUDGET]]</f>
        <v>20700000</v>
      </c>
    </row>
    <row r="1054" spans="1:4">
      <c r="A1054" s="15" t="s">
        <v>1342</v>
      </c>
      <c r="B1054" s="15">
        <v>61000000</v>
      </c>
      <c r="C1054" s="15">
        <v>81687587</v>
      </c>
      <c r="D1054" s="21">
        <f>Table4[[#This Row],[GROSS]]-Table4[[#This Row],[BUDGET]]</f>
        <v>20687587</v>
      </c>
    </row>
    <row r="1055" spans="1:4">
      <c r="A1055" s="15" t="s">
        <v>4642</v>
      </c>
      <c r="B1055" s="15">
        <v>10000000</v>
      </c>
      <c r="C1055" s="15">
        <v>30651422</v>
      </c>
      <c r="D1055" s="21">
        <f>Table4[[#This Row],[GROSS]]-Table4[[#This Row],[BUDGET]]</f>
        <v>20651422</v>
      </c>
    </row>
    <row r="1056" spans="1:4">
      <c r="A1056" s="13" t="s">
        <v>1344</v>
      </c>
      <c r="B1056" s="13">
        <v>60000000</v>
      </c>
      <c r="C1056" s="13">
        <v>80574010</v>
      </c>
      <c r="D1056" s="21">
        <f>Table4[[#This Row],[GROSS]]-Table4[[#This Row],[BUDGET]]</f>
        <v>20574010</v>
      </c>
    </row>
    <row r="1057" spans="1:4">
      <c r="A1057" s="13" t="s">
        <v>3844</v>
      </c>
      <c r="B1057" s="13">
        <v>17000000</v>
      </c>
      <c r="C1057" s="13">
        <v>37566230</v>
      </c>
      <c r="D1057" s="21">
        <f>Table4[[#This Row],[GROSS]]-Table4[[#This Row],[BUDGET]]</f>
        <v>20566230</v>
      </c>
    </row>
    <row r="1058" spans="1:4">
      <c r="A1058" s="15" t="s">
        <v>1905</v>
      </c>
      <c r="B1058" s="15">
        <v>45000000</v>
      </c>
      <c r="C1058" s="15">
        <v>65557989</v>
      </c>
      <c r="D1058" s="21">
        <f>Table4[[#This Row],[GROSS]]-Table4[[#This Row],[BUDGET]]</f>
        <v>20557989</v>
      </c>
    </row>
    <row r="1059" spans="1:4">
      <c r="A1059" s="15" t="s">
        <v>1347</v>
      </c>
      <c r="B1059" s="15">
        <v>55000000</v>
      </c>
      <c r="C1059" s="15">
        <v>75530832</v>
      </c>
      <c r="D1059" s="21">
        <f>Table4[[#This Row],[GROSS]]-Table4[[#This Row],[BUDGET]]</f>
        <v>20530832</v>
      </c>
    </row>
    <row r="1060" spans="1:4">
      <c r="A1060" s="13" t="s">
        <v>2982</v>
      </c>
      <c r="B1060" s="13">
        <v>26000000</v>
      </c>
      <c r="C1060" s="13">
        <v>46455802</v>
      </c>
      <c r="D1060" s="21">
        <f>Table4[[#This Row],[GROSS]]-Table4[[#This Row],[BUDGET]]</f>
        <v>20455802</v>
      </c>
    </row>
    <row r="1061" spans="1:4">
      <c r="A1061" s="13" t="s">
        <v>1242</v>
      </c>
      <c r="B1061" s="13">
        <v>50000000</v>
      </c>
      <c r="C1061" s="13">
        <v>70450000</v>
      </c>
      <c r="D1061" s="21">
        <f>Table4[[#This Row],[GROSS]]-Table4[[#This Row],[BUDGET]]</f>
        <v>20450000</v>
      </c>
    </row>
    <row r="1062" spans="1:4">
      <c r="A1062" s="13" t="s">
        <v>3749</v>
      </c>
      <c r="B1062" s="13">
        <v>1000000</v>
      </c>
      <c r="C1062" s="13">
        <v>21378000</v>
      </c>
      <c r="D1062" s="21">
        <f>Table4[[#This Row],[GROSS]]-Table4[[#This Row],[BUDGET]]</f>
        <v>20378000</v>
      </c>
    </row>
    <row r="1063" spans="1:4">
      <c r="A1063" s="13" t="s">
        <v>4644</v>
      </c>
      <c r="B1063" s="13">
        <v>10000000</v>
      </c>
      <c r="C1063" s="13">
        <v>30306281</v>
      </c>
      <c r="D1063" s="21">
        <f>Table4[[#This Row],[GROSS]]-Table4[[#This Row],[BUDGET]]</f>
        <v>20306281</v>
      </c>
    </row>
    <row r="1064" spans="1:4">
      <c r="A1064" s="13" t="s">
        <v>2704</v>
      </c>
      <c r="B1064" s="13">
        <v>30000000</v>
      </c>
      <c r="C1064" s="13">
        <v>50300000</v>
      </c>
      <c r="D1064" s="21">
        <f>Table4[[#This Row],[GROSS]]-Table4[[#This Row],[BUDGET]]</f>
        <v>20300000</v>
      </c>
    </row>
    <row r="1065" spans="1:4">
      <c r="A1065" s="15" t="s">
        <v>2410</v>
      </c>
      <c r="B1065" s="15">
        <v>35000000</v>
      </c>
      <c r="C1065" s="15">
        <v>55291815</v>
      </c>
      <c r="D1065" s="21">
        <f>Table4[[#This Row],[GROSS]]-Table4[[#This Row],[BUDGET]]</f>
        <v>20291815</v>
      </c>
    </row>
    <row r="1066" spans="1:4">
      <c r="A1066" s="13" t="s">
        <v>1123</v>
      </c>
      <c r="B1066" s="13">
        <v>60000000</v>
      </c>
      <c r="C1066" s="13">
        <v>80281096</v>
      </c>
      <c r="D1066" s="21">
        <f>Table4[[#This Row],[GROSS]]-Table4[[#This Row],[BUDGET]]</f>
        <v>20281096</v>
      </c>
    </row>
    <row r="1067" spans="1:4">
      <c r="A1067" s="15" t="s">
        <v>5172</v>
      </c>
      <c r="B1067" s="15">
        <v>6000000</v>
      </c>
      <c r="C1067" s="15">
        <v>26236603</v>
      </c>
      <c r="D1067" s="21">
        <f>Table4[[#This Row],[GROSS]]-Table4[[#This Row],[BUDGET]]</f>
        <v>20236603</v>
      </c>
    </row>
    <row r="1068" spans="1:4">
      <c r="A1068" s="13" t="s">
        <v>911</v>
      </c>
      <c r="B1068" s="13">
        <v>80000000</v>
      </c>
      <c r="C1068" s="13">
        <v>100169068</v>
      </c>
      <c r="D1068" s="21">
        <f>Table4[[#This Row],[GROSS]]-Table4[[#This Row],[BUDGET]]</f>
        <v>20169068</v>
      </c>
    </row>
    <row r="1069" spans="1:4">
      <c r="A1069" s="13" t="s">
        <v>2405</v>
      </c>
      <c r="B1069" s="13">
        <v>34000000</v>
      </c>
      <c r="C1069" s="13">
        <v>54132596</v>
      </c>
      <c r="D1069" s="21">
        <f>Table4[[#This Row],[GROSS]]-Table4[[#This Row],[BUDGET]]</f>
        <v>20132596</v>
      </c>
    </row>
    <row r="1070" spans="1:4">
      <c r="A1070" s="15" t="s">
        <v>3085</v>
      </c>
      <c r="B1070" s="15">
        <v>25000000</v>
      </c>
      <c r="C1070" s="15">
        <v>45089048</v>
      </c>
      <c r="D1070" s="21">
        <f>Table4[[#This Row],[GROSS]]-Table4[[#This Row],[BUDGET]]</f>
        <v>20089048</v>
      </c>
    </row>
    <row r="1071" spans="1:4">
      <c r="A1071" s="13" t="s">
        <v>4650</v>
      </c>
      <c r="B1071" s="13">
        <v>8500000</v>
      </c>
      <c r="C1071" s="13">
        <v>28563926</v>
      </c>
      <c r="D1071" s="21">
        <f>Table4[[#This Row],[GROSS]]-Table4[[#This Row],[BUDGET]]</f>
        <v>20063926</v>
      </c>
    </row>
    <row r="1072" spans="1:4">
      <c r="A1072" s="15" t="s">
        <v>4047</v>
      </c>
      <c r="B1072" s="15">
        <v>15000000</v>
      </c>
      <c r="C1072" s="15">
        <v>35054909</v>
      </c>
      <c r="D1072" s="21">
        <f>Table4[[#This Row],[GROSS]]-Table4[[#This Row],[BUDGET]]</f>
        <v>20054909</v>
      </c>
    </row>
    <row r="1073" spans="1:4">
      <c r="A1073" s="13" t="s">
        <v>1355</v>
      </c>
      <c r="B1073" s="13">
        <v>60000000</v>
      </c>
      <c r="C1073" s="13">
        <v>80033643</v>
      </c>
      <c r="D1073" s="21">
        <f>Table4[[#This Row],[GROSS]]-Table4[[#This Row],[BUDGET]]</f>
        <v>20033643</v>
      </c>
    </row>
    <row r="1074" spans="1:4">
      <c r="A1074" s="15" t="s">
        <v>4027</v>
      </c>
      <c r="B1074" s="15">
        <v>15000000</v>
      </c>
      <c r="C1074" s="15">
        <v>35007180</v>
      </c>
      <c r="D1074" s="21">
        <f>Table4[[#This Row],[GROSS]]-Table4[[#This Row],[BUDGET]]</f>
        <v>20007180</v>
      </c>
    </row>
    <row r="1075" spans="1:4">
      <c r="A1075" s="13" t="s">
        <v>1065</v>
      </c>
      <c r="B1075" s="13">
        <v>75000000</v>
      </c>
      <c r="C1075" s="13">
        <v>94999143</v>
      </c>
      <c r="D1075" s="21">
        <f>Table4[[#This Row],[GROSS]]-Table4[[#This Row],[BUDGET]]</f>
        <v>19999143</v>
      </c>
    </row>
    <row r="1076" spans="1:4">
      <c r="A1076" s="15" t="s">
        <v>514</v>
      </c>
      <c r="B1076" s="15">
        <v>110000000</v>
      </c>
      <c r="C1076" s="15">
        <v>129995817</v>
      </c>
      <c r="D1076" s="21">
        <f>Table4[[#This Row],[GROSS]]-Table4[[#This Row],[BUDGET]]</f>
        <v>19995817</v>
      </c>
    </row>
    <row r="1077" spans="1:4">
      <c r="A1077" s="13" t="s">
        <v>4452</v>
      </c>
      <c r="B1077" s="13">
        <v>12000000</v>
      </c>
      <c r="C1077" s="13">
        <v>31990064</v>
      </c>
      <c r="D1077" s="21">
        <f>Table4[[#This Row],[GROSS]]-Table4[[#This Row],[BUDGET]]</f>
        <v>19990064</v>
      </c>
    </row>
    <row r="1078" spans="1:4">
      <c r="A1078" s="15" t="s">
        <v>99</v>
      </c>
      <c r="B1078" s="15">
        <v>215000000</v>
      </c>
      <c r="C1078" s="15">
        <v>234903076</v>
      </c>
      <c r="D1078" s="21">
        <f>Table4[[#This Row],[GROSS]]-Table4[[#This Row],[BUDGET]]</f>
        <v>19903076</v>
      </c>
    </row>
    <row r="1079" spans="1:4">
      <c r="A1079" s="13" t="s">
        <v>5319</v>
      </c>
      <c r="B1079" s="13">
        <v>5000000</v>
      </c>
      <c r="C1079" s="13">
        <v>24809547</v>
      </c>
      <c r="D1079" s="21">
        <f>Table4[[#This Row],[GROSS]]-Table4[[#This Row],[BUDGET]]</f>
        <v>19809547</v>
      </c>
    </row>
    <row r="1080" spans="1:4">
      <c r="A1080" s="15" t="s">
        <v>4291</v>
      </c>
      <c r="B1080" s="15">
        <v>8200000</v>
      </c>
      <c r="C1080" s="15">
        <v>27979400</v>
      </c>
      <c r="D1080" s="21">
        <f>Table4[[#This Row],[GROSS]]-Table4[[#This Row],[BUDGET]]</f>
        <v>19779400</v>
      </c>
    </row>
    <row r="1081" spans="1:4">
      <c r="A1081" s="15" t="s">
        <v>3453</v>
      </c>
      <c r="B1081" s="15">
        <v>20000000</v>
      </c>
      <c r="C1081" s="15">
        <v>39737645</v>
      </c>
      <c r="D1081" s="21">
        <f>Table4[[#This Row],[GROSS]]-Table4[[#This Row],[BUDGET]]</f>
        <v>19737645</v>
      </c>
    </row>
    <row r="1082" spans="1:4">
      <c r="A1082" s="13" t="s">
        <v>3066</v>
      </c>
      <c r="B1082" s="13">
        <v>25000000</v>
      </c>
      <c r="C1082" s="13">
        <v>44700000</v>
      </c>
      <c r="D1082" s="21">
        <f>Table4[[#This Row],[GROSS]]-Table4[[#This Row],[BUDGET]]</f>
        <v>19700000</v>
      </c>
    </row>
    <row r="1083" spans="1:4">
      <c r="A1083" s="13" t="s">
        <v>4431</v>
      </c>
      <c r="B1083" s="13">
        <v>12000000</v>
      </c>
      <c r="C1083" s="13">
        <v>31691811</v>
      </c>
      <c r="D1083" s="21">
        <f>Table4[[#This Row],[GROSS]]-Table4[[#This Row],[BUDGET]]</f>
        <v>19691811</v>
      </c>
    </row>
    <row r="1084" spans="1:4">
      <c r="A1084" s="15" t="s">
        <v>4429</v>
      </c>
      <c r="B1084" s="15">
        <v>12000000</v>
      </c>
      <c r="C1084" s="15">
        <v>31597131</v>
      </c>
      <c r="D1084" s="21">
        <f>Table4[[#This Row],[GROSS]]-Table4[[#This Row],[BUDGET]]</f>
        <v>19597131</v>
      </c>
    </row>
    <row r="1085" spans="1:4">
      <c r="A1085" s="13" t="s">
        <v>2141</v>
      </c>
      <c r="B1085" s="13">
        <v>40000000</v>
      </c>
      <c r="C1085" s="13">
        <v>59588068</v>
      </c>
      <c r="D1085" s="21">
        <f>Table4[[#This Row],[GROSS]]-Table4[[#This Row],[BUDGET]]</f>
        <v>19588068</v>
      </c>
    </row>
    <row r="1086" spans="1:4">
      <c r="A1086" s="15" t="s">
        <v>1354</v>
      </c>
      <c r="B1086" s="15">
        <v>55000000</v>
      </c>
      <c r="C1086" s="15">
        <v>74540762</v>
      </c>
      <c r="D1086" s="21">
        <f>Table4[[#This Row],[GROSS]]-Table4[[#This Row],[BUDGET]]</f>
        <v>19540762</v>
      </c>
    </row>
    <row r="1087" spans="1:4">
      <c r="A1087" s="15" t="s">
        <v>2984</v>
      </c>
      <c r="B1087" s="15">
        <v>26000000</v>
      </c>
      <c r="C1087" s="15">
        <v>45506619</v>
      </c>
      <c r="D1087" s="21">
        <f>Table4[[#This Row],[GROSS]]-Table4[[#This Row],[BUDGET]]</f>
        <v>19506619</v>
      </c>
    </row>
    <row r="1088" spans="1:4">
      <c r="A1088" s="15" t="s">
        <v>2351</v>
      </c>
      <c r="B1088" s="15">
        <v>36000000</v>
      </c>
      <c r="C1088" s="15">
        <v>55500000</v>
      </c>
      <c r="D1088" s="21">
        <f>Table4[[#This Row],[GROSS]]-Table4[[#This Row],[BUDGET]]</f>
        <v>19500000</v>
      </c>
    </row>
    <row r="1089" spans="1:4">
      <c r="A1089" s="15" t="s">
        <v>4646</v>
      </c>
      <c r="B1089" s="15">
        <v>10000000</v>
      </c>
      <c r="C1089" s="15">
        <v>29500000</v>
      </c>
      <c r="D1089" s="21">
        <f>Table4[[#This Row],[GROSS]]-Table4[[#This Row],[BUDGET]]</f>
        <v>19500000</v>
      </c>
    </row>
    <row r="1090" spans="1:4">
      <c r="A1090" s="13" t="s">
        <v>2987</v>
      </c>
      <c r="B1090" s="13">
        <v>26000000</v>
      </c>
      <c r="C1090" s="13">
        <v>45489752</v>
      </c>
      <c r="D1090" s="21">
        <f>Table4[[#This Row],[GROSS]]-Table4[[#This Row],[BUDGET]]</f>
        <v>19489752</v>
      </c>
    </row>
    <row r="1091" spans="1:4">
      <c r="A1091" s="15" t="s">
        <v>3067</v>
      </c>
      <c r="B1091" s="15">
        <v>25000000</v>
      </c>
      <c r="C1091" s="15">
        <v>44455658</v>
      </c>
      <c r="D1091" s="21">
        <f>Table4[[#This Row],[GROSS]]-Table4[[#This Row],[BUDGET]]</f>
        <v>19455658</v>
      </c>
    </row>
    <row r="1092" spans="1:4">
      <c r="A1092" s="15" t="s">
        <v>5701</v>
      </c>
      <c r="B1092" s="15">
        <v>2800000</v>
      </c>
      <c r="C1092" s="15">
        <v>22202612</v>
      </c>
      <c r="D1092" s="21">
        <f>Table4[[#This Row],[GROSS]]-Table4[[#This Row],[BUDGET]]</f>
        <v>19402612</v>
      </c>
    </row>
    <row r="1093" spans="1:4">
      <c r="A1093" s="15" t="s">
        <v>4433</v>
      </c>
      <c r="B1093" s="15">
        <v>12000000</v>
      </c>
      <c r="C1093" s="15">
        <v>31397498</v>
      </c>
      <c r="D1093" s="21">
        <f>Table4[[#This Row],[GROSS]]-Table4[[#This Row],[BUDGET]]</f>
        <v>19397498</v>
      </c>
    </row>
    <row r="1094" spans="1:4">
      <c r="A1094" s="15" t="s">
        <v>4649</v>
      </c>
      <c r="B1094" s="15">
        <v>10000000</v>
      </c>
      <c r="C1094" s="15">
        <v>29392418</v>
      </c>
      <c r="D1094" s="21">
        <f>Table4[[#This Row],[GROSS]]-Table4[[#This Row],[BUDGET]]</f>
        <v>19392418</v>
      </c>
    </row>
    <row r="1095" spans="1:4">
      <c r="A1095" s="15" t="s">
        <v>4909</v>
      </c>
      <c r="B1095" s="15">
        <v>8000000</v>
      </c>
      <c r="C1095" s="15">
        <v>27362712</v>
      </c>
      <c r="D1095" s="21">
        <f>Table4[[#This Row],[GROSS]]-Table4[[#This Row],[BUDGET]]</f>
        <v>19362712</v>
      </c>
    </row>
    <row r="1096" spans="1:4">
      <c r="A1096" s="13" t="s">
        <v>5176</v>
      </c>
      <c r="B1096" s="13">
        <v>6000000</v>
      </c>
      <c r="C1096" s="13">
        <v>25244700</v>
      </c>
      <c r="D1096" s="21">
        <f>Table4[[#This Row],[GROSS]]-Table4[[#This Row],[BUDGET]]</f>
        <v>19244700</v>
      </c>
    </row>
    <row r="1097" spans="1:4">
      <c r="A1097" s="13" t="s">
        <v>398</v>
      </c>
      <c r="B1097" s="13">
        <v>130000000</v>
      </c>
      <c r="C1097" s="13">
        <v>149234747</v>
      </c>
      <c r="D1097" s="21">
        <f>Table4[[#This Row],[GROSS]]-Table4[[#This Row],[BUDGET]]</f>
        <v>19234747</v>
      </c>
    </row>
    <row r="1098" spans="1:4">
      <c r="A1098" s="15" t="s">
        <v>2117</v>
      </c>
      <c r="B1098" s="15">
        <v>35000000</v>
      </c>
      <c r="C1098" s="15">
        <v>54228104</v>
      </c>
      <c r="D1098" s="21">
        <f>Table4[[#This Row],[GROSS]]-Table4[[#This Row],[BUDGET]]</f>
        <v>19228104</v>
      </c>
    </row>
    <row r="1099" spans="1:4">
      <c r="A1099" s="15" t="s">
        <v>584</v>
      </c>
      <c r="B1099" s="15">
        <v>100000000</v>
      </c>
      <c r="C1099" s="15">
        <v>119219978</v>
      </c>
      <c r="D1099" s="21">
        <f>Table4[[#This Row],[GROSS]]-Table4[[#This Row],[BUDGET]]</f>
        <v>19219978</v>
      </c>
    </row>
    <row r="1100" spans="1:4">
      <c r="A1100" s="13" t="s">
        <v>3379</v>
      </c>
      <c r="B1100" s="13">
        <v>21000000</v>
      </c>
      <c r="C1100" s="13">
        <v>40219708</v>
      </c>
      <c r="D1100" s="21">
        <f>Table4[[#This Row],[GROSS]]-Table4[[#This Row],[BUDGET]]</f>
        <v>19219708</v>
      </c>
    </row>
    <row r="1101" spans="1:4">
      <c r="A1101" s="13" t="s">
        <v>2924</v>
      </c>
      <c r="B1101" s="13">
        <v>30000000</v>
      </c>
      <c r="C1101" s="13">
        <v>49185998</v>
      </c>
      <c r="D1101" s="21">
        <f>Table4[[#This Row],[GROSS]]-Table4[[#This Row],[BUDGET]]</f>
        <v>19185998</v>
      </c>
    </row>
    <row r="1102" spans="1:4">
      <c r="A1102" s="13" t="s">
        <v>4435</v>
      </c>
      <c r="B1102" s="13">
        <v>12000000</v>
      </c>
      <c r="C1102" s="13">
        <v>31179516</v>
      </c>
      <c r="D1102" s="21">
        <f>Table4[[#This Row],[GROSS]]-Table4[[#This Row],[BUDGET]]</f>
        <v>19179516</v>
      </c>
    </row>
    <row r="1103" spans="1:4">
      <c r="A1103" s="15" t="s">
        <v>4436</v>
      </c>
      <c r="B1103" s="15">
        <v>12000000</v>
      </c>
      <c r="C1103" s="15">
        <v>31155435</v>
      </c>
      <c r="D1103" s="21">
        <f>Table4[[#This Row],[GROSS]]-Table4[[#This Row],[BUDGET]]</f>
        <v>19155435</v>
      </c>
    </row>
    <row r="1104" spans="1:4">
      <c r="A1104" s="13" t="s">
        <v>3459</v>
      </c>
      <c r="B1104" s="13">
        <v>20000000</v>
      </c>
      <c r="C1104" s="13">
        <v>39143839</v>
      </c>
      <c r="D1104" s="21">
        <f>Table4[[#This Row],[GROSS]]-Table4[[#This Row],[BUDGET]]</f>
        <v>19143839</v>
      </c>
    </row>
    <row r="1105" spans="1:4">
      <c r="A1105" s="13" t="s">
        <v>5308</v>
      </c>
      <c r="B1105" s="13">
        <v>5000000</v>
      </c>
      <c r="C1105" s="13">
        <v>24138847</v>
      </c>
      <c r="D1105" s="21">
        <f>Table4[[#This Row],[GROSS]]-Table4[[#This Row],[BUDGET]]</f>
        <v>19138847</v>
      </c>
    </row>
    <row r="1106" spans="1:4">
      <c r="A1106" s="15" t="s">
        <v>3689</v>
      </c>
      <c r="B1106" s="15">
        <v>20000000</v>
      </c>
      <c r="C1106" s="15">
        <v>39103378</v>
      </c>
      <c r="D1106" s="21">
        <f>Table4[[#This Row],[GROSS]]-Table4[[#This Row],[BUDGET]]</f>
        <v>19103378</v>
      </c>
    </row>
    <row r="1107" spans="1:4">
      <c r="A1107" s="13" t="s">
        <v>5762</v>
      </c>
      <c r="B1107" s="13">
        <v>2200000</v>
      </c>
      <c r="C1107" s="13">
        <v>21300000</v>
      </c>
      <c r="D1107" s="21">
        <f>Table4[[#This Row],[GROSS]]-Table4[[#This Row],[BUDGET]]</f>
        <v>19100000</v>
      </c>
    </row>
    <row r="1108" spans="1:4">
      <c r="A1108" s="15" t="s">
        <v>2111</v>
      </c>
      <c r="B1108" s="15">
        <v>40000000</v>
      </c>
      <c r="C1108" s="15">
        <v>59068786</v>
      </c>
      <c r="D1108" s="21">
        <f>Table4[[#This Row],[GROSS]]-Table4[[#This Row],[BUDGET]]</f>
        <v>19068786</v>
      </c>
    </row>
    <row r="1109" spans="1:4">
      <c r="A1109" s="15" t="s">
        <v>5167</v>
      </c>
      <c r="B1109" s="15">
        <v>6000000</v>
      </c>
      <c r="C1109" s="15">
        <v>25047631</v>
      </c>
      <c r="D1109" s="21">
        <f>Table4[[#This Row],[GROSS]]-Table4[[#This Row],[BUDGET]]</f>
        <v>19047631</v>
      </c>
    </row>
    <row r="1110" spans="1:4">
      <c r="A1110" s="13" t="s">
        <v>2691</v>
      </c>
      <c r="B1110" s="13">
        <v>37000000</v>
      </c>
      <c r="C1110" s="13">
        <v>56044241</v>
      </c>
      <c r="D1110" s="21">
        <f>Table4[[#This Row],[GROSS]]-Table4[[#This Row],[BUDGET]]</f>
        <v>19044241</v>
      </c>
    </row>
    <row r="1111" spans="1:4">
      <c r="A1111" s="13" t="s">
        <v>4681</v>
      </c>
      <c r="B1111" s="13">
        <v>10000000</v>
      </c>
      <c r="C1111" s="13">
        <v>28873374</v>
      </c>
      <c r="D1111" s="21">
        <f>Table4[[#This Row],[GROSS]]-Table4[[#This Row],[BUDGET]]</f>
        <v>18873374</v>
      </c>
    </row>
    <row r="1112" spans="1:4">
      <c r="A1112" s="15" t="s">
        <v>4060</v>
      </c>
      <c r="B1112" s="15">
        <v>15000000</v>
      </c>
      <c r="C1112" s="15">
        <v>33860010</v>
      </c>
      <c r="D1112" s="21">
        <f>Table4[[#This Row],[GROSS]]-Table4[[#This Row],[BUDGET]]</f>
        <v>18860010</v>
      </c>
    </row>
    <row r="1113" spans="1:4">
      <c r="A1113" s="13" t="s">
        <v>4032</v>
      </c>
      <c r="B1113" s="13">
        <v>15000000</v>
      </c>
      <c r="C1113" s="13">
        <v>33771174</v>
      </c>
      <c r="D1113" s="21">
        <f>Table4[[#This Row],[GROSS]]-Table4[[#This Row],[BUDGET]]</f>
        <v>18771174</v>
      </c>
    </row>
    <row r="1114" spans="1:4">
      <c r="A1114" s="13" t="s">
        <v>2538</v>
      </c>
      <c r="B1114" s="13">
        <v>33000000</v>
      </c>
      <c r="C1114" s="13">
        <v>51758599</v>
      </c>
      <c r="D1114" s="21">
        <f>Table4[[#This Row],[GROSS]]-Table4[[#This Row],[BUDGET]]</f>
        <v>18758599</v>
      </c>
    </row>
    <row r="1115" spans="1:4">
      <c r="A1115" s="13" t="s">
        <v>4055</v>
      </c>
      <c r="B1115" s="13">
        <v>14000000</v>
      </c>
      <c r="C1115" s="13">
        <v>32645546</v>
      </c>
      <c r="D1115" s="21">
        <f>Table4[[#This Row],[GROSS]]-Table4[[#This Row],[BUDGET]]</f>
        <v>18645546</v>
      </c>
    </row>
    <row r="1116" spans="1:4">
      <c r="A1116" s="13" t="s">
        <v>3846</v>
      </c>
      <c r="B1116" s="13">
        <v>17000000</v>
      </c>
      <c r="C1116" s="13">
        <v>35635046</v>
      </c>
      <c r="D1116" s="21">
        <f>Table4[[#This Row],[GROSS]]-Table4[[#This Row],[BUDGET]]</f>
        <v>18635046</v>
      </c>
    </row>
    <row r="1117" spans="1:4">
      <c r="A1117" s="13" t="s">
        <v>5034</v>
      </c>
      <c r="B1117" s="13">
        <v>7000000</v>
      </c>
      <c r="C1117" s="13">
        <v>25625110</v>
      </c>
      <c r="D1117" s="21">
        <f>Table4[[#This Row],[GROSS]]-Table4[[#This Row],[BUDGET]]</f>
        <v>18625110</v>
      </c>
    </row>
    <row r="1118" spans="1:4">
      <c r="A1118" s="13" t="s">
        <v>3013</v>
      </c>
      <c r="B1118" s="13">
        <v>15000000</v>
      </c>
      <c r="C1118" s="13">
        <v>33565375</v>
      </c>
      <c r="D1118" s="21">
        <f>Table4[[#This Row],[GROSS]]-Table4[[#This Row],[BUDGET]]</f>
        <v>18565375</v>
      </c>
    </row>
    <row r="1119" spans="1:4">
      <c r="A1119" s="15" t="s">
        <v>5321</v>
      </c>
      <c r="B1119" s="15">
        <v>4500000</v>
      </c>
      <c r="C1119" s="15">
        <v>23031390</v>
      </c>
      <c r="D1119" s="21">
        <f>Table4[[#This Row],[GROSS]]-Table4[[#This Row],[BUDGET]]</f>
        <v>18531390</v>
      </c>
    </row>
    <row r="1120" spans="1:4">
      <c r="A1120" s="13" t="s">
        <v>1831</v>
      </c>
      <c r="B1120" s="13">
        <v>48000000</v>
      </c>
      <c r="C1120" s="13">
        <v>66488090</v>
      </c>
      <c r="D1120" s="21">
        <f>Table4[[#This Row],[GROSS]]-Table4[[#This Row],[BUDGET]]</f>
        <v>18488090</v>
      </c>
    </row>
    <row r="1121" spans="1:4">
      <c r="A1121" s="15" t="s">
        <v>729</v>
      </c>
      <c r="B1121" s="15">
        <v>92000000</v>
      </c>
      <c r="C1121" s="15">
        <v>110416702</v>
      </c>
      <c r="D1121" s="21">
        <f>Table4[[#This Row],[GROSS]]-Table4[[#This Row],[BUDGET]]</f>
        <v>18416702</v>
      </c>
    </row>
    <row r="1122" spans="1:4">
      <c r="A1122" s="15" t="s">
        <v>4422</v>
      </c>
      <c r="B1122" s="15">
        <v>12000000</v>
      </c>
      <c r="C1122" s="15">
        <v>30400000</v>
      </c>
      <c r="D1122" s="21">
        <f>Table4[[#This Row],[GROSS]]-Table4[[#This Row],[BUDGET]]</f>
        <v>18400000</v>
      </c>
    </row>
    <row r="1123" spans="1:4">
      <c r="A1123" s="13" t="s">
        <v>4035</v>
      </c>
      <c r="B1123" s="13">
        <v>15000000</v>
      </c>
      <c r="C1123" s="13">
        <v>33386128</v>
      </c>
      <c r="D1123" s="21">
        <f>Table4[[#This Row],[GROSS]]-Table4[[#This Row],[BUDGET]]</f>
        <v>18386128</v>
      </c>
    </row>
    <row r="1124" spans="1:4">
      <c r="A1124" s="15" t="s">
        <v>417</v>
      </c>
      <c r="B1124" s="15">
        <v>130000000</v>
      </c>
      <c r="C1124" s="15">
        <v>148337537</v>
      </c>
      <c r="D1124" s="21">
        <f>Table4[[#This Row],[GROSS]]-Table4[[#This Row],[BUDGET]]</f>
        <v>18337537</v>
      </c>
    </row>
    <row r="1125" spans="1:4">
      <c r="A1125" s="15" t="s">
        <v>4030</v>
      </c>
      <c r="B1125" s="15">
        <v>16000000</v>
      </c>
      <c r="C1125" s="15">
        <v>34308901</v>
      </c>
      <c r="D1125" s="21">
        <f>Table4[[#This Row],[GROSS]]-Table4[[#This Row],[BUDGET]]</f>
        <v>18308901</v>
      </c>
    </row>
    <row r="1126" spans="1:4">
      <c r="A1126" s="13" t="s">
        <v>4990</v>
      </c>
      <c r="B1126" s="13">
        <v>6500000</v>
      </c>
      <c r="C1126" s="13">
        <v>24792061</v>
      </c>
      <c r="D1126" s="21">
        <f>Table4[[#This Row],[GROSS]]-Table4[[#This Row],[BUDGET]]</f>
        <v>18292061</v>
      </c>
    </row>
    <row r="1127" spans="1:4">
      <c r="A1127" s="15" t="s">
        <v>3318</v>
      </c>
      <c r="B1127" s="15">
        <v>22000000</v>
      </c>
      <c r="C1127" s="15">
        <v>40270895</v>
      </c>
      <c r="D1127" s="21">
        <f>Table4[[#This Row],[GROSS]]-Table4[[#This Row],[BUDGET]]</f>
        <v>18270895</v>
      </c>
    </row>
    <row r="1128" spans="1:4">
      <c r="A1128" s="13" t="s">
        <v>320</v>
      </c>
      <c r="B1128" s="13">
        <v>142000000</v>
      </c>
      <c r="C1128" s="13">
        <v>160201106</v>
      </c>
      <c r="D1128" s="21">
        <f>Table4[[#This Row],[GROSS]]-Table4[[#This Row],[BUDGET]]</f>
        <v>18201106</v>
      </c>
    </row>
    <row r="1129" spans="1:4">
      <c r="A1129" s="15" t="s">
        <v>5571</v>
      </c>
      <c r="B1129" s="15">
        <v>2000000</v>
      </c>
      <c r="C1129" s="15">
        <v>20167424</v>
      </c>
      <c r="D1129" s="21">
        <f>Table4[[#This Row],[GROSS]]-Table4[[#This Row],[BUDGET]]</f>
        <v>18167424</v>
      </c>
    </row>
    <row r="1130" spans="1:4">
      <c r="A1130" s="15" t="s">
        <v>3088</v>
      </c>
      <c r="B1130" s="15">
        <v>17000000</v>
      </c>
      <c r="C1130" s="15">
        <v>35143332</v>
      </c>
      <c r="D1130" s="21">
        <f>Table4[[#This Row],[GROSS]]-Table4[[#This Row],[BUDGET]]</f>
        <v>18143332</v>
      </c>
    </row>
    <row r="1131" spans="1:4">
      <c r="A1131" s="15" t="s">
        <v>4917</v>
      </c>
      <c r="B1131" s="15">
        <v>8000000</v>
      </c>
      <c r="C1131" s="15">
        <v>26049082</v>
      </c>
      <c r="D1131" s="21">
        <f>Table4[[#This Row],[GROSS]]-Table4[[#This Row],[BUDGET]]</f>
        <v>18049082</v>
      </c>
    </row>
    <row r="1132" spans="1:4">
      <c r="A1132" s="13" t="s">
        <v>2888</v>
      </c>
      <c r="B1132" s="13">
        <v>30000000</v>
      </c>
      <c r="C1132" s="13">
        <v>48043505</v>
      </c>
      <c r="D1132" s="21">
        <f>Table4[[#This Row],[GROSS]]-Table4[[#This Row],[BUDGET]]</f>
        <v>18043505</v>
      </c>
    </row>
    <row r="1133" spans="1:4">
      <c r="A1133" s="13" t="s">
        <v>3462</v>
      </c>
      <c r="B1133" s="13">
        <v>20000000</v>
      </c>
      <c r="C1133" s="13">
        <v>38037513</v>
      </c>
      <c r="D1133" s="21">
        <f>Table4[[#This Row],[GROSS]]-Table4[[#This Row],[BUDGET]]</f>
        <v>18037513</v>
      </c>
    </row>
    <row r="1134" spans="1:4">
      <c r="A1134" s="13" t="s">
        <v>2023</v>
      </c>
      <c r="B1134" s="13">
        <v>42000000</v>
      </c>
      <c r="C1134" s="13">
        <v>59992760</v>
      </c>
      <c r="D1134" s="21">
        <f>Table4[[#This Row],[GROSS]]-Table4[[#This Row],[BUDGET]]</f>
        <v>17992760</v>
      </c>
    </row>
    <row r="1135" spans="1:4">
      <c r="A1135" s="13" t="s">
        <v>2118</v>
      </c>
      <c r="B1135" s="13">
        <v>40000000</v>
      </c>
      <c r="C1135" s="13">
        <v>57981889</v>
      </c>
      <c r="D1135" s="21">
        <f>Table4[[#This Row],[GROSS]]-Table4[[#This Row],[BUDGET]]</f>
        <v>17981889</v>
      </c>
    </row>
    <row r="1136" spans="1:4">
      <c r="A1136" s="13" t="s">
        <v>5621</v>
      </c>
      <c r="B1136" s="13">
        <v>3000000</v>
      </c>
      <c r="C1136" s="13">
        <v>20966644</v>
      </c>
      <c r="D1136" s="21">
        <f>Table4[[#This Row],[GROSS]]-Table4[[#This Row],[BUDGET]]</f>
        <v>17966644</v>
      </c>
    </row>
    <row r="1137" spans="1:4">
      <c r="A1137" s="13" t="s">
        <v>4915</v>
      </c>
      <c r="B1137" s="13">
        <v>8000000</v>
      </c>
      <c r="C1137" s="13">
        <v>25926543</v>
      </c>
      <c r="D1137" s="21">
        <f>Table4[[#This Row],[GROSS]]-Table4[[#This Row],[BUDGET]]</f>
        <v>17926543</v>
      </c>
    </row>
    <row r="1138" spans="1:4">
      <c r="A1138" s="15" t="s">
        <v>3232</v>
      </c>
      <c r="B1138" s="15">
        <v>24000000</v>
      </c>
      <c r="C1138" s="15">
        <v>41895491</v>
      </c>
      <c r="D1138" s="21">
        <f>Table4[[#This Row],[GROSS]]-Table4[[#This Row],[BUDGET]]</f>
        <v>17895491</v>
      </c>
    </row>
    <row r="1139" spans="1:4">
      <c r="A1139" s="15" t="s">
        <v>1209</v>
      </c>
      <c r="B1139" s="15">
        <v>66000000</v>
      </c>
      <c r="C1139" s="15">
        <v>83892374</v>
      </c>
      <c r="D1139" s="21">
        <f>Table4[[#This Row],[GROSS]]-Table4[[#This Row],[BUDGET]]</f>
        <v>17892374</v>
      </c>
    </row>
    <row r="1140" spans="1:4">
      <c r="A1140" s="15" t="s">
        <v>5956</v>
      </c>
      <c r="B1140" s="15">
        <v>1250000</v>
      </c>
      <c r="C1140" s="15">
        <v>19100000</v>
      </c>
      <c r="D1140" s="21">
        <f>Table4[[#This Row],[GROSS]]-Table4[[#This Row],[BUDGET]]</f>
        <v>17850000</v>
      </c>
    </row>
    <row r="1141" spans="1:4">
      <c r="A1141" s="13" t="s">
        <v>1700</v>
      </c>
      <c r="B1141" s="13">
        <v>50000000</v>
      </c>
      <c r="C1141" s="13">
        <v>67823573</v>
      </c>
      <c r="D1141" s="21">
        <f>Table4[[#This Row],[GROSS]]-Table4[[#This Row],[BUDGET]]</f>
        <v>17823573</v>
      </c>
    </row>
    <row r="1142" spans="1:4">
      <c r="A1142" s="13" t="s">
        <v>4656</v>
      </c>
      <c r="B1142" s="13">
        <v>10000000</v>
      </c>
      <c r="C1142" s="13">
        <v>27736779</v>
      </c>
      <c r="D1142" s="21">
        <f>Table4[[#This Row],[GROSS]]-Table4[[#This Row],[BUDGET]]</f>
        <v>17736779</v>
      </c>
    </row>
    <row r="1143" spans="1:4">
      <c r="A1143" s="13" t="s">
        <v>4038</v>
      </c>
      <c r="B1143" s="13">
        <v>15000000</v>
      </c>
      <c r="C1143" s="13">
        <v>32721635</v>
      </c>
      <c r="D1143" s="21">
        <f>Table4[[#This Row],[GROSS]]-Table4[[#This Row],[BUDGET]]</f>
        <v>17721635</v>
      </c>
    </row>
    <row r="1144" spans="1:4">
      <c r="A1144" s="13" t="s">
        <v>906</v>
      </c>
      <c r="B1144" s="13">
        <v>68000000</v>
      </c>
      <c r="C1144" s="13">
        <v>85707116</v>
      </c>
      <c r="D1144" s="21">
        <f>Table4[[#This Row],[GROSS]]-Table4[[#This Row],[BUDGET]]</f>
        <v>17707116</v>
      </c>
    </row>
    <row r="1145" spans="1:4">
      <c r="A1145" s="15" t="s">
        <v>3460</v>
      </c>
      <c r="B1145" s="15">
        <v>20000000</v>
      </c>
      <c r="C1145" s="15">
        <v>37672350</v>
      </c>
      <c r="D1145" s="21">
        <f>Table4[[#This Row],[GROSS]]-Table4[[#This Row],[BUDGET]]</f>
        <v>17672350</v>
      </c>
    </row>
    <row r="1146" spans="1:4">
      <c r="A1146" s="15" t="s">
        <v>5125</v>
      </c>
      <c r="B1146" s="15">
        <v>6500000</v>
      </c>
      <c r="C1146" s="15">
        <v>24103594</v>
      </c>
      <c r="D1146" s="21">
        <f>Table4[[#This Row],[GROSS]]-Table4[[#This Row],[BUDGET]]</f>
        <v>17603594</v>
      </c>
    </row>
    <row r="1147" spans="1:4">
      <c r="A1147" s="13" t="s">
        <v>775</v>
      </c>
      <c r="B1147" s="13">
        <v>20000000</v>
      </c>
      <c r="C1147" s="13">
        <v>37567440</v>
      </c>
      <c r="D1147" s="21">
        <f>Table4[[#This Row],[GROSS]]-Table4[[#This Row],[BUDGET]]</f>
        <v>17567440</v>
      </c>
    </row>
    <row r="1148" spans="1:4">
      <c r="A1148" s="13" t="s">
        <v>2718</v>
      </c>
      <c r="B1148" s="13">
        <v>25000000</v>
      </c>
      <c r="C1148" s="13">
        <v>42478175</v>
      </c>
      <c r="D1148" s="21">
        <f>Table4[[#This Row],[GROSS]]-Table4[[#This Row],[BUDGET]]</f>
        <v>17478175</v>
      </c>
    </row>
    <row r="1149" spans="1:4">
      <c r="A1149" s="15" t="s">
        <v>2882</v>
      </c>
      <c r="B1149" s="15">
        <v>27000000</v>
      </c>
      <c r="C1149" s="15">
        <v>44450000</v>
      </c>
      <c r="D1149" s="21">
        <f>Table4[[#This Row],[GROSS]]-Table4[[#This Row],[BUDGET]]</f>
        <v>17450000</v>
      </c>
    </row>
    <row r="1150" spans="1:4">
      <c r="A1150" s="15" t="s">
        <v>3463</v>
      </c>
      <c r="B1150" s="15">
        <v>20000000</v>
      </c>
      <c r="C1150" s="15">
        <v>37442180</v>
      </c>
      <c r="D1150" s="21">
        <f>Table4[[#This Row],[GROSS]]-Table4[[#This Row],[BUDGET]]</f>
        <v>17442180</v>
      </c>
    </row>
    <row r="1151" spans="1:4">
      <c r="A1151" s="13" t="s">
        <v>5475</v>
      </c>
      <c r="B1151" s="13">
        <v>3500000</v>
      </c>
      <c r="C1151" s="13">
        <v>20803237</v>
      </c>
      <c r="D1151" s="21">
        <f>Table4[[#This Row],[GROSS]]-Table4[[#This Row],[BUDGET]]</f>
        <v>17303237</v>
      </c>
    </row>
    <row r="1152" spans="1:4">
      <c r="A1152" s="15" t="s">
        <v>5961</v>
      </c>
      <c r="B1152" s="15">
        <v>1200000</v>
      </c>
      <c r="C1152" s="15">
        <v>18488314</v>
      </c>
      <c r="D1152" s="21">
        <f>Table4[[#This Row],[GROSS]]-Table4[[#This Row],[BUDGET]]</f>
        <v>17288314</v>
      </c>
    </row>
    <row r="1153" spans="1:4">
      <c r="A1153" s="15" t="s">
        <v>2407</v>
      </c>
      <c r="B1153" s="15">
        <v>35000000</v>
      </c>
      <c r="C1153" s="15">
        <v>52277485</v>
      </c>
      <c r="D1153" s="21">
        <f>Table4[[#This Row],[GROSS]]-Table4[[#This Row],[BUDGET]]</f>
        <v>17277485</v>
      </c>
    </row>
    <row r="1154" spans="1:4">
      <c r="A1154" s="13" t="s">
        <v>5168</v>
      </c>
      <c r="B1154" s="13">
        <v>6000000</v>
      </c>
      <c r="C1154" s="13">
        <v>23272306</v>
      </c>
      <c r="D1154" s="21">
        <f>Table4[[#This Row],[GROSS]]-Table4[[#This Row],[BUDGET]]</f>
        <v>17272306</v>
      </c>
    </row>
    <row r="1155" spans="1:4">
      <c r="A1155" s="15" t="s">
        <v>3457</v>
      </c>
      <c r="B1155" s="15">
        <v>22000000</v>
      </c>
      <c r="C1155" s="15">
        <v>39263506</v>
      </c>
      <c r="D1155" s="21">
        <f>Table4[[#This Row],[GROSS]]-Table4[[#This Row],[BUDGET]]</f>
        <v>17263506</v>
      </c>
    </row>
    <row r="1156" spans="1:4">
      <c r="A1156" s="13" t="s">
        <v>5618</v>
      </c>
      <c r="B1156" s="13">
        <v>4000000</v>
      </c>
      <c r="C1156" s="13">
        <v>21244913</v>
      </c>
      <c r="D1156" s="21">
        <f>Table4[[#This Row],[GROSS]]-Table4[[#This Row],[BUDGET]]</f>
        <v>17244913</v>
      </c>
    </row>
    <row r="1157" spans="1:4">
      <c r="A1157" s="15" t="s">
        <v>900</v>
      </c>
      <c r="B1157" s="15">
        <v>65000000</v>
      </c>
      <c r="C1157" s="15">
        <v>82226474</v>
      </c>
      <c r="D1157" s="21">
        <f>Table4[[#This Row],[GROSS]]-Table4[[#This Row],[BUDGET]]</f>
        <v>17226474</v>
      </c>
    </row>
    <row r="1158" spans="1:4">
      <c r="A1158" s="13" t="s">
        <v>2883</v>
      </c>
      <c r="B1158" s="13">
        <v>28000000</v>
      </c>
      <c r="C1158" s="13">
        <v>45162741</v>
      </c>
      <c r="D1158" s="21">
        <f>Table4[[#This Row],[GROSS]]-Table4[[#This Row],[BUDGET]]</f>
        <v>17162741</v>
      </c>
    </row>
    <row r="1159" spans="1:4">
      <c r="A1159" s="13" t="s">
        <v>6007</v>
      </c>
      <c r="B1159" s="13">
        <v>1000000</v>
      </c>
      <c r="C1159" s="13">
        <v>18112929</v>
      </c>
      <c r="D1159" s="21">
        <f>Table4[[#This Row],[GROSS]]-Table4[[#This Row],[BUDGET]]</f>
        <v>17112929</v>
      </c>
    </row>
    <row r="1160" spans="1:4">
      <c r="A1160" s="13" t="s">
        <v>5897</v>
      </c>
      <c r="B1160" s="13">
        <v>2000000</v>
      </c>
      <c r="C1160" s="13">
        <v>19067631</v>
      </c>
      <c r="D1160" s="21">
        <f>Table4[[#This Row],[GROSS]]-Table4[[#This Row],[BUDGET]]</f>
        <v>17067631</v>
      </c>
    </row>
    <row r="1161" spans="1:4">
      <c r="A1161" s="15" t="s">
        <v>1017</v>
      </c>
      <c r="B1161" s="15">
        <v>60000000</v>
      </c>
      <c r="C1161" s="15">
        <v>77032279</v>
      </c>
      <c r="D1161" s="21">
        <f>Table4[[#This Row],[GROSS]]-Table4[[#This Row],[BUDGET]]</f>
        <v>17032279</v>
      </c>
    </row>
    <row r="1162" spans="1:4">
      <c r="A1162" s="13" t="s">
        <v>2123</v>
      </c>
      <c r="B1162" s="13">
        <v>40000000</v>
      </c>
      <c r="C1162" s="13">
        <v>57011847</v>
      </c>
      <c r="D1162" s="21">
        <f>Table4[[#This Row],[GROSS]]-Table4[[#This Row],[BUDGET]]</f>
        <v>17011847</v>
      </c>
    </row>
    <row r="1163" spans="1:4">
      <c r="A1163" s="15" t="s">
        <v>569</v>
      </c>
      <c r="B1163" s="15">
        <v>150000000</v>
      </c>
      <c r="C1163" s="15">
        <v>167007184</v>
      </c>
      <c r="D1163" s="21">
        <f>Table4[[#This Row],[GROSS]]-Table4[[#This Row],[BUDGET]]</f>
        <v>17007184</v>
      </c>
    </row>
    <row r="1164" spans="1:4">
      <c r="A1164" s="15" t="s">
        <v>5309</v>
      </c>
      <c r="B1164" s="15">
        <v>5000000</v>
      </c>
      <c r="C1164" s="15">
        <v>21994911</v>
      </c>
      <c r="D1164" s="21">
        <f>Table4[[#This Row],[GROSS]]-Table4[[#This Row],[BUDGET]]</f>
        <v>16994911</v>
      </c>
    </row>
    <row r="1165" spans="1:4">
      <c r="A1165" s="13" t="s">
        <v>6004</v>
      </c>
      <c r="B1165" s="13">
        <v>1000000</v>
      </c>
      <c r="C1165" s="13">
        <v>17986000</v>
      </c>
      <c r="D1165" s="21">
        <f>Table4[[#This Row],[GROSS]]-Table4[[#This Row],[BUDGET]]</f>
        <v>16986000</v>
      </c>
    </row>
    <row r="1166" spans="1:4">
      <c r="A1166" s="13" t="s">
        <v>4217</v>
      </c>
      <c r="B1166" s="13">
        <v>13000000</v>
      </c>
      <c r="C1166" s="13">
        <v>29959436</v>
      </c>
      <c r="D1166" s="21">
        <f>Table4[[#This Row],[GROSS]]-Table4[[#This Row],[BUDGET]]</f>
        <v>16959436</v>
      </c>
    </row>
    <row r="1167" spans="1:4">
      <c r="A1167" s="15" t="s">
        <v>2714</v>
      </c>
      <c r="B1167" s="15">
        <v>30000000</v>
      </c>
      <c r="C1167" s="15">
        <v>46875468</v>
      </c>
      <c r="D1167" s="21">
        <f>Table4[[#This Row],[GROSS]]-Table4[[#This Row],[BUDGET]]</f>
        <v>16875468</v>
      </c>
    </row>
    <row r="1168" spans="1:4">
      <c r="A1168" s="15" t="s">
        <v>3479</v>
      </c>
      <c r="B1168" s="15">
        <v>20000000</v>
      </c>
      <c r="C1168" s="15">
        <v>36874745</v>
      </c>
      <c r="D1168" s="21">
        <f>Table4[[#This Row],[GROSS]]-Table4[[#This Row],[BUDGET]]</f>
        <v>16874745</v>
      </c>
    </row>
    <row r="1169" spans="1:4">
      <c r="A1169" s="13" t="s">
        <v>615</v>
      </c>
      <c r="B1169" s="13">
        <v>100000000</v>
      </c>
      <c r="C1169" s="13">
        <v>116866727</v>
      </c>
      <c r="D1169" s="21">
        <f>Table4[[#This Row],[GROSS]]-Table4[[#This Row],[BUDGET]]</f>
        <v>16866727</v>
      </c>
    </row>
    <row r="1170" spans="1:4">
      <c r="A1170" s="13" t="s">
        <v>2578</v>
      </c>
      <c r="B1170" s="13">
        <v>32000000</v>
      </c>
      <c r="C1170" s="13">
        <v>48814909</v>
      </c>
      <c r="D1170" s="21">
        <f>Table4[[#This Row],[GROSS]]-Table4[[#This Row],[BUDGET]]</f>
        <v>16814909</v>
      </c>
    </row>
    <row r="1171" spans="1:4">
      <c r="A1171" s="13" t="s">
        <v>4546</v>
      </c>
      <c r="B1171" s="13">
        <v>11000000</v>
      </c>
      <c r="C1171" s="13">
        <v>27669413</v>
      </c>
      <c r="D1171" s="21">
        <f>Table4[[#This Row],[GROSS]]-Table4[[#This Row],[BUDGET]]</f>
        <v>16669413</v>
      </c>
    </row>
    <row r="1172" spans="1:4">
      <c r="A1172" s="13" t="s">
        <v>3468</v>
      </c>
      <c r="B1172" s="13">
        <v>20000000</v>
      </c>
      <c r="C1172" s="13">
        <v>36658108</v>
      </c>
      <c r="D1172" s="21">
        <f>Table4[[#This Row],[GROSS]]-Table4[[#This Row],[BUDGET]]</f>
        <v>16658108</v>
      </c>
    </row>
    <row r="1173" spans="1:4">
      <c r="A1173" s="13" t="s">
        <v>667</v>
      </c>
      <c r="B1173" s="13">
        <v>92000000</v>
      </c>
      <c r="C1173" s="13">
        <v>108638745</v>
      </c>
      <c r="D1173" s="21">
        <f>Table4[[#This Row],[GROSS]]-Table4[[#This Row],[BUDGET]]</f>
        <v>16638745</v>
      </c>
    </row>
    <row r="1174" spans="1:4">
      <c r="A1174" s="13" t="s">
        <v>888</v>
      </c>
      <c r="B1174" s="13">
        <v>79000000</v>
      </c>
      <c r="C1174" s="13">
        <v>95632614</v>
      </c>
      <c r="D1174" s="21">
        <f>Table4[[#This Row],[GROSS]]-Table4[[#This Row],[BUDGET]]</f>
        <v>16632614</v>
      </c>
    </row>
    <row r="1175" spans="1:4">
      <c r="A1175" s="15" t="s">
        <v>4216</v>
      </c>
      <c r="B1175" s="15">
        <v>14000000</v>
      </c>
      <c r="C1175" s="15">
        <v>30628981</v>
      </c>
      <c r="D1175" s="21">
        <f>Table4[[#This Row],[GROSS]]-Table4[[#This Row],[BUDGET]]</f>
        <v>16628981</v>
      </c>
    </row>
    <row r="1176" spans="1:4">
      <c r="A1176" s="13" t="s">
        <v>3092</v>
      </c>
      <c r="B1176" s="13">
        <v>25000000</v>
      </c>
      <c r="C1176" s="13">
        <v>41597830</v>
      </c>
      <c r="D1176" s="21">
        <f>Table4[[#This Row],[GROSS]]-Table4[[#This Row],[BUDGET]]</f>
        <v>16597830</v>
      </c>
    </row>
    <row r="1177" spans="1:4">
      <c r="A1177" s="15" t="s">
        <v>4039</v>
      </c>
      <c r="B1177" s="15">
        <v>15000000</v>
      </c>
      <c r="C1177" s="15">
        <v>31585300</v>
      </c>
      <c r="D1177" s="21">
        <f>Table4[[#This Row],[GROSS]]-Table4[[#This Row],[BUDGET]]</f>
        <v>16585300</v>
      </c>
    </row>
    <row r="1178" spans="1:4">
      <c r="A1178" s="13" t="s">
        <v>4751</v>
      </c>
      <c r="B1178" s="13">
        <v>10000000</v>
      </c>
      <c r="C1178" s="13">
        <v>26583369</v>
      </c>
      <c r="D1178" s="21">
        <f>Table4[[#This Row],[GROSS]]-Table4[[#This Row],[BUDGET]]</f>
        <v>16583369</v>
      </c>
    </row>
    <row r="1179" spans="1:4">
      <c r="A1179" s="13" t="s">
        <v>5305</v>
      </c>
      <c r="B1179" s="13">
        <v>9000000</v>
      </c>
      <c r="C1179" s="13">
        <v>25530884</v>
      </c>
      <c r="D1179" s="21">
        <f>Table4[[#This Row],[GROSS]]-Table4[[#This Row],[BUDGET]]</f>
        <v>16530884</v>
      </c>
    </row>
    <row r="1180" spans="1:4">
      <c r="A1180" s="13" t="s">
        <v>1366</v>
      </c>
      <c r="B1180" s="13">
        <v>48000000</v>
      </c>
      <c r="C1180" s="13">
        <v>64505912</v>
      </c>
      <c r="D1180" s="21">
        <f>Table4[[#This Row],[GROSS]]-Table4[[#This Row],[BUDGET]]</f>
        <v>16505912</v>
      </c>
    </row>
    <row r="1181" spans="1:4">
      <c r="A1181" s="13" t="s">
        <v>5311</v>
      </c>
      <c r="B1181" s="13">
        <v>5000000</v>
      </c>
      <c r="C1181" s="13">
        <v>21501098</v>
      </c>
      <c r="D1181" s="21">
        <f>Table4[[#This Row],[GROSS]]-Table4[[#This Row],[BUDGET]]</f>
        <v>16501098</v>
      </c>
    </row>
    <row r="1182" spans="1:4">
      <c r="A1182" s="13" t="s">
        <v>6163</v>
      </c>
      <c r="B1182" s="13">
        <v>500000</v>
      </c>
      <c r="C1182" s="13">
        <v>17000000</v>
      </c>
      <c r="D1182" s="21">
        <f>Table4[[#This Row],[GROSS]]-Table4[[#This Row],[BUDGET]]</f>
        <v>16500000</v>
      </c>
    </row>
    <row r="1183" spans="1:4">
      <c r="A1183" s="15" t="s">
        <v>1707</v>
      </c>
      <c r="B1183" s="15">
        <v>54000000</v>
      </c>
      <c r="C1183" s="15">
        <v>70496802</v>
      </c>
      <c r="D1183" s="21">
        <f>Table4[[#This Row],[GROSS]]-Table4[[#This Row],[BUDGET]]</f>
        <v>16496802</v>
      </c>
    </row>
    <row r="1184" spans="1:4">
      <c r="A1184" s="15" t="s">
        <v>5628</v>
      </c>
      <c r="B1184" s="15">
        <v>3000000</v>
      </c>
      <c r="C1184" s="15">
        <v>19472057</v>
      </c>
      <c r="D1184" s="21">
        <f>Table4[[#This Row],[GROSS]]-Table4[[#This Row],[BUDGET]]</f>
        <v>16472057</v>
      </c>
    </row>
    <row r="1185" spans="1:4">
      <c r="A1185" s="15" t="s">
        <v>3744</v>
      </c>
      <c r="B1185" s="15">
        <v>15000000</v>
      </c>
      <c r="C1185" s="15">
        <v>31471430</v>
      </c>
      <c r="D1185" s="21">
        <f>Table4[[#This Row],[GROSS]]-Table4[[#This Row],[BUDGET]]</f>
        <v>16471430</v>
      </c>
    </row>
    <row r="1186" spans="1:4">
      <c r="A1186" s="15" t="s">
        <v>4652</v>
      </c>
      <c r="B1186" s="15">
        <v>12000000</v>
      </c>
      <c r="C1186" s="15">
        <v>28435406</v>
      </c>
      <c r="D1186" s="21">
        <f>Table4[[#This Row],[GROSS]]-Table4[[#This Row],[BUDGET]]</f>
        <v>16435406</v>
      </c>
    </row>
    <row r="1187" spans="1:4">
      <c r="A1187" s="13" t="s">
        <v>5700</v>
      </c>
      <c r="B1187" s="13">
        <v>2800000</v>
      </c>
      <c r="C1187" s="13">
        <v>19170001</v>
      </c>
      <c r="D1187" s="21">
        <f>Table4[[#This Row],[GROSS]]-Table4[[#This Row],[BUDGET]]</f>
        <v>16370001</v>
      </c>
    </row>
    <row r="1188" spans="1:4">
      <c r="A1188" s="13" t="s">
        <v>4313</v>
      </c>
      <c r="B1188" s="13">
        <v>6000000</v>
      </c>
      <c r="C1188" s="13">
        <v>22235901</v>
      </c>
      <c r="D1188" s="21">
        <f>Table4[[#This Row],[GROSS]]-Table4[[#This Row],[BUDGET]]</f>
        <v>16235901</v>
      </c>
    </row>
    <row r="1189" spans="1:4">
      <c r="A1189" s="15" t="s">
        <v>3276</v>
      </c>
      <c r="B1189" s="15">
        <v>23000000</v>
      </c>
      <c r="C1189" s="15">
        <v>39235088</v>
      </c>
      <c r="D1189" s="21">
        <f>Table4[[#This Row],[GROSS]]-Table4[[#This Row],[BUDGET]]</f>
        <v>16235088</v>
      </c>
    </row>
    <row r="1190" spans="1:4">
      <c r="A1190" s="13" t="s">
        <v>5322</v>
      </c>
      <c r="B1190" s="13">
        <v>5000000</v>
      </c>
      <c r="C1190" s="13">
        <v>21197315</v>
      </c>
      <c r="D1190" s="21">
        <f>Table4[[#This Row],[GROSS]]-Table4[[#This Row],[BUDGET]]</f>
        <v>16197315</v>
      </c>
    </row>
    <row r="1191" spans="1:4">
      <c r="A1191" s="15" t="s">
        <v>5625</v>
      </c>
      <c r="B1191" s="15">
        <v>3000000</v>
      </c>
      <c r="C1191" s="15">
        <v>19184015</v>
      </c>
      <c r="D1191" s="21">
        <f>Table4[[#This Row],[GROSS]]-Table4[[#This Row],[BUDGET]]</f>
        <v>16184015</v>
      </c>
    </row>
    <row r="1192" spans="1:4">
      <c r="A1192" s="13" t="s">
        <v>688</v>
      </c>
      <c r="B1192" s="13">
        <v>115000000</v>
      </c>
      <c r="C1192" s="13">
        <v>131144183</v>
      </c>
      <c r="D1192" s="21">
        <f>Table4[[#This Row],[GROSS]]-Table4[[#This Row],[BUDGET]]</f>
        <v>16144183</v>
      </c>
    </row>
    <row r="1193" spans="1:4">
      <c r="A1193" s="15" t="s">
        <v>4386</v>
      </c>
      <c r="B1193" s="15">
        <v>10500000</v>
      </c>
      <c r="C1193" s="15">
        <v>26589953</v>
      </c>
      <c r="D1193" s="21">
        <f>Table4[[#This Row],[GROSS]]-Table4[[#This Row],[BUDGET]]</f>
        <v>16089953</v>
      </c>
    </row>
    <row r="1194" spans="1:4">
      <c r="A1194" s="13" t="s">
        <v>3071</v>
      </c>
      <c r="B1194" s="13">
        <v>25000000</v>
      </c>
      <c r="C1194" s="13">
        <v>41067398</v>
      </c>
      <c r="D1194" s="21">
        <f>Table4[[#This Row],[GROSS]]-Table4[[#This Row],[BUDGET]]</f>
        <v>16067398</v>
      </c>
    </row>
    <row r="1195" spans="1:4">
      <c r="A1195" s="15" t="s">
        <v>3483</v>
      </c>
      <c r="B1195" s="15">
        <v>19000000</v>
      </c>
      <c r="C1195" s="15">
        <v>35033759</v>
      </c>
      <c r="D1195" s="21">
        <f>Table4[[#This Row],[GROSS]]-Table4[[#This Row],[BUDGET]]</f>
        <v>16033759</v>
      </c>
    </row>
    <row r="1196" spans="1:4">
      <c r="A1196" s="13" t="s">
        <v>1713</v>
      </c>
      <c r="B1196" s="13">
        <v>50000000</v>
      </c>
      <c r="C1196" s="13">
        <v>66002004</v>
      </c>
      <c r="D1196" s="21">
        <f>Table4[[#This Row],[GROSS]]-Table4[[#This Row],[BUDGET]]</f>
        <v>16002004</v>
      </c>
    </row>
    <row r="1197" spans="1:4">
      <c r="A1197" s="15" t="s">
        <v>5036</v>
      </c>
      <c r="B1197" s="15">
        <v>9000000</v>
      </c>
      <c r="C1197" s="15">
        <v>25000000</v>
      </c>
      <c r="D1197" s="21">
        <f>Table4[[#This Row],[GROSS]]-Table4[[#This Row],[BUDGET]]</f>
        <v>16000000</v>
      </c>
    </row>
    <row r="1198" spans="1:4">
      <c r="A1198" s="13" t="s">
        <v>3086</v>
      </c>
      <c r="B1198" s="13">
        <v>20000000</v>
      </c>
      <c r="C1198" s="13">
        <v>35990505</v>
      </c>
      <c r="D1198" s="21">
        <f>Table4[[#This Row],[GROSS]]-Table4[[#This Row],[BUDGET]]</f>
        <v>15990505</v>
      </c>
    </row>
    <row r="1199" spans="1:4">
      <c r="A1199" s="13" t="s">
        <v>3233</v>
      </c>
      <c r="B1199" s="13">
        <v>24000000</v>
      </c>
      <c r="C1199" s="13">
        <v>39989008</v>
      </c>
      <c r="D1199" s="21">
        <f>Table4[[#This Row],[GROSS]]-Table4[[#This Row],[BUDGET]]</f>
        <v>15989008</v>
      </c>
    </row>
    <row r="1200" spans="1:4">
      <c r="A1200" s="13" t="s">
        <v>4289</v>
      </c>
      <c r="B1200" s="13">
        <v>13000000</v>
      </c>
      <c r="C1200" s="13">
        <v>28972187</v>
      </c>
      <c r="D1200" s="21">
        <f>Table4[[#This Row],[GROSS]]-Table4[[#This Row],[BUDGET]]</f>
        <v>15972187</v>
      </c>
    </row>
    <row r="1201" spans="1:4">
      <c r="A1201" s="15" t="s">
        <v>4459</v>
      </c>
      <c r="B1201" s="15">
        <v>12000000</v>
      </c>
      <c r="C1201" s="15">
        <v>27829874</v>
      </c>
      <c r="D1201" s="21">
        <f>Table4[[#This Row],[GROSS]]-Table4[[#This Row],[BUDGET]]</f>
        <v>15829874</v>
      </c>
    </row>
    <row r="1202" spans="1:4">
      <c r="A1202" s="15" t="s">
        <v>4920</v>
      </c>
      <c r="B1202" s="15">
        <v>7000000</v>
      </c>
      <c r="C1202" s="15">
        <v>22800000</v>
      </c>
      <c r="D1202" s="21">
        <f>Table4[[#This Row],[GROSS]]-Table4[[#This Row],[BUDGET]]</f>
        <v>15800000</v>
      </c>
    </row>
    <row r="1203" spans="1:4">
      <c r="A1203" s="13" t="s">
        <v>1907</v>
      </c>
      <c r="B1203" s="13">
        <v>45000000</v>
      </c>
      <c r="C1203" s="13">
        <v>60786269</v>
      </c>
      <c r="D1203" s="21">
        <f>Table4[[#This Row],[GROSS]]-Table4[[#This Row],[BUDGET]]</f>
        <v>15786269</v>
      </c>
    </row>
    <row r="1204" spans="1:4">
      <c r="A1204" s="13" t="s">
        <v>6011</v>
      </c>
      <c r="B1204" s="13">
        <v>5000000</v>
      </c>
      <c r="C1204" s="13">
        <v>20773070</v>
      </c>
      <c r="D1204" s="21">
        <f>Table4[[#This Row],[GROSS]]-Table4[[#This Row],[BUDGET]]</f>
        <v>15773070</v>
      </c>
    </row>
    <row r="1205" spans="1:4">
      <c r="A1205" s="15" t="s">
        <v>1345</v>
      </c>
      <c r="B1205" s="15">
        <v>60000000</v>
      </c>
      <c r="C1205" s="15">
        <v>75764085</v>
      </c>
      <c r="D1205" s="21">
        <f>Table4[[#This Row],[GROSS]]-Table4[[#This Row],[BUDGET]]</f>
        <v>15764085</v>
      </c>
    </row>
    <row r="1206" spans="1:4">
      <c r="A1206" s="15" t="s">
        <v>5317</v>
      </c>
      <c r="B1206" s="15">
        <v>5000000</v>
      </c>
      <c r="C1206" s="15">
        <v>20733485</v>
      </c>
      <c r="D1206" s="21">
        <f>Table4[[#This Row],[GROSS]]-Table4[[#This Row],[BUDGET]]</f>
        <v>15733485</v>
      </c>
    </row>
    <row r="1207" spans="1:4">
      <c r="A1207" s="15" t="s">
        <v>3825</v>
      </c>
      <c r="B1207" s="15">
        <v>24000000</v>
      </c>
      <c r="C1207" s="15">
        <v>39687528</v>
      </c>
      <c r="D1207" s="21">
        <f>Table4[[#This Row],[GROSS]]-Table4[[#This Row],[BUDGET]]</f>
        <v>15687528</v>
      </c>
    </row>
    <row r="1208" spans="1:4">
      <c r="A1208" s="15" t="s">
        <v>2711</v>
      </c>
      <c r="B1208" s="15">
        <v>30000000</v>
      </c>
      <c r="C1208" s="15">
        <v>45645204</v>
      </c>
      <c r="D1208" s="21">
        <f>Table4[[#This Row],[GROSS]]-Table4[[#This Row],[BUDGET]]</f>
        <v>15645204</v>
      </c>
    </row>
    <row r="1209" spans="1:4">
      <c r="A1209" s="15" t="s">
        <v>1361</v>
      </c>
      <c r="B1209" s="15">
        <v>60000000</v>
      </c>
      <c r="C1209" s="15">
        <v>75638743</v>
      </c>
      <c r="D1209" s="21">
        <f>Table4[[#This Row],[GROSS]]-Table4[[#This Row],[BUDGET]]</f>
        <v>15638743</v>
      </c>
    </row>
    <row r="1210" spans="1:4">
      <c r="A1210" s="13" t="s">
        <v>3930</v>
      </c>
      <c r="B1210" s="13">
        <v>8000000</v>
      </c>
      <c r="C1210" s="13">
        <v>23618786</v>
      </c>
      <c r="D1210" s="21">
        <f>Table4[[#This Row],[GROSS]]-Table4[[#This Row],[BUDGET]]</f>
        <v>15618786</v>
      </c>
    </row>
    <row r="1211" spans="1:4">
      <c r="A1211" s="15" t="s">
        <v>4654</v>
      </c>
      <c r="B1211" s="15">
        <v>10000000</v>
      </c>
      <c r="C1211" s="15">
        <v>25600000</v>
      </c>
      <c r="D1211" s="21">
        <f>Table4[[#This Row],[GROSS]]-Table4[[#This Row],[BUDGET]]</f>
        <v>15600000</v>
      </c>
    </row>
    <row r="1212" spans="1:4">
      <c r="A1212" s="13" t="s">
        <v>3465</v>
      </c>
      <c r="B1212" s="13">
        <v>20000000</v>
      </c>
      <c r="C1212" s="13">
        <v>35596227</v>
      </c>
      <c r="D1212" s="21">
        <f>Table4[[#This Row],[GROSS]]-Table4[[#This Row],[BUDGET]]</f>
        <v>15596227</v>
      </c>
    </row>
    <row r="1213" spans="1:4">
      <c r="A1213" s="13" t="s">
        <v>3381</v>
      </c>
      <c r="B1213" s="13">
        <v>21000000</v>
      </c>
      <c r="C1213" s="13">
        <v>36581633</v>
      </c>
      <c r="D1213" s="21">
        <f>Table4[[#This Row],[GROSS]]-Table4[[#This Row],[BUDGET]]</f>
        <v>15581633</v>
      </c>
    </row>
    <row r="1214" spans="1:4">
      <c r="A1214" s="15" t="s">
        <v>3451</v>
      </c>
      <c r="B1214" s="15">
        <v>30000000</v>
      </c>
      <c r="C1214" s="15">
        <v>45542421</v>
      </c>
      <c r="D1214" s="21">
        <f>Table4[[#This Row],[GROSS]]-Table4[[#This Row],[BUDGET]]</f>
        <v>15542421</v>
      </c>
    </row>
    <row r="1215" spans="1:4">
      <c r="A1215" s="15" t="s">
        <v>511</v>
      </c>
      <c r="B1215" s="15">
        <v>110000000</v>
      </c>
      <c r="C1215" s="15">
        <v>125531634</v>
      </c>
      <c r="D1215" s="21">
        <f>Table4[[#This Row],[GROSS]]-Table4[[#This Row],[BUDGET]]</f>
        <v>15531634</v>
      </c>
    </row>
    <row r="1216" spans="1:4">
      <c r="A1216" s="15" t="s">
        <v>4839</v>
      </c>
      <c r="B1216" s="15">
        <v>9000000</v>
      </c>
      <c r="C1216" s="15">
        <v>24530513</v>
      </c>
      <c r="D1216" s="21">
        <f>Table4[[#This Row],[GROSS]]-Table4[[#This Row],[BUDGET]]</f>
        <v>15530513</v>
      </c>
    </row>
    <row r="1217" spans="1:4">
      <c r="A1217" s="15" t="s">
        <v>4305</v>
      </c>
      <c r="B1217" s="15">
        <v>13000000</v>
      </c>
      <c r="C1217" s="15">
        <v>28501605</v>
      </c>
      <c r="D1217" s="21">
        <f>Table4[[#This Row],[GROSS]]-Table4[[#This Row],[BUDGET]]</f>
        <v>15501605</v>
      </c>
    </row>
    <row r="1218" spans="1:4">
      <c r="A1218" s="15" t="s">
        <v>4661</v>
      </c>
      <c r="B1218" s="15">
        <v>10000000</v>
      </c>
      <c r="C1218" s="15">
        <v>25464480</v>
      </c>
      <c r="D1218" s="21">
        <f>Table4[[#This Row],[GROSS]]-Table4[[#This Row],[BUDGET]]</f>
        <v>15464480</v>
      </c>
    </row>
    <row r="1219" spans="1:4">
      <c r="A1219" s="15" t="s">
        <v>3467</v>
      </c>
      <c r="B1219" s="15">
        <v>20000000</v>
      </c>
      <c r="C1219" s="15">
        <v>35422828</v>
      </c>
      <c r="D1219" s="21">
        <f>Table4[[#This Row],[GROSS]]-Table4[[#This Row],[BUDGET]]</f>
        <v>15422828</v>
      </c>
    </row>
    <row r="1220" spans="1:4">
      <c r="A1220" s="13" t="s">
        <v>3304</v>
      </c>
      <c r="B1220" s="13">
        <v>22700000</v>
      </c>
      <c r="C1220" s="13">
        <v>38119483</v>
      </c>
      <c r="D1220" s="21">
        <f>Table4[[#This Row],[GROSS]]-Table4[[#This Row],[BUDGET]]</f>
        <v>15419483</v>
      </c>
    </row>
    <row r="1221" spans="1:4">
      <c r="A1221" s="13" t="s">
        <v>3743</v>
      </c>
      <c r="B1221" s="13">
        <v>18000000</v>
      </c>
      <c r="C1221" s="13">
        <v>33404871</v>
      </c>
      <c r="D1221" s="21">
        <f>Table4[[#This Row],[GROSS]]-Table4[[#This Row],[BUDGET]]</f>
        <v>15404871</v>
      </c>
    </row>
    <row r="1222" spans="1:4">
      <c r="A1222" s="15" t="s">
        <v>4365</v>
      </c>
      <c r="B1222" s="15">
        <v>13000000</v>
      </c>
      <c r="C1222" s="15">
        <v>28399192</v>
      </c>
      <c r="D1222" s="21">
        <f>Table4[[#This Row],[GROSS]]-Table4[[#This Row],[BUDGET]]</f>
        <v>15399192</v>
      </c>
    </row>
    <row r="1223" spans="1:4">
      <c r="A1223" s="13" t="s">
        <v>1350</v>
      </c>
      <c r="B1223" s="13">
        <v>60000000</v>
      </c>
      <c r="C1223" s="13">
        <v>75370763</v>
      </c>
      <c r="D1223" s="21">
        <f>Table4[[#This Row],[GROSS]]-Table4[[#This Row],[BUDGET]]</f>
        <v>15370763</v>
      </c>
    </row>
    <row r="1224" spans="1:4">
      <c r="A1224" s="13" t="s">
        <v>4653</v>
      </c>
      <c r="B1224" s="13">
        <v>10000000</v>
      </c>
      <c r="C1224" s="13">
        <v>25339117</v>
      </c>
      <c r="D1224" s="21">
        <f>Table4[[#This Row],[GROSS]]-Table4[[#This Row],[BUDGET]]</f>
        <v>15339117</v>
      </c>
    </row>
    <row r="1225" spans="1:4">
      <c r="A1225" s="15" t="s">
        <v>507</v>
      </c>
      <c r="B1225" s="15">
        <v>110000000</v>
      </c>
      <c r="C1225" s="15">
        <v>125332007</v>
      </c>
      <c r="D1225" s="21">
        <f>Table4[[#This Row],[GROSS]]-Table4[[#This Row],[BUDGET]]</f>
        <v>15332007</v>
      </c>
    </row>
    <row r="1226" spans="1:4">
      <c r="A1226" s="13" t="s">
        <v>4439</v>
      </c>
      <c r="B1226" s="13">
        <v>12000000</v>
      </c>
      <c r="C1226" s="13">
        <v>27281507</v>
      </c>
      <c r="D1226" s="21">
        <f>Table4[[#This Row],[GROSS]]-Table4[[#This Row],[BUDGET]]</f>
        <v>15281507</v>
      </c>
    </row>
    <row r="1227" spans="1:4">
      <c r="A1227" s="15" t="s">
        <v>1365</v>
      </c>
      <c r="B1227" s="15">
        <v>60000000</v>
      </c>
      <c r="C1227" s="15">
        <v>75280058</v>
      </c>
      <c r="D1227" s="21">
        <f>Table4[[#This Row],[GROSS]]-Table4[[#This Row],[BUDGET]]</f>
        <v>15280058</v>
      </c>
    </row>
    <row r="1228" spans="1:4">
      <c r="A1228" s="13" t="s">
        <v>4042</v>
      </c>
      <c r="B1228" s="13">
        <v>15000000</v>
      </c>
      <c r="C1228" s="13">
        <v>30259652</v>
      </c>
      <c r="D1228" s="21">
        <f>Table4[[#This Row],[GROSS]]-Table4[[#This Row],[BUDGET]]</f>
        <v>15259652</v>
      </c>
    </row>
    <row r="1229" spans="1:4">
      <c r="A1229" s="13" t="s">
        <v>302</v>
      </c>
      <c r="B1229" s="13">
        <v>150000000</v>
      </c>
      <c r="C1229" s="13">
        <v>165230261</v>
      </c>
      <c r="D1229" s="21">
        <f>Table4[[#This Row],[GROSS]]-Table4[[#This Row],[BUDGET]]</f>
        <v>15230261</v>
      </c>
    </row>
    <row r="1230" spans="1:4">
      <c r="A1230" s="13" t="s">
        <v>4045</v>
      </c>
      <c r="B1230" s="13">
        <v>15000000</v>
      </c>
      <c r="C1230" s="13">
        <v>30226144</v>
      </c>
      <c r="D1230" s="21">
        <f>Table4[[#This Row],[GROSS]]-Table4[[#This Row],[BUDGET]]</f>
        <v>15226144</v>
      </c>
    </row>
    <row r="1231" spans="1:4">
      <c r="A1231" s="15" t="s">
        <v>3072</v>
      </c>
      <c r="B1231" s="15">
        <v>25000000</v>
      </c>
      <c r="C1231" s="15">
        <v>40218903</v>
      </c>
      <c r="D1231" s="21">
        <f>Table4[[#This Row],[GROSS]]-Table4[[#This Row],[BUDGET]]</f>
        <v>15218903</v>
      </c>
    </row>
    <row r="1232" spans="1:4">
      <c r="A1232" s="15" t="s">
        <v>6096</v>
      </c>
      <c r="B1232" s="15">
        <v>900000</v>
      </c>
      <c r="C1232" s="15">
        <v>16097842</v>
      </c>
      <c r="D1232" s="21">
        <f>Table4[[#This Row],[GROSS]]-Table4[[#This Row],[BUDGET]]</f>
        <v>15197842</v>
      </c>
    </row>
    <row r="1233" spans="1:4">
      <c r="A1233" s="15" t="s">
        <v>2413</v>
      </c>
      <c r="B1233" s="15">
        <v>33000000</v>
      </c>
      <c r="C1233" s="15">
        <v>48169908</v>
      </c>
      <c r="D1233" s="21">
        <f>Table4[[#This Row],[GROSS]]-Table4[[#This Row],[BUDGET]]</f>
        <v>15169908</v>
      </c>
    </row>
    <row r="1234" spans="1:4">
      <c r="A1234" s="15" t="s">
        <v>4054</v>
      </c>
      <c r="B1234" s="15">
        <v>15000000</v>
      </c>
      <c r="C1234" s="15">
        <v>30127963</v>
      </c>
      <c r="D1234" s="21">
        <f>Table4[[#This Row],[GROSS]]-Table4[[#This Row],[BUDGET]]</f>
        <v>15127963</v>
      </c>
    </row>
    <row r="1235" spans="1:4">
      <c r="A1235" s="15" t="s">
        <v>3928</v>
      </c>
      <c r="B1235" s="15">
        <v>15000000</v>
      </c>
      <c r="C1235" s="15">
        <v>30102717</v>
      </c>
      <c r="D1235" s="21">
        <f>Table4[[#This Row],[GROSS]]-Table4[[#This Row],[BUDGET]]</f>
        <v>15102717</v>
      </c>
    </row>
    <row r="1236" spans="1:4">
      <c r="A1236" s="15" t="s">
        <v>2887</v>
      </c>
      <c r="B1236" s="15">
        <v>28000000</v>
      </c>
      <c r="C1236" s="15">
        <v>43097652</v>
      </c>
      <c r="D1236" s="21">
        <f>Table4[[#This Row],[GROSS]]-Table4[[#This Row],[BUDGET]]</f>
        <v>15097652</v>
      </c>
    </row>
    <row r="1237" spans="1:4">
      <c r="A1237" s="13" t="s">
        <v>1299</v>
      </c>
      <c r="B1237" s="13">
        <v>62000000</v>
      </c>
      <c r="C1237" s="13">
        <v>77086030</v>
      </c>
      <c r="D1237" s="21">
        <f>Table4[[#This Row],[GROSS]]-Table4[[#This Row],[BUDGET]]</f>
        <v>15086030</v>
      </c>
    </row>
    <row r="1238" spans="1:4">
      <c r="A1238" s="13" t="s">
        <v>5171</v>
      </c>
      <c r="B1238" s="13">
        <v>6000000</v>
      </c>
      <c r="C1238" s="13">
        <v>21005329</v>
      </c>
      <c r="D1238" s="21">
        <f>Table4[[#This Row],[GROSS]]-Table4[[#This Row],[BUDGET]]</f>
        <v>15005329</v>
      </c>
    </row>
    <row r="1239" spans="1:4">
      <c r="A1239" s="13" t="s">
        <v>2115</v>
      </c>
      <c r="B1239" s="13">
        <v>40000000</v>
      </c>
      <c r="C1239" s="13">
        <v>54967359</v>
      </c>
      <c r="D1239" s="21">
        <f>Table4[[#This Row],[GROSS]]-Table4[[#This Row],[BUDGET]]</f>
        <v>14967359</v>
      </c>
    </row>
    <row r="1240" spans="1:4">
      <c r="A1240" s="15" t="s">
        <v>6005</v>
      </c>
      <c r="B1240" s="15">
        <v>1100000</v>
      </c>
      <c r="C1240" s="15">
        <v>16067035</v>
      </c>
      <c r="D1240" s="21">
        <f>Table4[[#This Row],[GROSS]]-Table4[[#This Row],[BUDGET]]</f>
        <v>14967035</v>
      </c>
    </row>
    <row r="1241" spans="1:4">
      <c r="A1241" s="15" t="s">
        <v>1891</v>
      </c>
      <c r="B1241" s="15">
        <v>46000000</v>
      </c>
      <c r="C1241" s="15">
        <v>60962878</v>
      </c>
      <c r="D1241" s="21">
        <f>Table4[[#This Row],[GROSS]]-Table4[[#This Row],[BUDGET]]</f>
        <v>14962878</v>
      </c>
    </row>
    <row r="1242" spans="1:4">
      <c r="A1242" s="15" t="s">
        <v>1606</v>
      </c>
      <c r="B1242" s="15">
        <v>55000000</v>
      </c>
      <c r="C1242" s="15">
        <v>69951824</v>
      </c>
      <c r="D1242" s="21">
        <f>Table4[[#This Row],[GROSS]]-Table4[[#This Row],[BUDGET]]</f>
        <v>14951824</v>
      </c>
    </row>
    <row r="1243" spans="1:4">
      <c r="A1243" s="15" t="s">
        <v>977</v>
      </c>
      <c r="B1243" s="15">
        <v>78000000</v>
      </c>
      <c r="C1243" s="15">
        <v>92930005</v>
      </c>
      <c r="D1243" s="21">
        <f>Table4[[#This Row],[GROSS]]-Table4[[#This Row],[BUDGET]]</f>
        <v>14930005</v>
      </c>
    </row>
    <row r="1244" spans="1:4">
      <c r="A1244" s="13" t="s">
        <v>3074</v>
      </c>
      <c r="B1244" s="13">
        <v>25000000</v>
      </c>
      <c r="C1244" s="13">
        <v>39880476</v>
      </c>
      <c r="D1244" s="21">
        <f>Table4[[#This Row],[GROSS]]-Table4[[#This Row],[BUDGET]]</f>
        <v>14880476</v>
      </c>
    </row>
    <row r="1245" spans="1:4">
      <c r="A1245" s="15" t="s">
        <v>4043</v>
      </c>
      <c r="B1245" s="15">
        <v>16000000</v>
      </c>
      <c r="C1245" s="15">
        <v>30857814</v>
      </c>
      <c r="D1245" s="21">
        <f>Table4[[#This Row],[GROSS]]-Table4[[#This Row],[BUDGET]]</f>
        <v>14857814</v>
      </c>
    </row>
    <row r="1246" spans="1:4">
      <c r="A1246" s="15" t="s">
        <v>890</v>
      </c>
      <c r="B1246" s="15">
        <v>80000000</v>
      </c>
      <c r="C1246" s="15">
        <v>94822707</v>
      </c>
      <c r="D1246" s="21">
        <f>Table4[[#This Row],[GROSS]]-Table4[[#This Row],[BUDGET]]</f>
        <v>14822707</v>
      </c>
    </row>
    <row r="1247" spans="1:4">
      <c r="A1247" s="15" t="s">
        <v>5455</v>
      </c>
      <c r="B1247" s="15">
        <v>6000000</v>
      </c>
      <c r="C1247" s="15">
        <v>20772796</v>
      </c>
      <c r="D1247" s="21">
        <f>Table4[[#This Row],[GROSS]]-Table4[[#This Row],[BUDGET]]</f>
        <v>14772796</v>
      </c>
    </row>
    <row r="1248" spans="1:4">
      <c r="A1248" s="13" t="s">
        <v>6324</v>
      </c>
      <c r="B1248" s="13">
        <v>500000</v>
      </c>
      <c r="C1248" s="13">
        <v>15180000</v>
      </c>
      <c r="D1248" s="21">
        <f>Table4[[#This Row],[GROSS]]-Table4[[#This Row],[BUDGET]]</f>
        <v>14680000</v>
      </c>
    </row>
    <row r="1249" spans="1:4">
      <c r="A1249" s="15" t="s">
        <v>1331</v>
      </c>
      <c r="B1249" s="15">
        <v>61000000</v>
      </c>
      <c r="C1249" s="15">
        <v>75573300</v>
      </c>
      <c r="D1249" s="21">
        <f>Table4[[#This Row],[GROSS]]-Table4[[#This Row],[BUDGET]]</f>
        <v>14573300</v>
      </c>
    </row>
    <row r="1250" spans="1:4">
      <c r="A1250" s="13" t="s">
        <v>4918</v>
      </c>
      <c r="B1250" s="13">
        <v>8000000</v>
      </c>
      <c r="C1250" s="13">
        <v>22551000</v>
      </c>
      <c r="D1250" s="21">
        <f>Table4[[#This Row],[GROSS]]-Table4[[#This Row],[BUDGET]]</f>
        <v>14551000</v>
      </c>
    </row>
    <row r="1251" spans="1:4">
      <c r="A1251" s="13" t="s">
        <v>3470</v>
      </c>
      <c r="B1251" s="13">
        <v>19800000</v>
      </c>
      <c r="C1251" s="13">
        <v>34290142</v>
      </c>
      <c r="D1251" s="21">
        <f>Table4[[#This Row],[GROSS]]-Table4[[#This Row],[BUDGET]]</f>
        <v>14490142</v>
      </c>
    </row>
    <row r="1252" spans="1:4">
      <c r="A1252" s="15" t="s">
        <v>2415</v>
      </c>
      <c r="B1252" s="15">
        <v>35000000</v>
      </c>
      <c r="C1252" s="15">
        <v>49474048</v>
      </c>
      <c r="D1252" s="21">
        <f>Table4[[#This Row],[GROSS]]-Table4[[#This Row],[BUDGET]]</f>
        <v>14474048</v>
      </c>
    </row>
    <row r="1253" spans="1:4">
      <c r="A1253" s="13" t="s">
        <v>5315</v>
      </c>
      <c r="B1253" s="13">
        <v>5000000</v>
      </c>
      <c r="C1253" s="13">
        <v>19421271</v>
      </c>
      <c r="D1253" s="21">
        <f>Table4[[#This Row],[GROSS]]-Table4[[#This Row],[BUDGET]]</f>
        <v>14421271</v>
      </c>
    </row>
    <row r="1254" spans="1:4">
      <c r="A1254" s="15" t="s">
        <v>3076</v>
      </c>
      <c r="B1254" s="15">
        <v>25000000</v>
      </c>
      <c r="C1254" s="15">
        <v>39399750</v>
      </c>
      <c r="D1254" s="21">
        <f>Table4[[#This Row],[GROSS]]-Table4[[#This Row],[BUDGET]]</f>
        <v>14399750</v>
      </c>
    </row>
    <row r="1255" spans="1:4">
      <c r="A1255" s="15" t="s">
        <v>1909</v>
      </c>
      <c r="B1255" s="15">
        <v>45000000</v>
      </c>
      <c r="C1255" s="15">
        <v>59365105</v>
      </c>
      <c r="D1255" s="21">
        <f>Table4[[#This Row],[GROSS]]-Table4[[#This Row],[BUDGET]]</f>
        <v>14365105</v>
      </c>
    </row>
    <row r="1256" spans="1:4">
      <c r="A1256" s="13" t="s">
        <v>4050</v>
      </c>
      <c r="B1256" s="13">
        <v>15000000</v>
      </c>
      <c r="C1256" s="13">
        <v>29302097</v>
      </c>
      <c r="D1256" s="21">
        <f>Table4[[#This Row],[GROSS]]-Table4[[#This Row],[BUDGET]]</f>
        <v>14302097</v>
      </c>
    </row>
    <row r="1257" spans="1:4">
      <c r="A1257" s="15" t="s">
        <v>5313</v>
      </c>
      <c r="B1257" s="15">
        <v>5000000</v>
      </c>
      <c r="C1257" s="15">
        <v>19281235</v>
      </c>
      <c r="D1257" s="21">
        <f>Table4[[#This Row],[GROSS]]-Table4[[#This Row],[BUDGET]]</f>
        <v>14281235</v>
      </c>
    </row>
    <row r="1258" spans="1:4">
      <c r="A1258" s="13" t="s">
        <v>2353</v>
      </c>
      <c r="B1258" s="13">
        <v>36000000</v>
      </c>
      <c r="C1258" s="13">
        <v>50213619</v>
      </c>
      <c r="D1258" s="21">
        <f>Table4[[#This Row],[GROSS]]-Table4[[#This Row],[BUDGET]]</f>
        <v>14213619</v>
      </c>
    </row>
    <row r="1259" spans="1:4">
      <c r="A1259" s="13" t="s">
        <v>5696</v>
      </c>
      <c r="B1259" s="13">
        <v>8000000</v>
      </c>
      <c r="C1259" s="13">
        <v>22201636</v>
      </c>
      <c r="D1259" s="21">
        <f>Table4[[#This Row],[GROSS]]-Table4[[#This Row],[BUDGET]]</f>
        <v>14201636</v>
      </c>
    </row>
    <row r="1260" spans="1:4">
      <c r="A1260" s="15" t="s">
        <v>5170</v>
      </c>
      <c r="B1260" s="15">
        <v>8000000</v>
      </c>
      <c r="C1260" s="15">
        <v>22168359</v>
      </c>
      <c r="D1260" s="21">
        <f>Table4[[#This Row],[GROSS]]-Table4[[#This Row],[BUDGET]]</f>
        <v>14168359</v>
      </c>
    </row>
    <row r="1261" spans="1:4">
      <c r="A1261" s="13" t="s">
        <v>2985</v>
      </c>
      <c r="B1261" s="13">
        <v>26000000</v>
      </c>
      <c r="C1261" s="13">
        <v>40168080</v>
      </c>
      <c r="D1261" s="21">
        <f>Table4[[#This Row],[GROSS]]-Table4[[#This Row],[BUDGET]]</f>
        <v>14168080</v>
      </c>
    </row>
    <row r="1262" spans="1:4">
      <c r="A1262" s="13" t="s">
        <v>2349</v>
      </c>
      <c r="B1262" s="13">
        <v>36000000</v>
      </c>
      <c r="C1262" s="13">
        <v>50129186</v>
      </c>
      <c r="D1262" s="21">
        <f>Table4[[#This Row],[GROSS]]-Table4[[#This Row],[BUDGET]]</f>
        <v>14129186</v>
      </c>
    </row>
    <row r="1263" spans="1:4">
      <c r="A1263" s="13" t="s">
        <v>3492</v>
      </c>
      <c r="B1263" s="13">
        <v>20000000</v>
      </c>
      <c r="C1263" s="13">
        <v>34126138</v>
      </c>
      <c r="D1263" s="21">
        <f>Table4[[#This Row],[GROSS]]-Table4[[#This Row],[BUDGET]]</f>
        <v>14126138</v>
      </c>
    </row>
    <row r="1264" spans="1:4">
      <c r="A1264" s="15" t="s">
        <v>4051</v>
      </c>
      <c r="B1264" s="15">
        <v>15000000</v>
      </c>
      <c r="C1264" s="15">
        <v>29106737</v>
      </c>
      <c r="D1264" s="21">
        <f>Table4[[#This Row],[GROSS]]-Table4[[#This Row],[BUDGET]]</f>
        <v>14106737</v>
      </c>
    </row>
    <row r="1265" spans="1:4">
      <c r="A1265" s="13" t="s">
        <v>3507</v>
      </c>
      <c r="B1265" s="13">
        <v>9000000</v>
      </c>
      <c r="C1265" s="13">
        <v>23078294</v>
      </c>
      <c r="D1265" s="21">
        <f>Table4[[#This Row],[GROSS]]-Table4[[#This Row],[BUDGET]]</f>
        <v>14078294</v>
      </c>
    </row>
    <row r="1266" spans="1:4">
      <c r="A1266" s="15" t="s">
        <v>2866</v>
      </c>
      <c r="B1266" s="15">
        <v>60000000</v>
      </c>
      <c r="C1266" s="15">
        <v>74058698</v>
      </c>
      <c r="D1266" s="21">
        <f>Table4[[#This Row],[GROSS]]-Table4[[#This Row],[BUDGET]]</f>
        <v>14058698</v>
      </c>
    </row>
    <row r="1267" spans="1:4">
      <c r="A1267" s="15" t="s">
        <v>4301</v>
      </c>
      <c r="B1267" s="15">
        <v>13000000</v>
      </c>
      <c r="C1267" s="15">
        <v>27052167</v>
      </c>
      <c r="D1267" s="21">
        <f>Table4[[#This Row],[GROSS]]-Table4[[#This Row],[BUDGET]]</f>
        <v>14052167</v>
      </c>
    </row>
    <row r="1268" spans="1:4">
      <c r="A1268" s="15" t="s">
        <v>1241</v>
      </c>
      <c r="B1268" s="15">
        <v>70000000</v>
      </c>
      <c r="C1268" s="15">
        <v>84049211</v>
      </c>
      <c r="D1268" s="21">
        <f>Table4[[#This Row],[GROSS]]-Table4[[#This Row],[BUDGET]]</f>
        <v>14049211</v>
      </c>
    </row>
    <row r="1269" spans="1:4">
      <c r="A1269" s="13" t="s">
        <v>3322</v>
      </c>
      <c r="B1269" s="13">
        <v>22000000</v>
      </c>
      <c r="C1269" s="13">
        <v>36020063</v>
      </c>
      <c r="D1269" s="21">
        <f>Table4[[#This Row],[GROSS]]-Table4[[#This Row],[BUDGET]]</f>
        <v>14020063</v>
      </c>
    </row>
    <row r="1270" spans="1:4">
      <c r="A1270" s="15" t="s">
        <v>3078</v>
      </c>
      <c r="B1270" s="15">
        <v>25000000</v>
      </c>
      <c r="C1270" s="15">
        <v>39008741</v>
      </c>
      <c r="D1270" s="21">
        <f>Table4[[#This Row],[GROSS]]-Table4[[#This Row],[BUDGET]]</f>
        <v>14008741</v>
      </c>
    </row>
    <row r="1271" spans="1:4">
      <c r="A1271" s="13" t="s">
        <v>2961</v>
      </c>
      <c r="B1271" s="13">
        <v>27000000</v>
      </c>
      <c r="C1271" s="13">
        <v>41008532</v>
      </c>
      <c r="D1271" s="21">
        <f>Table4[[#This Row],[GROSS]]-Table4[[#This Row],[BUDGET]]</f>
        <v>14008532</v>
      </c>
    </row>
    <row r="1272" spans="1:4">
      <c r="A1272" s="15" t="s">
        <v>2630</v>
      </c>
      <c r="B1272" s="15">
        <v>31000000</v>
      </c>
      <c r="C1272" s="15">
        <v>44983704</v>
      </c>
      <c r="D1272" s="21">
        <f>Table4[[#This Row],[GROSS]]-Table4[[#This Row],[BUDGET]]</f>
        <v>13983704</v>
      </c>
    </row>
    <row r="1273" spans="1:4">
      <c r="A1273" s="15" t="s">
        <v>2113</v>
      </c>
      <c r="B1273" s="15">
        <v>40000000</v>
      </c>
      <c r="C1273" s="15">
        <v>53955614</v>
      </c>
      <c r="D1273" s="21">
        <f>Table4[[#This Row],[GROSS]]-Table4[[#This Row],[BUDGET]]</f>
        <v>13955614</v>
      </c>
    </row>
    <row r="1274" spans="1:4">
      <c r="A1274" s="15" t="s">
        <v>2421</v>
      </c>
      <c r="B1274" s="15">
        <v>30000000</v>
      </c>
      <c r="C1274" s="15">
        <v>43894863</v>
      </c>
      <c r="D1274" s="21">
        <f>Table4[[#This Row],[GROSS]]-Table4[[#This Row],[BUDGET]]</f>
        <v>13894863</v>
      </c>
    </row>
    <row r="1275" spans="1:4">
      <c r="A1275" s="13" t="s">
        <v>1136</v>
      </c>
      <c r="B1275" s="13">
        <v>66000000</v>
      </c>
      <c r="C1275" s="13">
        <v>79883359</v>
      </c>
      <c r="D1275" s="21">
        <f>Table4[[#This Row],[GROSS]]-Table4[[#This Row],[BUDGET]]</f>
        <v>13883359</v>
      </c>
    </row>
    <row r="1276" spans="1:4">
      <c r="A1276" s="15" t="s">
        <v>4440</v>
      </c>
      <c r="B1276" s="15">
        <v>12000000</v>
      </c>
      <c r="C1276" s="15">
        <v>25776062</v>
      </c>
      <c r="D1276" s="21">
        <f>Table4[[#This Row],[GROSS]]-Table4[[#This Row],[BUDGET]]</f>
        <v>13776062</v>
      </c>
    </row>
    <row r="1277" spans="1:4">
      <c r="A1277" s="13" t="s">
        <v>1555</v>
      </c>
      <c r="B1277" s="13">
        <v>55000000</v>
      </c>
      <c r="C1277" s="13">
        <v>68750000</v>
      </c>
      <c r="D1277" s="21">
        <f>Table4[[#This Row],[GROSS]]-Table4[[#This Row],[BUDGET]]</f>
        <v>13750000</v>
      </c>
    </row>
    <row r="1278" spans="1:4">
      <c r="A1278" s="13" t="s">
        <v>2733</v>
      </c>
      <c r="B1278" s="13">
        <v>25000000</v>
      </c>
      <c r="C1278" s="13">
        <v>38747385</v>
      </c>
      <c r="D1278" s="21">
        <f>Table4[[#This Row],[GROSS]]-Table4[[#This Row],[BUDGET]]</f>
        <v>13747385</v>
      </c>
    </row>
    <row r="1279" spans="1:4">
      <c r="A1279" s="13" t="s">
        <v>1697</v>
      </c>
      <c r="B1279" s="13">
        <v>60000000</v>
      </c>
      <c r="C1279" s="13">
        <v>73701902</v>
      </c>
      <c r="D1279" s="21">
        <f>Table4[[#This Row],[GROSS]]-Table4[[#This Row],[BUDGET]]</f>
        <v>13701902</v>
      </c>
    </row>
    <row r="1280" spans="1:4">
      <c r="A1280" s="13" t="s">
        <v>4627</v>
      </c>
      <c r="B1280" s="13">
        <v>23000000</v>
      </c>
      <c r="C1280" s="13">
        <v>36696761</v>
      </c>
      <c r="D1280" s="21">
        <f>Table4[[#This Row],[GROSS]]-Table4[[#This Row],[BUDGET]]</f>
        <v>13696761</v>
      </c>
    </row>
    <row r="1281" spans="1:4">
      <c r="A1281" s="15" t="s">
        <v>3093</v>
      </c>
      <c r="B1281" s="15">
        <v>20000000</v>
      </c>
      <c r="C1281" s="15">
        <v>33687630</v>
      </c>
      <c r="D1281" s="21">
        <f>Table4[[#This Row],[GROSS]]-Table4[[#This Row],[BUDGET]]</f>
        <v>13687630</v>
      </c>
    </row>
    <row r="1282" spans="1:4">
      <c r="A1282" s="15" t="s">
        <v>5326</v>
      </c>
      <c r="B1282" s="15">
        <v>5000000</v>
      </c>
      <c r="C1282" s="15">
        <v>18656400</v>
      </c>
      <c r="D1282" s="21">
        <f>Table4[[#This Row],[GROSS]]-Table4[[#This Row],[BUDGET]]</f>
        <v>13656400</v>
      </c>
    </row>
    <row r="1283" spans="1:4">
      <c r="A1283" s="15" t="s">
        <v>1356</v>
      </c>
      <c r="B1283" s="15">
        <v>60000000</v>
      </c>
      <c r="C1283" s="15">
        <v>73648142</v>
      </c>
      <c r="D1283" s="21">
        <f>Table4[[#This Row],[GROSS]]-Table4[[#This Row],[BUDGET]]</f>
        <v>13648142</v>
      </c>
    </row>
    <row r="1284" spans="1:4">
      <c r="A1284" s="13" t="s">
        <v>4053</v>
      </c>
      <c r="B1284" s="13">
        <v>15000000</v>
      </c>
      <c r="C1284" s="13">
        <v>28637507</v>
      </c>
      <c r="D1284" s="21">
        <f>Table4[[#This Row],[GROSS]]-Table4[[#This Row],[BUDGET]]</f>
        <v>13637507</v>
      </c>
    </row>
    <row r="1285" spans="1:4">
      <c r="A1285" s="15" t="s">
        <v>6009</v>
      </c>
      <c r="B1285" s="15">
        <v>1000000</v>
      </c>
      <c r="C1285" s="15">
        <v>14564027</v>
      </c>
      <c r="D1285" s="21">
        <f>Table4[[#This Row],[GROSS]]-Table4[[#This Row],[BUDGET]]</f>
        <v>13564027</v>
      </c>
    </row>
    <row r="1286" spans="1:4">
      <c r="A1286" s="15" t="s">
        <v>1131</v>
      </c>
      <c r="B1286" s="15">
        <v>70000000</v>
      </c>
      <c r="C1286" s="15">
        <v>83552429</v>
      </c>
      <c r="D1286" s="21">
        <f>Table4[[#This Row],[GROSS]]-Table4[[#This Row],[BUDGET]]</f>
        <v>13552429</v>
      </c>
    </row>
    <row r="1287" spans="1:4">
      <c r="A1287" s="13" t="s">
        <v>4303</v>
      </c>
      <c r="B1287" s="13">
        <v>13000000</v>
      </c>
      <c r="C1287" s="13">
        <v>26539321</v>
      </c>
      <c r="D1287" s="21">
        <f>Table4[[#This Row],[GROSS]]-Table4[[#This Row],[BUDGET]]</f>
        <v>13539321</v>
      </c>
    </row>
    <row r="1288" spans="1:4">
      <c r="A1288" s="13" t="s">
        <v>4219</v>
      </c>
      <c r="B1288" s="13">
        <v>14000000</v>
      </c>
      <c r="C1288" s="13">
        <v>27515786</v>
      </c>
      <c r="D1288" s="21">
        <f>Table4[[#This Row],[GROSS]]-Table4[[#This Row],[BUDGET]]</f>
        <v>13515786</v>
      </c>
    </row>
    <row r="1289" spans="1:4">
      <c r="A1289" s="13" t="s">
        <v>5632</v>
      </c>
      <c r="B1289" s="13">
        <v>2500000</v>
      </c>
      <c r="C1289" s="13">
        <v>15935068</v>
      </c>
      <c r="D1289" s="21">
        <f>Table4[[#This Row],[GROSS]]-Table4[[#This Row],[BUDGET]]</f>
        <v>13435068</v>
      </c>
    </row>
    <row r="1290" spans="1:4">
      <c r="A1290" s="15" t="s">
        <v>3472</v>
      </c>
      <c r="B1290" s="15">
        <v>20000000</v>
      </c>
      <c r="C1290" s="15">
        <v>33422556</v>
      </c>
      <c r="D1290" s="21">
        <f>Table4[[#This Row],[GROSS]]-Table4[[#This Row],[BUDGET]]</f>
        <v>13422556</v>
      </c>
    </row>
    <row r="1291" spans="1:4">
      <c r="A1291" s="13" t="s">
        <v>2713</v>
      </c>
      <c r="B1291" s="13">
        <v>40000000</v>
      </c>
      <c r="C1291" s="13">
        <v>53337608</v>
      </c>
      <c r="D1291" s="21">
        <f>Table4[[#This Row],[GROSS]]-Table4[[#This Row],[BUDGET]]</f>
        <v>13337608</v>
      </c>
    </row>
    <row r="1292" spans="1:4">
      <c r="A1292" s="15" t="s">
        <v>3852</v>
      </c>
      <c r="B1292" s="15">
        <v>17000000</v>
      </c>
      <c r="C1292" s="15">
        <v>30324946</v>
      </c>
      <c r="D1292" s="21">
        <f>Table4[[#This Row],[GROSS]]-Table4[[#This Row],[BUDGET]]</f>
        <v>13324946</v>
      </c>
    </row>
    <row r="1293" spans="1:4">
      <c r="A1293" s="13" t="s">
        <v>5489</v>
      </c>
      <c r="B1293" s="13">
        <v>4000000</v>
      </c>
      <c r="C1293" s="13">
        <v>17314483</v>
      </c>
      <c r="D1293" s="21">
        <f>Table4[[#This Row],[GROSS]]-Table4[[#This Row],[BUDGET]]</f>
        <v>13314483</v>
      </c>
    </row>
    <row r="1294" spans="1:4">
      <c r="A1294" s="15" t="s">
        <v>4446</v>
      </c>
      <c r="B1294" s="15">
        <v>12000000</v>
      </c>
      <c r="C1294" s="15">
        <v>25277561</v>
      </c>
      <c r="D1294" s="21">
        <f>Table4[[#This Row],[GROSS]]-Table4[[#This Row],[BUDGET]]</f>
        <v>13277561</v>
      </c>
    </row>
    <row r="1295" spans="1:4">
      <c r="A1295" s="15" t="s">
        <v>1195</v>
      </c>
      <c r="B1295" s="15">
        <v>68000000</v>
      </c>
      <c r="C1295" s="15">
        <v>81257500</v>
      </c>
      <c r="D1295" s="21">
        <f>Table4[[#This Row],[GROSS]]-Table4[[#This Row],[BUDGET]]</f>
        <v>13257500</v>
      </c>
    </row>
    <row r="1296" spans="1:4">
      <c r="A1296" s="15" t="s">
        <v>5038</v>
      </c>
      <c r="B1296" s="15">
        <v>7000000</v>
      </c>
      <c r="C1296" s="15">
        <v>20257000</v>
      </c>
      <c r="D1296" s="21">
        <f>Table4[[#This Row],[GROSS]]-Table4[[#This Row],[BUDGET]]</f>
        <v>13257000</v>
      </c>
    </row>
    <row r="1297" spans="1:4">
      <c r="A1297" s="13" t="s">
        <v>4442</v>
      </c>
      <c r="B1297" s="13">
        <v>12000000</v>
      </c>
      <c r="C1297" s="13">
        <v>25240988</v>
      </c>
      <c r="D1297" s="21">
        <f>Table4[[#This Row],[GROSS]]-Table4[[#This Row],[BUDGET]]</f>
        <v>13240988</v>
      </c>
    </row>
    <row r="1298" spans="1:4">
      <c r="A1298" s="13" t="s">
        <v>3077</v>
      </c>
      <c r="B1298" s="13">
        <v>25000000</v>
      </c>
      <c r="C1298" s="13">
        <v>38230435</v>
      </c>
      <c r="D1298" s="21">
        <f>Table4[[#This Row],[GROSS]]-Table4[[#This Row],[BUDGET]]</f>
        <v>13230435</v>
      </c>
    </row>
    <row r="1299" spans="1:4">
      <c r="A1299" s="15" t="s">
        <v>1556</v>
      </c>
      <c r="B1299" s="15">
        <v>55000000</v>
      </c>
      <c r="C1299" s="15">
        <v>68218041</v>
      </c>
      <c r="D1299" s="21">
        <f>Table4[[#This Row],[GROSS]]-Table4[[#This Row],[BUDGET]]</f>
        <v>13218041</v>
      </c>
    </row>
    <row r="1300" spans="1:4">
      <c r="A1300" s="13" t="s">
        <v>1850</v>
      </c>
      <c r="B1300" s="13">
        <v>47000000</v>
      </c>
      <c r="C1300" s="13">
        <v>60154431</v>
      </c>
      <c r="D1300" s="21">
        <f>Table4[[#This Row],[GROSS]]-Table4[[#This Row],[BUDGET]]</f>
        <v>13154431</v>
      </c>
    </row>
    <row r="1301" spans="1:4">
      <c r="A1301" s="13" t="s">
        <v>5987</v>
      </c>
      <c r="B1301" s="13">
        <v>3000000</v>
      </c>
      <c r="C1301" s="13">
        <v>16101109</v>
      </c>
      <c r="D1301" s="21">
        <f>Table4[[#This Row],[GROSS]]-Table4[[#This Row],[BUDGET]]</f>
        <v>13101109</v>
      </c>
    </row>
    <row r="1302" spans="1:4">
      <c r="A1302" s="13" t="s">
        <v>2120</v>
      </c>
      <c r="B1302" s="13">
        <v>40000000</v>
      </c>
      <c r="C1302" s="13">
        <v>53082743</v>
      </c>
      <c r="D1302" s="21">
        <f>Table4[[#This Row],[GROSS]]-Table4[[#This Row],[BUDGET]]</f>
        <v>13082743</v>
      </c>
    </row>
    <row r="1303" spans="1:4">
      <c r="A1303" s="13" t="s">
        <v>4881</v>
      </c>
      <c r="B1303" s="13">
        <v>8500000</v>
      </c>
      <c r="C1303" s="13">
        <v>21564616</v>
      </c>
      <c r="D1303" s="21">
        <f>Table4[[#This Row],[GROSS]]-Table4[[#This Row],[BUDGET]]</f>
        <v>13064616</v>
      </c>
    </row>
    <row r="1304" spans="1:4">
      <c r="A1304" s="13" t="s">
        <v>4648</v>
      </c>
      <c r="B1304" s="13">
        <v>17000000</v>
      </c>
      <c r="C1304" s="13">
        <v>30050028</v>
      </c>
      <c r="D1304" s="21">
        <f>Table4[[#This Row],[GROSS]]-Table4[[#This Row],[BUDGET]]</f>
        <v>13050028</v>
      </c>
    </row>
    <row r="1305" spans="1:4">
      <c r="A1305" s="13" t="s">
        <v>4058</v>
      </c>
      <c r="B1305" s="13">
        <v>15000000</v>
      </c>
      <c r="C1305" s="13">
        <v>28014536</v>
      </c>
      <c r="D1305" s="21">
        <f>Table4[[#This Row],[GROSS]]-Table4[[#This Row],[BUDGET]]</f>
        <v>13014536</v>
      </c>
    </row>
    <row r="1306" spans="1:4">
      <c r="A1306" s="13" t="s">
        <v>5612</v>
      </c>
      <c r="B1306" s="13">
        <v>3500000</v>
      </c>
      <c r="C1306" s="13">
        <v>16501785</v>
      </c>
      <c r="D1306" s="21">
        <f>Table4[[#This Row],[GROSS]]-Table4[[#This Row],[BUDGET]]</f>
        <v>13001785</v>
      </c>
    </row>
    <row r="1307" spans="1:4">
      <c r="A1307" s="13" t="s">
        <v>4632</v>
      </c>
      <c r="B1307" s="13">
        <v>20000000</v>
      </c>
      <c r="C1307" s="13">
        <v>32983713</v>
      </c>
      <c r="D1307" s="21">
        <f>Table4[[#This Row],[GROSS]]-Table4[[#This Row],[BUDGET]]</f>
        <v>12983713</v>
      </c>
    </row>
    <row r="1308" spans="1:4">
      <c r="A1308" s="13" t="s">
        <v>4549</v>
      </c>
      <c r="B1308" s="13">
        <v>11000000</v>
      </c>
      <c r="C1308" s="13">
        <v>23978402</v>
      </c>
      <c r="D1308" s="21">
        <f>Table4[[#This Row],[GROSS]]-Table4[[#This Row],[BUDGET]]</f>
        <v>12978402</v>
      </c>
    </row>
    <row r="1309" spans="1:4">
      <c r="A1309" s="13" t="s">
        <v>893</v>
      </c>
      <c r="B1309" s="13">
        <v>80000000</v>
      </c>
      <c r="C1309" s="13">
        <v>92969824</v>
      </c>
      <c r="D1309" s="21">
        <f>Table4[[#This Row],[GROSS]]-Table4[[#This Row],[BUDGET]]</f>
        <v>12969824</v>
      </c>
    </row>
    <row r="1310" spans="1:4">
      <c r="A1310" s="15" t="s">
        <v>1871</v>
      </c>
      <c r="B1310" s="15">
        <v>46000000</v>
      </c>
      <c r="C1310" s="15">
        <v>58918501</v>
      </c>
      <c r="D1310" s="21">
        <f>Table4[[#This Row],[GROSS]]-Table4[[#This Row],[BUDGET]]</f>
        <v>12918501</v>
      </c>
    </row>
    <row r="1311" spans="1:4">
      <c r="A1311" s="13" t="s">
        <v>5340</v>
      </c>
      <c r="B1311" s="13">
        <v>5000000</v>
      </c>
      <c r="C1311" s="13">
        <v>17768000</v>
      </c>
      <c r="D1311" s="21">
        <f>Table4[[#This Row],[GROSS]]-Table4[[#This Row],[BUDGET]]</f>
        <v>12768000</v>
      </c>
    </row>
    <row r="1312" spans="1:4">
      <c r="A1312" s="15" t="s">
        <v>3119</v>
      </c>
      <c r="B1312" s="15">
        <v>25000000</v>
      </c>
      <c r="C1312" s="15">
        <v>37738400</v>
      </c>
      <c r="D1312" s="21">
        <f>Table4[[#This Row],[GROSS]]-Table4[[#This Row],[BUDGET]]</f>
        <v>12738400</v>
      </c>
    </row>
    <row r="1313" spans="1:4">
      <c r="A1313" s="13" t="s">
        <v>3923</v>
      </c>
      <c r="B1313" s="13">
        <v>16000000</v>
      </c>
      <c r="C1313" s="13">
        <v>28734552</v>
      </c>
      <c r="D1313" s="21">
        <f>Table4[[#This Row],[GROSS]]-Table4[[#This Row],[BUDGET]]</f>
        <v>12734552</v>
      </c>
    </row>
    <row r="1314" spans="1:4">
      <c r="A1314" s="15" t="s">
        <v>6147</v>
      </c>
      <c r="B1314" s="15">
        <v>600000</v>
      </c>
      <c r="C1314" s="15">
        <v>13300000</v>
      </c>
      <c r="D1314" s="21">
        <f>Table4[[#This Row],[GROSS]]-Table4[[#This Row],[BUDGET]]</f>
        <v>12700000</v>
      </c>
    </row>
    <row r="1315" spans="1:4">
      <c r="A1315" s="13" t="s">
        <v>5347</v>
      </c>
      <c r="B1315" s="13">
        <v>5000000</v>
      </c>
      <c r="C1315" s="13">
        <v>17683670</v>
      </c>
      <c r="D1315" s="21">
        <f>Table4[[#This Row],[GROSS]]-Table4[[#This Row],[BUDGET]]</f>
        <v>12683670</v>
      </c>
    </row>
    <row r="1316" spans="1:4">
      <c r="A1316" s="15" t="s">
        <v>1609</v>
      </c>
      <c r="B1316" s="15">
        <v>54000000</v>
      </c>
      <c r="C1316" s="15">
        <v>66676062</v>
      </c>
      <c r="D1316" s="21">
        <f>Table4[[#This Row],[GROSS]]-Table4[[#This Row],[BUDGET]]</f>
        <v>12676062</v>
      </c>
    </row>
    <row r="1317" spans="1:4">
      <c r="A1317" s="13" t="s">
        <v>4338</v>
      </c>
      <c r="B1317" s="13">
        <v>13000000</v>
      </c>
      <c r="C1317" s="13">
        <v>25675765</v>
      </c>
      <c r="D1317" s="21">
        <f>Table4[[#This Row],[GROSS]]-Table4[[#This Row],[BUDGET]]</f>
        <v>12675765</v>
      </c>
    </row>
    <row r="1318" spans="1:4">
      <c r="A1318" s="13" t="s">
        <v>5778</v>
      </c>
      <c r="B1318" s="13">
        <v>2000000</v>
      </c>
      <c r="C1318" s="13">
        <v>14673301</v>
      </c>
      <c r="D1318" s="21">
        <f>Table4[[#This Row],[GROSS]]-Table4[[#This Row],[BUDGET]]</f>
        <v>12673301</v>
      </c>
    </row>
    <row r="1319" spans="1:4">
      <c r="A1319" s="15" t="s">
        <v>2296</v>
      </c>
      <c r="B1319" s="15">
        <v>38000000</v>
      </c>
      <c r="C1319" s="15">
        <v>50668906</v>
      </c>
      <c r="D1319" s="21">
        <f>Table4[[#This Row],[GROSS]]-Table4[[#This Row],[BUDGET]]</f>
        <v>12668906</v>
      </c>
    </row>
    <row r="1320" spans="1:4">
      <c r="A1320" s="13" t="s">
        <v>1834</v>
      </c>
      <c r="B1320" s="13">
        <v>48000000</v>
      </c>
      <c r="C1320" s="13">
        <v>60652036</v>
      </c>
      <c r="D1320" s="21">
        <f>Table4[[#This Row],[GROSS]]-Table4[[#This Row],[BUDGET]]</f>
        <v>12652036</v>
      </c>
    </row>
    <row r="1321" spans="1:4">
      <c r="A1321" s="15" t="s">
        <v>5175</v>
      </c>
      <c r="B1321" s="15">
        <v>6000000</v>
      </c>
      <c r="C1321" s="15">
        <v>18621249</v>
      </c>
      <c r="D1321" s="21">
        <f>Table4[[#This Row],[GROSS]]-Table4[[#This Row],[BUDGET]]</f>
        <v>12621249</v>
      </c>
    </row>
    <row r="1322" spans="1:4">
      <c r="A1322" s="15" t="s">
        <v>4725</v>
      </c>
      <c r="B1322" s="15">
        <v>9000000</v>
      </c>
      <c r="C1322" s="15">
        <v>21569041</v>
      </c>
      <c r="D1322" s="21">
        <f>Table4[[#This Row],[GROSS]]-Table4[[#This Row],[BUDGET]]</f>
        <v>12569041</v>
      </c>
    </row>
    <row r="1323" spans="1:4">
      <c r="A1323" s="15" t="s">
        <v>485</v>
      </c>
      <c r="B1323" s="15">
        <v>120000000</v>
      </c>
      <c r="C1323" s="15">
        <v>132550960</v>
      </c>
      <c r="D1323" s="21">
        <f>Table4[[#This Row],[GROSS]]-Table4[[#This Row],[BUDGET]]</f>
        <v>12550960</v>
      </c>
    </row>
    <row r="1324" spans="1:4">
      <c r="A1324" s="13" t="s">
        <v>731</v>
      </c>
      <c r="B1324" s="13">
        <v>90000000</v>
      </c>
      <c r="C1324" s="13">
        <v>102515793</v>
      </c>
      <c r="D1324" s="21">
        <f>Table4[[#This Row],[GROSS]]-Table4[[#This Row],[BUDGET]]</f>
        <v>12515793</v>
      </c>
    </row>
    <row r="1325" spans="1:4">
      <c r="A1325" s="15" t="s">
        <v>4057</v>
      </c>
      <c r="B1325" s="15">
        <v>15000000</v>
      </c>
      <c r="C1325" s="15">
        <v>27441122</v>
      </c>
      <c r="D1325" s="21">
        <f>Table4[[#This Row],[GROSS]]-Table4[[#This Row],[BUDGET]]</f>
        <v>12441122</v>
      </c>
    </row>
    <row r="1326" spans="1:4">
      <c r="A1326" s="15" t="s">
        <v>2121</v>
      </c>
      <c r="B1326" s="15">
        <v>42000000</v>
      </c>
      <c r="C1326" s="15">
        <v>54414716</v>
      </c>
      <c r="D1326" s="21">
        <f>Table4[[#This Row],[GROSS]]-Table4[[#This Row],[BUDGET]]</f>
        <v>12414716</v>
      </c>
    </row>
    <row r="1327" spans="1:4">
      <c r="A1327" s="13" t="s">
        <v>5174</v>
      </c>
      <c r="B1327" s="13">
        <v>8000000</v>
      </c>
      <c r="C1327" s="13">
        <v>20400000</v>
      </c>
      <c r="D1327" s="21">
        <f>Table4[[#This Row],[GROSS]]-Table4[[#This Row],[BUDGET]]</f>
        <v>12400000</v>
      </c>
    </row>
    <row r="1328" spans="1:4">
      <c r="A1328" s="13" t="s">
        <v>2721</v>
      </c>
      <c r="B1328" s="13">
        <v>30000000</v>
      </c>
      <c r="C1328" s="13">
        <v>42385520</v>
      </c>
      <c r="D1328" s="21">
        <f>Table4[[#This Row],[GROSS]]-Table4[[#This Row],[BUDGET]]</f>
        <v>12385520</v>
      </c>
    </row>
    <row r="1329" spans="1:4">
      <c r="A1329" s="15" t="s">
        <v>5323</v>
      </c>
      <c r="B1329" s="15">
        <v>5000000</v>
      </c>
      <c r="C1329" s="15">
        <v>17382982</v>
      </c>
      <c r="D1329" s="21">
        <f>Table4[[#This Row],[GROSS]]-Table4[[#This Row],[BUDGET]]</f>
        <v>12382982</v>
      </c>
    </row>
    <row r="1330" spans="1:4">
      <c r="A1330" s="15" t="s">
        <v>5630</v>
      </c>
      <c r="B1330" s="15">
        <v>3000000</v>
      </c>
      <c r="C1330" s="15">
        <v>15369573</v>
      </c>
      <c r="D1330" s="21">
        <f>Table4[[#This Row],[GROSS]]-Table4[[#This Row],[BUDGET]]</f>
        <v>12369573</v>
      </c>
    </row>
    <row r="1331" spans="1:4">
      <c r="A1331" s="13" t="s">
        <v>1913</v>
      </c>
      <c r="B1331" s="13">
        <v>45000000</v>
      </c>
      <c r="C1331" s="13">
        <v>57362581</v>
      </c>
      <c r="D1331" s="21">
        <f>Table4[[#This Row],[GROSS]]-Table4[[#This Row],[BUDGET]]</f>
        <v>12362581</v>
      </c>
    </row>
    <row r="1332" spans="1:4">
      <c r="A1332" s="15" t="s">
        <v>116</v>
      </c>
      <c r="B1332" s="15">
        <v>190000000</v>
      </c>
      <c r="C1332" s="15">
        <v>202351611</v>
      </c>
      <c r="D1332" s="21">
        <f>Table4[[#This Row],[GROSS]]-Table4[[#This Row],[BUDGET]]</f>
        <v>12351611</v>
      </c>
    </row>
    <row r="1333" spans="1:4">
      <c r="A1333" s="13" t="s">
        <v>2132</v>
      </c>
      <c r="B1333" s="13">
        <v>40000000</v>
      </c>
      <c r="C1333" s="13">
        <v>52320979</v>
      </c>
      <c r="D1333" s="21">
        <f>Table4[[#This Row],[GROSS]]-Table4[[#This Row],[BUDGET]]</f>
        <v>12320979</v>
      </c>
    </row>
    <row r="1334" spans="1:4">
      <c r="A1334" s="13" t="s">
        <v>1992</v>
      </c>
      <c r="B1334" s="13">
        <v>50000000</v>
      </c>
      <c r="C1334" s="13">
        <v>62318875</v>
      </c>
      <c r="D1334" s="21">
        <f>Table4[[#This Row],[GROSS]]-Table4[[#This Row],[BUDGET]]</f>
        <v>12318875</v>
      </c>
    </row>
    <row r="1335" spans="1:4">
      <c r="A1335" s="15" t="s">
        <v>3323</v>
      </c>
      <c r="B1335" s="15">
        <v>21000000</v>
      </c>
      <c r="C1335" s="15">
        <v>33313582</v>
      </c>
      <c r="D1335" s="21">
        <f>Table4[[#This Row],[GROSS]]-Table4[[#This Row],[BUDGET]]</f>
        <v>12313582</v>
      </c>
    </row>
    <row r="1336" spans="1:4">
      <c r="A1336" s="15" t="s">
        <v>1661</v>
      </c>
      <c r="B1336" s="15">
        <v>50200000</v>
      </c>
      <c r="C1336" s="15">
        <v>62453315</v>
      </c>
      <c r="D1336" s="21">
        <f>Table4[[#This Row],[GROSS]]-Table4[[#This Row],[BUDGET]]</f>
        <v>12253315</v>
      </c>
    </row>
    <row r="1337" spans="1:4">
      <c r="A1337" s="13" t="s">
        <v>1130</v>
      </c>
      <c r="B1337" s="13">
        <v>58000000</v>
      </c>
      <c r="C1337" s="13">
        <v>70117571</v>
      </c>
      <c r="D1337" s="21">
        <f>Table4[[#This Row],[GROSS]]-Table4[[#This Row],[BUDGET]]</f>
        <v>12117571</v>
      </c>
    </row>
    <row r="1338" spans="1:4">
      <c r="A1338" s="13" t="s">
        <v>2164</v>
      </c>
      <c r="B1338" s="13">
        <v>30000000</v>
      </c>
      <c r="C1338" s="13">
        <v>42071069</v>
      </c>
      <c r="D1338" s="21">
        <f>Table4[[#This Row],[GROSS]]-Table4[[#This Row],[BUDGET]]</f>
        <v>12071069</v>
      </c>
    </row>
    <row r="1339" spans="1:4">
      <c r="A1339" s="15" t="s">
        <v>2716</v>
      </c>
      <c r="B1339" s="15">
        <v>30000000</v>
      </c>
      <c r="C1339" s="15">
        <v>42057340</v>
      </c>
      <c r="D1339" s="21">
        <f>Table4[[#This Row],[GROSS]]-Table4[[#This Row],[BUDGET]]</f>
        <v>12057340</v>
      </c>
    </row>
    <row r="1340" spans="1:4">
      <c r="A1340" s="13" t="s">
        <v>3475</v>
      </c>
      <c r="B1340" s="13">
        <v>20000000</v>
      </c>
      <c r="C1340" s="13">
        <v>32051917</v>
      </c>
      <c r="D1340" s="21">
        <f>Table4[[#This Row],[GROSS]]-Table4[[#This Row],[BUDGET]]</f>
        <v>12051917</v>
      </c>
    </row>
    <row r="1341" spans="1:4">
      <c r="A1341" s="13" t="s">
        <v>2726</v>
      </c>
      <c r="B1341" s="13">
        <v>30000000</v>
      </c>
      <c r="C1341" s="13">
        <v>42043633</v>
      </c>
      <c r="D1341" s="21">
        <f>Table4[[#This Row],[GROSS]]-Table4[[#This Row],[BUDGET]]</f>
        <v>12043633</v>
      </c>
    </row>
    <row r="1342" spans="1:4">
      <c r="A1342" s="15" t="s">
        <v>3476</v>
      </c>
      <c r="B1342" s="15">
        <v>20000000</v>
      </c>
      <c r="C1342" s="15">
        <v>32014289</v>
      </c>
      <c r="D1342" s="21">
        <f>Table4[[#This Row],[GROSS]]-Table4[[#This Row],[BUDGET]]</f>
        <v>12014289</v>
      </c>
    </row>
    <row r="1343" spans="1:4">
      <c r="A1343" s="15" t="s">
        <v>2128</v>
      </c>
      <c r="B1343" s="15">
        <v>40000000</v>
      </c>
      <c r="C1343" s="15">
        <v>52000688</v>
      </c>
      <c r="D1343" s="21">
        <f>Table4[[#This Row],[GROSS]]-Table4[[#This Row],[BUDGET]]</f>
        <v>12000688</v>
      </c>
    </row>
    <row r="1344" spans="1:4">
      <c r="A1344" s="15" t="s">
        <v>5719</v>
      </c>
      <c r="B1344" s="15">
        <v>2500000</v>
      </c>
      <c r="C1344" s="15">
        <v>14400000</v>
      </c>
      <c r="D1344" s="21">
        <f>Table4[[#This Row],[GROSS]]-Table4[[#This Row],[BUDGET]]</f>
        <v>11900000</v>
      </c>
    </row>
    <row r="1345" spans="1:4">
      <c r="A1345" s="13" t="s">
        <v>1359</v>
      </c>
      <c r="B1345" s="13">
        <v>60000000</v>
      </c>
      <c r="C1345" s="13">
        <v>71844424</v>
      </c>
      <c r="D1345" s="21">
        <f>Table4[[#This Row],[GROSS]]-Table4[[#This Row],[BUDGET]]</f>
        <v>11844424</v>
      </c>
    </row>
    <row r="1346" spans="1:4">
      <c r="A1346" s="13" t="s">
        <v>3477</v>
      </c>
      <c r="B1346" s="13">
        <v>20000000</v>
      </c>
      <c r="C1346" s="13">
        <v>31838002</v>
      </c>
      <c r="D1346" s="21">
        <f>Table4[[#This Row],[GROSS]]-Table4[[#This Row],[BUDGET]]</f>
        <v>11838002</v>
      </c>
    </row>
    <row r="1347" spans="1:4">
      <c r="A1347" s="13" t="s">
        <v>3080</v>
      </c>
      <c r="B1347" s="13">
        <v>25000000</v>
      </c>
      <c r="C1347" s="13">
        <v>36833473</v>
      </c>
      <c r="D1347" s="21">
        <f>Table4[[#This Row],[GROSS]]-Table4[[#This Row],[BUDGET]]</f>
        <v>11833473</v>
      </c>
    </row>
    <row r="1348" spans="1:4">
      <c r="A1348" s="15" t="s">
        <v>6273</v>
      </c>
      <c r="B1348" s="15">
        <v>250000</v>
      </c>
      <c r="C1348" s="15">
        <v>12006514</v>
      </c>
      <c r="D1348" s="21">
        <f>Table4[[#This Row],[GROSS]]-Table4[[#This Row],[BUDGET]]</f>
        <v>11756514</v>
      </c>
    </row>
    <row r="1349" spans="1:4">
      <c r="A1349" s="13" t="s">
        <v>3358</v>
      </c>
      <c r="B1349" s="13">
        <v>2000000</v>
      </c>
      <c r="C1349" s="13">
        <v>13746550</v>
      </c>
      <c r="D1349" s="21">
        <f>Table4[[#This Row],[GROSS]]-Table4[[#This Row],[BUDGET]]</f>
        <v>11746550</v>
      </c>
    </row>
    <row r="1350" spans="1:4">
      <c r="A1350" s="13" t="s">
        <v>3865</v>
      </c>
      <c r="B1350" s="13">
        <v>4000000</v>
      </c>
      <c r="C1350" s="13">
        <v>15655665</v>
      </c>
      <c r="D1350" s="21">
        <f>Table4[[#This Row],[GROSS]]-Table4[[#This Row],[BUDGET]]</f>
        <v>11655665</v>
      </c>
    </row>
    <row r="1351" spans="1:4">
      <c r="A1351" s="15" t="s">
        <v>564</v>
      </c>
      <c r="B1351" s="15">
        <v>90000000</v>
      </c>
      <c r="C1351" s="15">
        <v>101643008</v>
      </c>
      <c r="D1351" s="21">
        <f>Table4[[#This Row],[GROSS]]-Table4[[#This Row],[BUDGET]]</f>
        <v>11643008</v>
      </c>
    </row>
    <row r="1352" spans="1:4">
      <c r="A1352" s="13" t="s">
        <v>5335</v>
      </c>
      <c r="B1352" s="13">
        <v>2000000</v>
      </c>
      <c r="C1352" s="13">
        <v>13622333</v>
      </c>
      <c r="D1352" s="21">
        <f>Table4[[#This Row],[GROSS]]-Table4[[#This Row],[BUDGET]]</f>
        <v>11622333</v>
      </c>
    </row>
    <row r="1353" spans="1:4">
      <c r="A1353" s="13" t="s">
        <v>5185</v>
      </c>
      <c r="B1353" s="13">
        <v>6000000</v>
      </c>
      <c r="C1353" s="13">
        <v>17605861</v>
      </c>
      <c r="D1353" s="21">
        <f>Table4[[#This Row],[GROSS]]-Table4[[#This Row],[BUDGET]]</f>
        <v>11605861</v>
      </c>
    </row>
    <row r="1354" spans="1:4">
      <c r="A1354" s="13" t="s">
        <v>4677</v>
      </c>
      <c r="B1354" s="13">
        <v>10000000</v>
      </c>
      <c r="C1354" s="13">
        <v>21589307</v>
      </c>
      <c r="D1354" s="21">
        <f>Table4[[#This Row],[GROSS]]-Table4[[#This Row],[BUDGET]]</f>
        <v>11589307</v>
      </c>
    </row>
    <row r="1355" spans="1:4">
      <c r="A1355" s="13" t="s">
        <v>3502</v>
      </c>
      <c r="B1355" s="13">
        <v>20000000</v>
      </c>
      <c r="C1355" s="13">
        <v>31584722</v>
      </c>
      <c r="D1355" s="21">
        <f>Table4[[#This Row],[GROSS]]-Table4[[#This Row],[BUDGET]]</f>
        <v>11584722</v>
      </c>
    </row>
    <row r="1356" spans="1:4">
      <c r="A1356" s="15" t="s">
        <v>4218</v>
      </c>
      <c r="B1356" s="15">
        <v>14000000</v>
      </c>
      <c r="C1356" s="15">
        <v>25571351</v>
      </c>
      <c r="D1356" s="21">
        <f>Table4[[#This Row],[GROSS]]-Table4[[#This Row],[BUDGET]]</f>
        <v>11571351</v>
      </c>
    </row>
    <row r="1357" spans="1:4">
      <c r="A1357" s="15" t="s">
        <v>4593</v>
      </c>
      <c r="B1357" s="15">
        <v>10600000</v>
      </c>
      <c r="C1357" s="15">
        <v>22160085</v>
      </c>
      <c r="D1357" s="21">
        <f>Table4[[#This Row],[GROSS]]-Table4[[#This Row],[BUDGET]]</f>
        <v>11560085</v>
      </c>
    </row>
    <row r="1358" spans="1:4">
      <c r="A1358" s="15" t="s">
        <v>2959</v>
      </c>
      <c r="B1358" s="15">
        <v>27000000</v>
      </c>
      <c r="C1358" s="15">
        <v>38536376</v>
      </c>
      <c r="D1358" s="21">
        <f>Table4[[#This Row],[GROSS]]-Table4[[#This Row],[BUDGET]]</f>
        <v>11536376</v>
      </c>
    </row>
    <row r="1359" spans="1:4">
      <c r="A1359" s="13" t="s">
        <v>2886</v>
      </c>
      <c r="B1359" s="13">
        <v>28000000</v>
      </c>
      <c r="C1359" s="13">
        <v>39514713</v>
      </c>
      <c r="D1359" s="21">
        <f>Table4[[#This Row],[GROSS]]-Table4[[#This Row],[BUDGET]]</f>
        <v>11514713</v>
      </c>
    </row>
    <row r="1360" spans="1:4">
      <c r="A1360" s="15" t="s">
        <v>4220</v>
      </c>
      <c r="B1360" s="15">
        <v>14000000</v>
      </c>
      <c r="C1360" s="15">
        <v>25482931</v>
      </c>
      <c r="D1360" s="21">
        <f>Table4[[#This Row],[GROSS]]-Table4[[#This Row],[BUDGET]]</f>
        <v>11482931</v>
      </c>
    </row>
    <row r="1361" spans="1:4">
      <c r="A1361" s="13" t="s">
        <v>6353</v>
      </c>
      <c r="B1361" s="13">
        <v>65000</v>
      </c>
      <c r="C1361" s="13">
        <v>11529368</v>
      </c>
      <c r="D1361" s="21">
        <f>Table4[[#This Row],[GROSS]]-Table4[[#This Row],[BUDGET]]</f>
        <v>11464368</v>
      </c>
    </row>
    <row r="1362" spans="1:4">
      <c r="A1362" s="13" t="s">
        <v>4068</v>
      </c>
      <c r="B1362" s="13">
        <v>11500000</v>
      </c>
      <c r="C1362" s="13">
        <v>22954968</v>
      </c>
      <c r="D1362" s="21">
        <f>Table4[[#This Row],[GROSS]]-Table4[[#This Row],[BUDGET]]</f>
        <v>11454968</v>
      </c>
    </row>
    <row r="1363" spans="1:4">
      <c r="A1363" s="13" t="s">
        <v>3083</v>
      </c>
      <c r="B1363" s="13">
        <v>25000000</v>
      </c>
      <c r="C1363" s="13">
        <v>36447959</v>
      </c>
      <c r="D1363" s="21">
        <f>Table4[[#This Row],[GROSS]]-Table4[[#This Row],[BUDGET]]</f>
        <v>11447959</v>
      </c>
    </row>
    <row r="1364" spans="1:4">
      <c r="A1364" s="13" t="s">
        <v>4063</v>
      </c>
      <c r="B1364" s="13">
        <v>15000000</v>
      </c>
      <c r="C1364" s="13">
        <v>26421314</v>
      </c>
      <c r="D1364" s="21">
        <f>Table4[[#This Row],[GROSS]]-Table4[[#This Row],[BUDGET]]</f>
        <v>11421314</v>
      </c>
    </row>
    <row r="1365" spans="1:4">
      <c r="A1365" s="15" t="s">
        <v>2720</v>
      </c>
      <c r="B1365" s="15">
        <v>30000000</v>
      </c>
      <c r="C1365" s="15">
        <v>41407470</v>
      </c>
      <c r="D1365" s="21">
        <f>Table4[[#This Row],[GROSS]]-Table4[[#This Row],[BUDGET]]</f>
        <v>11407470</v>
      </c>
    </row>
    <row r="1366" spans="1:4">
      <c r="A1366" s="15" t="s">
        <v>4069</v>
      </c>
      <c r="B1366" s="15">
        <v>15000000</v>
      </c>
      <c r="C1366" s="15">
        <v>26384919</v>
      </c>
      <c r="D1366" s="21">
        <f>Table4[[#This Row],[GROSS]]-Table4[[#This Row],[BUDGET]]</f>
        <v>11384919</v>
      </c>
    </row>
    <row r="1367" spans="1:4">
      <c r="A1367" s="15" t="s">
        <v>4666</v>
      </c>
      <c r="B1367" s="15">
        <v>10000000</v>
      </c>
      <c r="C1367" s="15">
        <v>21371425</v>
      </c>
      <c r="D1367" s="21">
        <f>Table4[[#This Row],[GROSS]]-Table4[[#This Row],[BUDGET]]</f>
        <v>11371425</v>
      </c>
    </row>
    <row r="1368" spans="1:4">
      <c r="A1368" s="15" t="s">
        <v>1548</v>
      </c>
      <c r="B1368" s="15">
        <v>55000000</v>
      </c>
      <c r="C1368" s="15">
        <v>66365290</v>
      </c>
      <c r="D1368" s="21">
        <f>Table4[[#This Row],[GROSS]]-Table4[[#This Row],[BUDGET]]</f>
        <v>11365290</v>
      </c>
    </row>
    <row r="1369" spans="1:4">
      <c r="A1369" s="15" t="s">
        <v>895</v>
      </c>
      <c r="B1369" s="15">
        <v>80000000</v>
      </c>
      <c r="C1369" s="15">
        <v>91188905</v>
      </c>
      <c r="D1369" s="21">
        <f>Table4[[#This Row],[GROSS]]-Table4[[#This Row],[BUDGET]]</f>
        <v>11188905</v>
      </c>
    </row>
    <row r="1370" spans="1:4">
      <c r="A1370" s="15" t="s">
        <v>4067</v>
      </c>
      <c r="B1370" s="15">
        <v>15000000</v>
      </c>
      <c r="C1370" s="15">
        <v>26161406</v>
      </c>
      <c r="D1370" s="21">
        <f>Table4[[#This Row],[GROSS]]-Table4[[#This Row],[BUDGET]]</f>
        <v>11161406</v>
      </c>
    </row>
    <row r="1371" spans="1:4">
      <c r="A1371" s="15" t="s">
        <v>3486</v>
      </c>
      <c r="B1371" s="15">
        <v>20000000</v>
      </c>
      <c r="C1371" s="15">
        <v>31146570</v>
      </c>
      <c r="D1371" s="21">
        <f>Table4[[#This Row],[GROSS]]-Table4[[#This Row],[BUDGET]]</f>
        <v>11146570</v>
      </c>
    </row>
    <row r="1372" spans="1:4">
      <c r="A1372" s="15" t="s">
        <v>2731</v>
      </c>
      <c r="B1372" s="15">
        <v>27000000</v>
      </c>
      <c r="C1372" s="15">
        <v>38122105</v>
      </c>
      <c r="D1372" s="21">
        <f>Table4[[#This Row],[GROSS]]-Table4[[#This Row],[BUDGET]]</f>
        <v>11122105</v>
      </c>
    </row>
    <row r="1373" spans="1:4">
      <c r="A1373" s="13" t="s">
        <v>1369</v>
      </c>
      <c r="B1373" s="13">
        <v>50000000</v>
      </c>
      <c r="C1373" s="13">
        <v>61112916</v>
      </c>
      <c r="D1373" s="21">
        <f>Table4[[#This Row],[GROSS]]-Table4[[#This Row],[BUDGET]]</f>
        <v>11112916</v>
      </c>
    </row>
    <row r="1374" spans="1:4">
      <c r="A1374" s="13" t="s">
        <v>2593</v>
      </c>
      <c r="B1374" s="13">
        <v>32000000</v>
      </c>
      <c r="C1374" s="13">
        <v>43095600</v>
      </c>
      <c r="D1374" s="21">
        <f>Table4[[#This Row],[GROSS]]-Table4[[#This Row],[BUDGET]]</f>
        <v>11095600</v>
      </c>
    </row>
    <row r="1375" spans="1:4">
      <c r="A1375" s="13" t="s">
        <v>72</v>
      </c>
      <c r="B1375" s="13">
        <v>207000000</v>
      </c>
      <c r="C1375" s="13">
        <v>218051260</v>
      </c>
      <c r="D1375" s="21">
        <f>Table4[[#This Row],[GROSS]]-Table4[[#This Row],[BUDGET]]</f>
        <v>11051260</v>
      </c>
    </row>
    <row r="1376" spans="1:4">
      <c r="A1376" s="15" t="s">
        <v>4842</v>
      </c>
      <c r="B1376" s="15">
        <v>9000000</v>
      </c>
      <c r="C1376" s="15">
        <v>20035310</v>
      </c>
      <c r="D1376" s="21">
        <f>Table4[[#This Row],[GROSS]]-Table4[[#This Row],[BUDGET]]</f>
        <v>11035310</v>
      </c>
    </row>
    <row r="1377" spans="1:4">
      <c r="A1377" s="15" t="s">
        <v>4577</v>
      </c>
      <c r="B1377" s="15">
        <v>5000000</v>
      </c>
      <c r="C1377" s="15">
        <v>16017403</v>
      </c>
      <c r="D1377" s="21">
        <f>Table4[[#This Row],[GROSS]]-Table4[[#This Row],[BUDGET]]</f>
        <v>11017403</v>
      </c>
    </row>
    <row r="1378" spans="1:4">
      <c r="A1378" s="13" t="s">
        <v>2334</v>
      </c>
      <c r="B1378" s="13">
        <v>37000000</v>
      </c>
      <c r="C1378" s="13">
        <v>48006503</v>
      </c>
      <c r="D1378" s="21">
        <f>Table4[[#This Row],[GROSS]]-Table4[[#This Row],[BUDGET]]</f>
        <v>11006503</v>
      </c>
    </row>
    <row r="1379" spans="1:4">
      <c r="A1379" s="15" t="s">
        <v>2989</v>
      </c>
      <c r="B1379" s="15">
        <v>26000000</v>
      </c>
      <c r="C1379" s="15">
        <v>36985501</v>
      </c>
      <c r="D1379" s="21">
        <f>Table4[[#This Row],[GROSS]]-Table4[[#This Row],[BUDGET]]</f>
        <v>10985501</v>
      </c>
    </row>
    <row r="1380" spans="1:4">
      <c r="A1380" s="15" t="s">
        <v>5864</v>
      </c>
      <c r="B1380" s="15">
        <v>1800000</v>
      </c>
      <c r="C1380" s="15">
        <v>12784397</v>
      </c>
      <c r="D1380" s="21">
        <f>Table4[[#This Row],[GROSS]]-Table4[[#This Row],[BUDGET]]</f>
        <v>10984397</v>
      </c>
    </row>
    <row r="1381" spans="1:4">
      <c r="A1381" s="13" t="s">
        <v>4445</v>
      </c>
      <c r="B1381" s="13">
        <v>12000000</v>
      </c>
      <c r="C1381" s="13">
        <v>22905674</v>
      </c>
      <c r="D1381" s="21">
        <f>Table4[[#This Row],[GROSS]]-Table4[[#This Row],[BUDGET]]</f>
        <v>10905674</v>
      </c>
    </row>
    <row r="1382" spans="1:4">
      <c r="A1382" s="15" t="s">
        <v>2124</v>
      </c>
      <c r="B1382" s="15">
        <v>40000000</v>
      </c>
      <c r="C1382" s="15">
        <v>50859889</v>
      </c>
      <c r="D1382" s="21">
        <f>Table4[[#This Row],[GROSS]]-Table4[[#This Row],[BUDGET]]</f>
        <v>10859889</v>
      </c>
    </row>
    <row r="1383" spans="1:4">
      <c r="A1383" s="13" t="s">
        <v>3854</v>
      </c>
      <c r="B1383" s="13">
        <v>17000000</v>
      </c>
      <c r="C1383" s="13">
        <v>27854896</v>
      </c>
      <c r="D1383" s="21">
        <f>Table4[[#This Row],[GROSS]]-Table4[[#This Row],[BUDGET]]</f>
        <v>10854896</v>
      </c>
    </row>
    <row r="1384" spans="1:4">
      <c r="A1384" s="13" t="s">
        <v>749</v>
      </c>
      <c r="B1384" s="13">
        <v>90000000</v>
      </c>
      <c r="C1384" s="13">
        <v>100853835</v>
      </c>
      <c r="D1384" s="21">
        <f>Table4[[#This Row],[GROSS]]-Table4[[#This Row],[BUDGET]]</f>
        <v>10853835</v>
      </c>
    </row>
    <row r="1385" spans="1:4">
      <c r="A1385" s="13" t="s">
        <v>2417</v>
      </c>
      <c r="B1385" s="13">
        <v>35000000</v>
      </c>
      <c r="C1385" s="13">
        <v>45802315</v>
      </c>
      <c r="D1385" s="21">
        <f>Table4[[#This Row],[GROSS]]-Table4[[#This Row],[BUDGET]]</f>
        <v>10802315</v>
      </c>
    </row>
    <row r="1386" spans="1:4">
      <c r="A1386" s="15" t="s">
        <v>5899</v>
      </c>
      <c r="B1386" s="15">
        <v>1100000</v>
      </c>
      <c r="C1386" s="15">
        <v>11806119</v>
      </c>
      <c r="D1386" s="21">
        <f>Table4[[#This Row],[GROSS]]-Table4[[#This Row],[BUDGET]]</f>
        <v>10706119</v>
      </c>
    </row>
    <row r="1387" spans="1:4">
      <c r="A1387" s="13" t="s">
        <v>5766</v>
      </c>
      <c r="B1387" s="13">
        <v>2300000</v>
      </c>
      <c r="C1387" s="13">
        <v>12985267</v>
      </c>
      <c r="D1387" s="21">
        <f>Table4[[#This Row],[GROSS]]-Table4[[#This Row],[BUDGET]]</f>
        <v>10685267</v>
      </c>
    </row>
    <row r="1388" spans="1:4">
      <c r="A1388" s="15" t="s">
        <v>4683</v>
      </c>
      <c r="B1388" s="15">
        <v>3000000</v>
      </c>
      <c r="C1388" s="15">
        <v>13684949</v>
      </c>
      <c r="D1388" s="21">
        <f>Table4[[#This Row],[GROSS]]-Table4[[#This Row],[BUDGET]]</f>
        <v>10684949</v>
      </c>
    </row>
    <row r="1389" spans="1:4">
      <c r="A1389" s="13" t="s">
        <v>2941</v>
      </c>
      <c r="B1389" s="13">
        <v>30000000</v>
      </c>
      <c r="C1389" s="13">
        <v>40566655</v>
      </c>
      <c r="D1389" s="21">
        <f>Table4[[#This Row],[GROSS]]-Table4[[#This Row],[BUDGET]]</f>
        <v>10566655</v>
      </c>
    </row>
    <row r="1390" spans="1:4">
      <c r="A1390" s="13" t="s">
        <v>5784</v>
      </c>
      <c r="B1390" s="13">
        <v>2000000</v>
      </c>
      <c r="C1390" s="13">
        <v>12555230</v>
      </c>
      <c r="D1390" s="21">
        <f>Table4[[#This Row],[GROSS]]-Table4[[#This Row],[BUDGET]]</f>
        <v>10555230</v>
      </c>
    </row>
    <row r="1391" spans="1:4">
      <c r="A1391" s="13" t="s">
        <v>5562</v>
      </c>
      <c r="B1391" s="13">
        <v>3500000</v>
      </c>
      <c r="C1391" s="13">
        <v>14000000</v>
      </c>
      <c r="D1391" s="21">
        <f>Table4[[#This Row],[GROSS]]-Table4[[#This Row],[BUDGET]]</f>
        <v>10500000</v>
      </c>
    </row>
    <row r="1392" spans="1:4">
      <c r="A1392" s="15" t="s">
        <v>5736</v>
      </c>
      <c r="B1392" s="15">
        <v>2500000</v>
      </c>
      <c r="C1392" s="15">
        <v>12995673</v>
      </c>
      <c r="D1392" s="21">
        <f>Table4[[#This Row],[GROSS]]-Table4[[#This Row],[BUDGET]]</f>
        <v>10495673</v>
      </c>
    </row>
    <row r="1393" spans="1:4">
      <c r="A1393" s="13" t="s">
        <v>5045</v>
      </c>
      <c r="B1393" s="13">
        <v>7000000</v>
      </c>
      <c r="C1393" s="13">
        <v>17474107</v>
      </c>
      <c r="D1393" s="21">
        <f>Table4[[#This Row],[GROSS]]-Table4[[#This Row],[BUDGET]]</f>
        <v>10474107</v>
      </c>
    </row>
    <row r="1394" spans="1:4">
      <c r="A1394" s="13" t="s">
        <v>1708</v>
      </c>
      <c r="B1394" s="13">
        <v>50000000</v>
      </c>
      <c r="C1394" s="13">
        <v>60470220</v>
      </c>
      <c r="D1394" s="21">
        <f>Table4[[#This Row],[GROSS]]-Table4[[#This Row],[BUDGET]]</f>
        <v>10470220</v>
      </c>
    </row>
    <row r="1395" spans="1:4">
      <c r="A1395" s="13" t="s">
        <v>898</v>
      </c>
      <c r="B1395" s="13">
        <v>80000000</v>
      </c>
      <c r="C1395" s="13">
        <v>90443603</v>
      </c>
      <c r="D1395" s="21">
        <f>Table4[[#This Row],[GROSS]]-Table4[[#This Row],[BUDGET]]</f>
        <v>10443603</v>
      </c>
    </row>
    <row r="1396" spans="1:4">
      <c r="A1396" s="13" t="s">
        <v>4310</v>
      </c>
      <c r="B1396" s="13">
        <v>15000000</v>
      </c>
      <c r="C1396" s="13">
        <v>25440971</v>
      </c>
      <c r="D1396" s="21">
        <f>Table4[[#This Row],[GROSS]]-Table4[[#This Row],[BUDGET]]</f>
        <v>10440971</v>
      </c>
    </row>
    <row r="1397" spans="1:4">
      <c r="A1397" s="13" t="s">
        <v>2928</v>
      </c>
      <c r="B1397" s="13">
        <v>16000000</v>
      </c>
      <c r="C1397" s="13">
        <v>26400000</v>
      </c>
      <c r="D1397" s="21">
        <f>Table4[[#This Row],[GROSS]]-Table4[[#This Row],[BUDGET]]</f>
        <v>10400000</v>
      </c>
    </row>
    <row r="1398" spans="1:4">
      <c r="A1398" s="15" t="s">
        <v>3932</v>
      </c>
      <c r="B1398" s="15">
        <v>16500000</v>
      </c>
      <c r="C1398" s="15">
        <v>26896744</v>
      </c>
      <c r="D1398" s="21">
        <f>Table4[[#This Row],[GROSS]]-Table4[[#This Row],[BUDGET]]</f>
        <v>10396744</v>
      </c>
    </row>
    <row r="1399" spans="1:4">
      <c r="A1399" s="13" t="s">
        <v>4659</v>
      </c>
      <c r="B1399" s="13">
        <v>10000000</v>
      </c>
      <c r="C1399" s="13">
        <v>20384136</v>
      </c>
      <c r="D1399" s="21">
        <f>Table4[[#This Row],[GROSS]]-Table4[[#This Row],[BUDGET]]</f>
        <v>10384136</v>
      </c>
    </row>
    <row r="1400" spans="1:4">
      <c r="A1400" s="13" t="s">
        <v>2894</v>
      </c>
      <c r="B1400" s="13">
        <v>28000000</v>
      </c>
      <c r="C1400" s="13">
        <v>38372662</v>
      </c>
      <c r="D1400" s="21">
        <f>Table4[[#This Row],[GROSS]]-Table4[[#This Row],[BUDGET]]</f>
        <v>10372662</v>
      </c>
    </row>
    <row r="1401" spans="1:4">
      <c r="A1401" s="13" t="s">
        <v>5126</v>
      </c>
      <c r="B1401" s="13">
        <v>6500000</v>
      </c>
      <c r="C1401" s="13">
        <v>16842303</v>
      </c>
      <c r="D1401" s="21">
        <f>Table4[[#This Row],[GROSS]]-Table4[[#This Row],[BUDGET]]</f>
        <v>10342303</v>
      </c>
    </row>
    <row r="1402" spans="1:4">
      <c r="A1402" s="15" t="s">
        <v>4679</v>
      </c>
      <c r="B1402" s="15">
        <v>10000000</v>
      </c>
      <c r="C1402" s="15">
        <v>20339754</v>
      </c>
      <c r="D1402" s="21">
        <f>Table4[[#This Row],[GROSS]]-Table4[[#This Row],[BUDGET]]</f>
        <v>10339754</v>
      </c>
    </row>
    <row r="1403" spans="1:4">
      <c r="A1403" s="13" t="s">
        <v>4662</v>
      </c>
      <c r="B1403" s="13">
        <v>10000000</v>
      </c>
      <c r="C1403" s="13">
        <v>20338609</v>
      </c>
      <c r="D1403" s="21">
        <f>Table4[[#This Row],[GROSS]]-Table4[[#This Row],[BUDGET]]</f>
        <v>10338609</v>
      </c>
    </row>
    <row r="1404" spans="1:4">
      <c r="A1404" s="13" t="s">
        <v>336</v>
      </c>
      <c r="B1404" s="13">
        <v>100000000</v>
      </c>
      <c r="C1404" s="13">
        <v>110332737</v>
      </c>
      <c r="D1404" s="21">
        <f>Table4[[#This Row],[GROSS]]-Table4[[#This Row],[BUDGET]]</f>
        <v>10332737</v>
      </c>
    </row>
    <row r="1405" spans="1:4">
      <c r="A1405" s="13" t="s">
        <v>4471</v>
      </c>
      <c r="B1405" s="13">
        <v>12000000</v>
      </c>
      <c r="C1405" s="13">
        <v>22331028</v>
      </c>
      <c r="D1405" s="21">
        <f>Table4[[#This Row],[GROSS]]-Table4[[#This Row],[BUDGET]]</f>
        <v>10331028</v>
      </c>
    </row>
    <row r="1406" spans="1:4">
      <c r="A1406" s="15" t="s">
        <v>413</v>
      </c>
      <c r="B1406" s="15">
        <v>127500000</v>
      </c>
      <c r="C1406" s="15">
        <v>137748063</v>
      </c>
      <c r="D1406" s="21">
        <f>Table4[[#This Row],[GROSS]]-Table4[[#This Row],[BUDGET]]</f>
        <v>10248063</v>
      </c>
    </row>
    <row r="1407" spans="1:4">
      <c r="A1407" s="15" t="s">
        <v>2734</v>
      </c>
      <c r="B1407" s="15">
        <v>30000000</v>
      </c>
      <c r="C1407" s="15">
        <v>40247512</v>
      </c>
      <c r="D1407" s="21">
        <f>Table4[[#This Row],[GROSS]]-Table4[[#This Row],[BUDGET]]</f>
        <v>10247512</v>
      </c>
    </row>
    <row r="1408" spans="1:4">
      <c r="A1408" s="15" t="s">
        <v>6358</v>
      </c>
      <c r="B1408" s="15">
        <v>25000</v>
      </c>
      <c r="C1408" s="15">
        <v>10246600</v>
      </c>
      <c r="D1408" s="21">
        <f>Table4[[#This Row],[GROSS]]-Table4[[#This Row],[BUDGET]]</f>
        <v>10221600</v>
      </c>
    </row>
    <row r="1409" spans="1:4">
      <c r="A1409" s="13" t="s">
        <v>3869</v>
      </c>
      <c r="B1409" s="13">
        <v>17000000</v>
      </c>
      <c r="C1409" s="13">
        <v>27154426</v>
      </c>
      <c r="D1409" s="21">
        <f>Table4[[#This Row],[GROSS]]-Table4[[#This Row],[BUDGET]]</f>
        <v>10154426</v>
      </c>
    </row>
    <row r="1410" spans="1:4">
      <c r="A1410" s="13" t="s">
        <v>5478</v>
      </c>
      <c r="B1410" s="13">
        <v>5000000</v>
      </c>
      <c r="C1410" s="13">
        <v>15152879</v>
      </c>
      <c r="D1410" s="21">
        <f>Table4[[#This Row],[GROSS]]-Table4[[#This Row],[BUDGET]]</f>
        <v>10152879</v>
      </c>
    </row>
    <row r="1411" spans="1:4">
      <c r="A1411" s="15" t="s">
        <v>5334</v>
      </c>
      <c r="B1411" s="15">
        <v>5000000</v>
      </c>
      <c r="C1411" s="15">
        <v>15126948</v>
      </c>
      <c r="D1411" s="21">
        <f>Table4[[#This Row],[GROSS]]-Table4[[#This Row],[BUDGET]]</f>
        <v>10126948</v>
      </c>
    </row>
    <row r="1412" spans="1:4">
      <c r="A1412" s="15" t="s">
        <v>2722</v>
      </c>
      <c r="B1412" s="15">
        <v>30000000</v>
      </c>
      <c r="C1412" s="15">
        <v>40118420</v>
      </c>
      <c r="D1412" s="21">
        <f>Table4[[#This Row],[GROSS]]-Table4[[#This Row],[BUDGET]]</f>
        <v>10118420</v>
      </c>
    </row>
    <row r="1413" spans="1:4">
      <c r="A1413" s="13" t="s">
        <v>1308</v>
      </c>
      <c r="B1413" s="13">
        <v>44000000</v>
      </c>
      <c r="C1413" s="13">
        <v>54116191</v>
      </c>
      <c r="D1413" s="21">
        <f>Table4[[#This Row],[GROSS]]-Table4[[#This Row],[BUDGET]]</f>
        <v>10116191</v>
      </c>
    </row>
    <row r="1414" spans="1:4">
      <c r="A1414" s="13" t="s">
        <v>4921</v>
      </c>
      <c r="B1414" s="13">
        <v>8000000</v>
      </c>
      <c r="C1414" s="13">
        <v>18090181</v>
      </c>
      <c r="D1414" s="21">
        <f>Table4[[#This Row],[GROSS]]-Table4[[#This Row],[BUDGET]]</f>
        <v>10090181</v>
      </c>
    </row>
    <row r="1415" spans="1:4">
      <c r="A1415" s="15" t="s">
        <v>6339</v>
      </c>
      <c r="B1415" s="15">
        <v>100000</v>
      </c>
      <c r="C1415" s="15">
        <v>10174663</v>
      </c>
      <c r="D1415" s="21">
        <f>Table4[[#This Row],[GROSS]]-Table4[[#This Row],[BUDGET]]</f>
        <v>10074663</v>
      </c>
    </row>
    <row r="1416" spans="1:4">
      <c r="A1416" s="15" t="s">
        <v>3491</v>
      </c>
      <c r="B1416" s="15">
        <v>20000000</v>
      </c>
      <c r="C1416" s="15">
        <v>30028592</v>
      </c>
      <c r="D1416" s="21">
        <f>Table4[[#This Row],[GROSS]]-Table4[[#This Row],[BUDGET]]</f>
        <v>10028592</v>
      </c>
    </row>
    <row r="1417" spans="1:4">
      <c r="A1417" s="13" t="s">
        <v>742</v>
      </c>
      <c r="B1417" s="13">
        <v>90000000</v>
      </c>
      <c r="C1417" s="13">
        <v>100018837</v>
      </c>
      <c r="D1417" s="21">
        <f>Table4[[#This Row],[GROSS]]-Table4[[#This Row],[BUDGET]]</f>
        <v>10018837</v>
      </c>
    </row>
    <row r="1418" spans="1:4">
      <c r="A1418" s="15" t="s">
        <v>732</v>
      </c>
      <c r="B1418" s="15">
        <v>90000000</v>
      </c>
      <c r="C1418" s="15">
        <v>100012500</v>
      </c>
      <c r="D1418" s="21">
        <f>Table4[[#This Row],[GROSS]]-Table4[[#This Row],[BUDGET]]</f>
        <v>10012500</v>
      </c>
    </row>
    <row r="1419" spans="1:4">
      <c r="A1419" s="13" t="s">
        <v>3090</v>
      </c>
      <c r="B1419" s="13">
        <v>25000000</v>
      </c>
      <c r="C1419" s="13">
        <v>35000629</v>
      </c>
      <c r="D1419" s="21">
        <f>Table4[[#This Row],[GROSS]]-Table4[[#This Row],[BUDGET]]</f>
        <v>10000629</v>
      </c>
    </row>
    <row r="1420" spans="1:4">
      <c r="A1420" s="13" t="s">
        <v>4088</v>
      </c>
      <c r="B1420" s="13">
        <v>15000000</v>
      </c>
      <c r="C1420" s="13">
        <v>24984868</v>
      </c>
      <c r="D1420" s="21">
        <f>Table4[[#This Row],[GROSS]]-Table4[[#This Row],[BUDGET]]</f>
        <v>9984868</v>
      </c>
    </row>
    <row r="1421" spans="1:4">
      <c r="A1421" s="15" t="s">
        <v>3500</v>
      </c>
      <c r="B1421" s="15">
        <v>20000000</v>
      </c>
      <c r="C1421" s="15">
        <v>29975979</v>
      </c>
      <c r="D1421" s="21">
        <f>Table4[[#This Row],[GROSS]]-Table4[[#This Row],[BUDGET]]</f>
        <v>9975979</v>
      </c>
    </row>
    <row r="1422" spans="1:4">
      <c r="A1422" s="15" t="s">
        <v>5044</v>
      </c>
      <c r="B1422" s="15">
        <v>7000000</v>
      </c>
      <c r="C1422" s="15">
        <v>16901126</v>
      </c>
      <c r="D1422" s="21">
        <f>Table4[[#This Row],[GROSS]]-Table4[[#This Row],[BUDGET]]</f>
        <v>9901126</v>
      </c>
    </row>
    <row r="1423" spans="1:4">
      <c r="A1423" s="15" t="s">
        <v>4064</v>
      </c>
      <c r="B1423" s="15">
        <v>15000000</v>
      </c>
      <c r="C1423" s="15">
        <v>24881000</v>
      </c>
      <c r="D1423" s="21">
        <f>Table4[[#This Row],[GROSS]]-Table4[[#This Row],[BUDGET]]</f>
        <v>9881000</v>
      </c>
    </row>
    <row r="1424" spans="1:4">
      <c r="A1424" s="15" t="s">
        <v>4311</v>
      </c>
      <c r="B1424" s="15">
        <v>13000000</v>
      </c>
      <c r="C1424" s="15">
        <v>22858926</v>
      </c>
      <c r="D1424" s="21">
        <f>Table4[[#This Row],[GROSS]]-Table4[[#This Row],[BUDGET]]</f>
        <v>9858926</v>
      </c>
    </row>
    <row r="1425" spans="1:4">
      <c r="A1425" s="13" t="s">
        <v>2129</v>
      </c>
      <c r="B1425" s="13">
        <v>40000000</v>
      </c>
      <c r="C1425" s="13">
        <v>49851591</v>
      </c>
      <c r="D1425" s="21">
        <f>Table4[[#This Row],[GROSS]]-Table4[[#This Row],[BUDGET]]</f>
        <v>9851591</v>
      </c>
    </row>
    <row r="1426" spans="1:4">
      <c r="A1426" s="15" t="s">
        <v>4922</v>
      </c>
      <c r="B1426" s="15">
        <v>8000000</v>
      </c>
      <c r="C1426" s="15">
        <v>17843379</v>
      </c>
      <c r="D1426" s="21">
        <f>Table4[[#This Row],[GROSS]]-Table4[[#This Row],[BUDGET]]</f>
        <v>9843379</v>
      </c>
    </row>
    <row r="1427" spans="1:4">
      <c r="A1427" s="13" t="s">
        <v>5598</v>
      </c>
      <c r="B1427" s="13">
        <v>3300000</v>
      </c>
      <c r="C1427" s="13">
        <v>13092000</v>
      </c>
      <c r="D1427" s="21">
        <f>Table4[[#This Row],[GROSS]]-Table4[[#This Row],[BUDGET]]</f>
        <v>9792000</v>
      </c>
    </row>
    <row r="1428" spans="1:4">
      <c r="A1428" s="13" t="s">
        <v>4449</v>
      </c>
      <c r="B1428" s="13">
        <v>9000000</v>
      </c>
      <c r="C1428" s="13">
        <v>18761993</v>
      </c>
      <c r="D1428" s="21">
        <f>Table4[[#This Row],[GROSS]]-Table4[[#This Row],[BUDGET]]</f>
        <v>9761993</v>
      </c>
    </row>
    <row r="1429" spans="1:4">
      <c r="A1429" s="13" t="s">
        <v>3485</v>
      </c>
      <c r="B1429" s="13">
        <v>20000000</v>
      </c>
      <c r="C1429" s="13">
        <v>29753944</v>
      </c>
      <c r="D1429" s="21">
        <f>Table4[[#This Row],[GROSS]]-Table4[[#This Row],[BUDGET]]</f>
        <v>9753944</v>
      </c>
    </row>
    <row r="1430" spans="1:4">
      <c r="A1430" s="15" t="s">
        <v>1243</v>
      </c>
      <c r="B1430" s="15">
        <v>60000000</v>
      </c>
      <c r="C1430" s="15">
        <v>69688384</v>
      </c>
      <c r="D1430" s="21">
        <f>Table4[[#This Row],[GROSS]]-Table4[[#This Row],[BUDGET]]</f>
        <v>9688384</v>
      </c>
    </row>
    <row r="1431" spans="1:4">
      <c r="A1431" s="15" t="s">
        <v>1623</v>
      </c>
      <c r="B1431" s="15">
        <v>53000000</v>
      </c>
      <c r="C1431" s="15">
        <v>62563543</v>
      </c>
      <c r="D1431" s="21">
        <f>Table4[[#This Row],[GROSS]]-Table4[[#This Row],[BUDGET]]</f>
        <v>9563543</v>
      </c>
    </row>
    <row r="1432" spans="1:4">
      <c r="A1432" s="13" t="s">
        <v>5781</v>
      </c>
      <c r="B1432" s="13">
        <v>2000000</v>
      </c>
      <c r="C1432" s="13">
        <v>11546543</v>
      </c>
      <c r="D1432" s="21">
        <f>Table4[[#This Row],[GROSS]]-Table4[[#This Row],[BUDGET]]</f>
        <v>9546543</v>
      </c>
    </row>
    <row r="1433" spans="1:4">
      <c r="A1433" s="15" t="s">
        <v>4932</v>
      </c>
      <c r="B1433" s="15">
        <v>8000000</v>
      </c>
      <c r="C1433" s="15">
        <v>17536788</v>
      </c>
      <c r="D1433" s="21">
        <f>Table4[[#This Row],[GROSS]]-Table4[[#This Row],[BUDGET]]</f>
        <v>9536788</v>
      </c>
    </row>
    <row r="1434" spans="1:4">
      <c r="A1434" s="15" t="s">
        <v>5782</v>
      </c>
      <c r="B1434" s="15">
        <v>2000000</v>
      </c>
      <c r="C1434" s="15">
        <v>11533945</v>
      </c>
      <c r="D1434" s="21">
        <f>Table4[[#This Row],[GROSS]]-Table4[[#This Row],[BUDGET]]</f>
        <v>9533945</v>
      </c>
    </row>
    <row r="1435" spans="1:4">
      <c r="A1435" s="15" t="s">
        <v>5336</v>
      </c>
      <c r="B1435" s="15">
        <v>4000000</v>
      </c>
      <c r="C1435" s="15">
        <v>13464388</v>
      </c>
      <c r="D1435" s="21">
        <f>Table4[[#This Row],[GROSS]]-Table4[[#This Row],[BUDGET]]</f>
        <v>9464388</v>
      </c>
    </row>
    <row r="1436" spans="1:4">
      <c r="A1436" s="15" t="s">
        <v>3153</v>
      </c>
      <c r="B1436" s="15">
        <v>8000000</v>
      </c>
      <c r="C1436" s="15">
        <v>17427926</v>
      </c>
      <c r="D1436" s="21">
        <f>Table4[[#This Row],[GROSS]]-Table4[[#This Row],[BUDGET]]</f>
        <v>9427926</v>
      </c>
    </row>
    <row r="1437" spans="1:4">
      <c r="A1437" s="15" t="s">
        <v>16</v>
      </c>
      <c r="B1437" s="15">
        <v>300000000</v>
      </c>
      <c r="C1437" s="15">
        <v>309404152</v>
      </c>
      <c r="D1437" s="21">
        <f>Table4[[#This Row],[GROSS]]-Table4[[#This Row],[BUDGET]]</f>
        <v>9404152</v>
      </c>
    </row>
    <row r="1438" spans="1:4">
      <c r="A1438" s="13" t="s">
        <v>3926</v>
      </c>
      <c r="B1438" s="13">
        <v>17700000</v>
      </c>
      <c r="C1438" s="13">
        <v>27087695</v>
      </c>
      <c r="D1438" s="21">
        <f>Table4[[#This Row],[GROSS]]-Table4[[#This Row],[BUDGET]]</f>
        <v>9387695</v>
      </c>
    </row>
    <row r="1439" spans="1:4">
      <c r="A1439" s="15" t="s">
        <v>4550</v>
      </c>
      <c r="B1439" s="15">
        <v>12000000</v>
      </c>
      <c r="C1439" s="15">
        <v>21370057</v>
      </c>
      <c r="D1439" s="21">
        <f>Table4[[#This Row],[GROSS]]-Table4[[#This Row],[BUDGET]]</f>
        <v>9370057</v>
      </c>
    </row>
    <row r="1440" spans="1:4">
      <c r="A1440" s="13" t="s">
        <v>5329</v>
      </c>
      <c r="B1440" s="13">
        <v>5000000</v>
      </c>
      <c r="C1440" s="13">
        <v>14343976</v>
      </c>
      <c r="D1440" s="21">
        <f>Table4[[#This Row],[GROSS]]-Table4[[#This Row],[BUDGET]]</f>
        <v>9343976</v>
      </c>
    </row>
    <row r="1441" spans="1:4">
      <c r="A1441" s="15" t="s">
        <v>1982</v>
      </c>
      <c r="B1441" s="15">
        <v>44000000</v>
      </c>
      <c r="C1441" s="15">
        <v>53300852</v>
      </c>
      <c r="D1441" s="21">
        <f>Table4[[#This Row],[GROSS]]-Table4[[#This Row],[BUDGET]]</f>
        <v>9300852</v>
      </c>
    </row>
    <row r="1442" spans="1:4">
      <c r="A1442" s="15" t="s">
        <v>3469</v>
      </c>
      <c r="B1442" s="15">
        <v>25000000</v>
      </c>
      <c r="C1442" s="15">
        <v>34300771</v>
      </c>
      <c r="D1442" s="21">
        <f>Table4[[#This Row],[GROSS]]-Table4[[#This Row],[BUDGET]]</f>
        <v>9300771</v>
      </c>
    </row>
    <row r="1443" spans="1:4">
      <c r="A1443" s="15" t="s">
        <v>5785</v>
      </c>
      <c r="B1443" s="15">
        <v>2000000</v>
      </c>
      <c r="C1443" s="15">
        <v>11284657</v>
      </c>
      <c r="D1443" s="21">
        <f>Table4[[#This Row],[GROSS]]-Table4[[#This Row],[BUDGET]]</f>
        <v>9284657</v>
      </c>
    </row>
    <row r="1444" spans="1:4">
      <c r="A1444" s="15" t="s">
        <v>3767</v>
      </c>
      <c r="B1444" s="15">
        <v>17000000</v>
      </c>
      <c r="C1444" s="15">
        <v>26284475</v>
      </c>
      <c r="D1444" s="21">
        <f>Table4[[#This Row],[GROSS]]-Table4[[#This Row],[BUDGET]]</f>
        <v>9284475</v>
      </c>
    </row>
    <row r="1445" spans="1:4">
      <c r="A1445" s="13" t="s">
        <v>4923</v>
      </c>
      <c r="B1445" s="13">
        <v>8000000</v>
      </c>
      <c r="C1445" s="13">
        <v>17278980</v>
      </c>
      <c r="D1445" s="21">
        <f>Table4[[#This Row],[GROSS]]-Table4[[#This Row],[BUDGET]]</f>
        <v>9278980</v>
      </c>
    </row>
    <row r="1446" spans="1:4">
      <c r="A1446" s="13" t="s">
        <v>6326</v>
      </c>
      <c r="B1446" s="13">
        <v>180000</v>
      </c>
      <c r="C1446" s="13">
        <v>9437933</v>
      </c>
      <c r="D1446" s="21">
        <f>Table4[[#This Row],[GROSS]]-Table4[[#This Row],[BUDGET]]</f>
        <v>9257933</v>
      </c>
    </row>
    <row r="1447" spans="1:4">
      <c r="A1447" s="13" t="s">
        <v>4843</v>
      </c>
      <c r="B1447" s="13">
        <v>9000000</v>
      </c>
      <c r="C1447" s="13">
        <v>18225165</v>
      </c>
      <c r="D1447" s="21">
        <f>Table4[[#This Row],[GROSS]]-Table4[[#This Row],[BUDGET]]</f>
        <v>9225165</v>
      </c>
    </row>
    <row r="1448" spans="1:4">
      <c r="A1448" s="13" t="s">
        <v>4299</v>
      </c>
      <c r="B1448" s="13">
        <v>18000000</v>
      </c>
      <c r="C1448" s="13">
        <v>27141959</v>
      </c>
      <c r="D1448" s="21">
        <f>Table4[[#This Row],[GROSS]]-Table4[[#This Row],[BUDGET]]</f>
        <v>9141959</v>
      </c>
    </row>
    <row r="1449" spans="1:4">
      <c r="A1449" s="13" t="s">
        <v>4447</v>
      </c>
      <c r="B1449" s="13">
        <v>12000000</v>
      </c>
      <c r="C1449" s="13">
        <v>21133087</v>
      </c>
      <c r="D1449" s="21">
        <f>Table4[[#This Row],[GROSS]]-Table4[[#This Row],[BUDGET]]</f>
        <v>9133087</v>
      </c>
    </row>
    <row r="1450" spans="1:4">
      <c r="A1450" s="13" t="s">
        <v>5332</v>
      </c>
      <c r="B1450" s="13">
        <v>5000000</v>
      </c>
      <c r="C1450" s="13">
        <v>14123773</v>
      </c>
      <c r="D1450" s="21">
        <f>Table4[[#This Row],[GROSS]]-Table4[[#This Row],[BUDGET]]</f>
        <v>9123773</v>
      </c>
    </row>
    <row r="1451" spans="1:4">
      <c r="A1451" s="13" t="s">
        <v>5343</v>
      </c>
      <c r="B1451" s="13">
        <v>5000000</v>
      </c>
      <c r="C1451" s="13">
        <v>14100000</v>
      </c>
      <c r="D1451" s="21">
        <f>Table4[[#This Row],[GROSS]]-Table4[[#This Row],[BUDGET]]</f>
        <v>9100000</v>
      </c>
    </row>
    <row r="1452" spans="1:4">
      <c r="A1452" s="15" t="s">
        <v>2889</v>
      </c>
      <c r="B1452" s="15">
        <v>28000000</v>
      </c>
      <c r="C1452" s="15">
        <v>37053924</v>
      </c>
      <c r="D1452" s="21">
        <f>Table4[[#This Row],[GROSS]]-Table4[[#This Row],[BUDGET]]</f>
        <v>9053924</v>
      </c>
    </row>
    <row r="1453" spans="1:4">
      <c r="A1453" s="13" t="s">
        <v>1202</v>
      </c>
      <c r="B1453" s="13">
        <v>36000000</v>
      </c>
      <c r="C1453" s="13">
        <v>45045037</v>
      </c>
      <c r="D1453" s="21">
        <f>Table4[[#This Row],[GROSS]]-Table4[[#This Row],[BUDGET]]</f>
        <v>9045037</v>
      </c>
    </row>
    <row r="1454" spans="1:4">
      <c r="A1454" s="15" t="s">
        <v>6012</v>
      </c>
      <c r="B1454" s="15">
        <v>1000000</v>
      </c>
      <c r="C1454" s="15">
        <v>10042266</v>
      </c>
      <c r="D1454" s="21">
        <f>Table4[[#This Row],[GROSS]]-Table4[[#This Row],[BUDGET]]</f>
        <v>9042266</v>
      </c>
    </row>
    <row r="1455" spans="1:4">
      <c r="A1455" s="15" t="s">
        <v>4928</v>
      </c>
      <c r="B1455" s="15">
        <v>5000000</v>
      </c>
      <c r="C1455" s="15">
        <v>14015786</v>
      </c>
      <c r="D1455" s="21">
        <f>Table4[[#This Row],[GROSS]]-Table4[[#This Row],[BUDGET]]</f>
        <v>9015786</v>
      </c>
    </row>
    <row r="1456" spans="1:4">
      <c r="A1456" s="15" t="s">
        <v>5476</v>
      </c>
      <c r="B1456" s="15">
        <v>4000000</v>
      </c>
      <c r="C1456" s="15">
        <v>13008928</v>
      </c>
      <c r="D1456" s="21">
        <f>Table4[[#This Row],[GROSS]]-Table4[[#This Row],[BUDGET]]</f>
        <v>9008928</v>
      </c>
    </row>
    <row r="1457" spans="1:4">
      <c r="A1457" s="13" t="s">
        <v>4846</v>
      </c>
      <c r="B1457" s="13">
        <v>8000000</v>
      </c>
      <c r="C1457" s="13">
        <v>16938179</v>
      </c>
      <c r="D1457" s="21">
        <f>Table4[[#This Row],[GROSS]]-Table4[[#This Row],[BUDGET]]</f>
        <v>8938179</v>
      </c>
    </row>
    <row r="1458" spans="1:4">
      <c r="A1458" s="15" t="s">
        <v>3748</v>
      </c>
      <c r="B1458" s="15">
        <v>18000000</v>
      </c>
      <c r="C1458" s="15">
        <v>26906039</v>
      </c>
      <c r="D1458" s="21">
        <f>Table4[[#This Row],[GROSS]]-Table4[[#This Row],[BUDGET]]</f>
        <v>8906039</v>
      </c>
    </row>
    <row r="1459" spans="1:4">
      <c r="A1459" s="13" t="s">
        <v>3517</v>
      </c>
      <c r="B1459" s="13">
        <v>20000000</v>
      </c>
      <c r="C1459" s="13">
        <v>28876924</v>
      </c>
      <c r="D1459" s="21">
        <f>Table4[[#This Row],[GROSS]]-Table4[[#This Row],[BUDGET]]</f>
        <v>8876924</v>
      </c>
    </row>
    <row r="1460" spans="1:4">
      <c r="A1460" s="15" t="s">
        <v>1915</v>
      </c>
      <c r="B1460" s="15">
        <v>45000000</v>
      </c>
      <c r="C1460" s="15">
        <v>53854588</v>
      </c>
      <c r="D1460" s="21">
        <f>Table4[[#This Row],[GROSS]]-Table4[[#This Row],[BUDGET]]</f>
        <v>8854588</v>
      </c>
    </row>
    <row r="1461" spans="1:4">
      <c r="A1461" s="15" t="s">
        <v>2819</v>
      </c>
      <c r="B1461" s="15">
        <v>18000000</v>
      </c>
      <c r="C1461" s="15">
        <v>26830000</v>
      </c>
      <c r="D1461" s="21">
        <f>Table4[[#This Row],[GROSS]]-Table4[[#This Row],[BUDGET]]</f>
        <v>8830000</v>
      </c>
    </row>
    <row r="1462" spans="1:4">
      <c r="A1462" s="13" t="s">
        <v>5324</v>
      </c>
      <c r="B1462" s="13">
        <v>6000000</v>
      </c>
      <c r="C1462" s="13">
        <v>14821531</v>
      </c>
      <c r="D1462" s="21">
        <f>Table4[[#This Row],[GROSS]]-Table4[[#This Row],[BUDGET]]</f>
        <v>8821531</v>
      </c>
    </row>
    <row r="1463" spans="1:4">
      <c r="A1463" s="15" t="s">
        <v>5041</v>
      </c>
      <c r="B1463" s="15">
        <v>7000000</v>
      </c>
      <c r="C1463" s="15">
        <v>15818967</v>
      </c>
      <c r="D1463" s="21">
        <f>Table4[[#This Row],[GROSS]]-Table4[[#This Row],[BUDGET]]</f>
        <v>8818967</v>
      </c>
    </row>
    <row r="1464" spans="1:4">
      <c r="A1464" s="13" t="s">
        <v>2341</v>
      </c>
      <c r="B1464" s="13">
        <v>38000000</v>
      </c>
      <c r="C1464" s="13">
        <v>46813366</v>
      </c>
      <c r="D1464" s="21">
        <f>Table4[[#This Row],[GROSS]]-Table4[[#This Row],[BUDGET]]</f>
        <v>8813366</v>
      </c>
    </row>
    <row r="1465" spans="1:4">
      <c r="A1465" s="15" t="s">
        <v>2418</v>
      </c>
      <c r="B1465" s="15">
        <v>35000000</v>
      </c>
      <c r="C1465" s="15">
        <v>43792641</v>
      </c>
      <c r="D1465" s="21">
        <f>Table4[[#This Row],[GROSS]]-Table4[[#This Row],[BUDGET]]</f>
        <v>8792641</v>
      </c>
    </row>
    <row r="1466" spans="1:4">
      <c r="A1466" s="13" t="s">
        <v>1996</v>
      </c>
      <c r="B1466" s="13">
        <v>43000000</v>
      </c>
      <c r="C1466" s="13">
        <v>51768623</v>
      </c>
      <c r="D1466" s="21">
        <f>Table4[[#This Row],[GROSS]]-Table4[[#This Row],[BUDGET]]</f>
        <v>8768623</v>
      </c>
    </row>
    <row r="1467" spans="1:4">
      <c r="A1467" s="15" t="s">
        <v>3684</v>
      </c>
      <c r="B1467" s="15">
        <v>19000000</v>
      </c>
      <c r="C1467" s="15">
        <v>27758465</v>
      </c>
      <c r="D1467" s="21">
        <f>Table4[[#This Row],[GROSS]]-Table4[[#This Row],[BUDGET]]</f>
        <v>8758465</v>
      </c>
    </row>
    <row r="1468" spans="1:4">
      <c r="A1468" s="15" t="s">
        <v>4925</v>
      </c>
      <c r="B1468" s="15">
        <v>8000000</v>
      </c>
      <c r="C1468" s="15">
        <v>16699684</v>
      </c>
      <c r="D1468" s="21">
        <f>Table4[[#This Row],[GROSS]]-Table4[[#This Row],[BUDGET]]</f>
        <v>8699684</v>
      </c>
    </row>
    <row r="1469" spans="1:4">
      <c r="A1469" s="15" t="s">
        <v>5634</v>
      </c>
      <c r="B1469" s="15">
        <v>3000000</v>
      </c>
      <c r="C1469" s="15">
        <v>11694528</v>
      </c>
      <c r="D1469" s="21">
        <f>Table4[[#This Row],[GROSS]]-Table4[[#This Row],[BUDGET]]</f>
        <v>8694528</v>
      </c>
    </row>
    <row r="1470" spans="1:4">
      <c r="A1470" s="13" t="s">
        <v>6088</v>
      </c>
      <c r="B1470" s="13">
        <v>910000</v>
      </c>
      <c r="C1470" s="13">
        <v>9600000</v>
      </c>
      <c r="D1470" s="21">
        <f>Table4[[#This Row],[GROSS]]-Table4[[#This Row],[BUDGET]]</f>
        <v>8690000</v>
      </c>
    </row>
    <row r="1471" spans="1:4">
      <c r="A1471" s="15" t="s">
        <v>3235</v>
      </c>
      <c r="B1471" s="15">
        <v>24000000</v>
      </c>
      <c r="C1471" s="15">
        <v>32662299</v>
      </c>
      <c r="D1471" s="21">
        <f>Table4[[#This Row],[GROSS]]-Table4[[#This Row],[BUDGET]]</f>
        <v>8662299</v>
      </c>
    </row>
    <row r="1472" spans="1:4">
      <c r="A1472" s="15" t="s">
        <v>5187</v>
      </c>
      <c r="B1472" s="15">
        <v>3000000</v>
      </c>
      <c r="C1472" s="15">
        <v>11642254</v>
      </c>
      <c r="D1472" s="21">
        <f>Table4[[#This Row],[GROSS]]-Table4[[#This Row],[BUDGET]]</f>
        <v>8642254</v>
      </c>
    </row>
    <row r="1473" spans="1:4">
      <c r="A1473" s="13" t="s">
        <v>3117</v>
      </c>
      <c r="B1473" s="13">
        <v>25000000</v>
      </c>
      <c r="C1473" s="13">
        <v>33631221</v>
      </c>
      <c r="D1473" s="21">
        <f>Table4[[#This Row],[GROSS]]-Table4[[#This Row],[BUDGET]]</f>
        <v>8631221</v>
      </c>
    </row>
    <row r="1474" spans="1:4">
      <c r="A1474" s="13" t="s">
        <v>1837</v>
      </c>
      <c r="B1474" s="13">
        <v>48000000</v>
      </c>
      <c r="C1474" s="13">
        <v>56607223</v>
      </c>
      <c r="D1474" s="21">
        <f>Table4[[#This Row],[GROSS]]-Table4[[#This Row],[BUDGET]]</f>
        <v>8607223</v>
      </c>
    </row>
    <row r="1475" spans="1:4">
      <c r="A1475" s="15" t="s">
        <v>4368</v>
      </c>
      <c r="B1475" s="15">
        <v>12500000</v>
      </c>
      <c r="C1475" s="15">
        <v>21078145</v>
      </c>
      <c r="D1475" s="21">
        <f>Table4[[#This Row],[GROSS]]-Table4[[#This Row],[BUDGET]]</f>
        <v>8578145</v>
      </c>
    </row>
    <row r="1476" spans="1:4">
      <c r="A1476" s="15" t="s">
        <v>1051</v>
      </c>
      <c r="B1476" s="15">
        <v>75000000</v>
      </c>
      <c r="C1476" s="15">
        <v>83503161</v>
      </c>
      <c r="D1476" s="21">
        <f>Table4[[#This Row],[GROSS]]-Table4[[#This Row],[BUDGET]]</f>
        <v>8503161</v>
      </c>
    </row>
    <row r="1477" spans="1:4">
      <c r="A1477" s="13" t="s">
        <v>2745</v>
      </c>
      <c r="B1477" s="13">
        <v>30000000</v>
      </c>
      <c r="C1477" s="13">
        <v>38432823</v>
      </c>
      <c r="D1477" s="21">
        <f>Table4[[#This Row],[GROSS]]-Table4[[#This Row],[BUDGET]]</f>
        <v>8432823</v>
      </c>
    </row>
    <row r="1478" spans="1:4">
      <c r="A1478" s="13" t="s">
        <v>2729</v>
      </c>
      <c r="B1478" s="13">
        <v>30000000</v>
      </c>
      <c r="C1478" s="13">
        <v>38413606</v>
      </c>
      <c r="D1478" s="21">
        <f>Table4[[#This Row],[GROSS]]-Table4[[#This Row],[BUDGET]]</f>
        <v>8413606</v>
      </c>
    </row>
    <row r="1479" spans="1:4">
      <c r="A1479" s="15" t="s">
        <v>1550</v>
      </c>
      <c r="B1479" s="15">
        <v>55000000</v>
      </c>
      <c r="C1479" s="15">
        <v>63408614</v>
      </c>
      <c r="D1479" s="21">
        <f>Table4[[#This Row],[GROSS]]-Table4[[#This Row],[BUDGET]]</f>
        <v>8408614</v>
      </c>
    </row>
    <row r="1480" spans="1:4">
      <c r="A1480" s="15" t="s">
        <v>3755</v>
      </c>
      <c r="B1480" s="15">
        <v>18000000</v>
      </c>
      <c r="C1480" s="15">
        <v>26400000</v>
      </c>
      <c r="D1480" s="21">
        <f>Table4[[#This Row],[GROSS]]-Table4[[#This Row],[BUDGET]]</f>
        <v>8400000</v>
      </c>
    </row>
    <row r="1481" spans="1:4">
      <c r="A1481" s="15" t="s">
        <v>397</v>
      </c>
      <c r="B1481" s="15">
        <v>130000000</v>
      </c>
      <c r="C1481" s="15">
        <v>138396624</v>
      </c>
      <c r="D1481" s="21">
        <f>Table4[[#This Row],[GROSS]]-Table4[[#This Row],[BUDGET]]</f>
        <v>8396624</v>
      </c>
    </row>
    <row r="1482" spans="1:4">
      <c r="A1482" s="13" t="s">
        <v>5338</v>
      </c>
      <c r="B1482" s="13">
        <v>5000000</v>
      </c>
      <c r="C1482" s="13">
        <v>13350177</v>
      </c>
      <c r="D1482" s="21">
        <f>Table4[[#This Row],[GROSS]]-Table4[[#This Row],[BUDGET]]</f>
        <v>8350177</v>
      </c>
    </row>
    <row r="1483" spans="1:4">
      <c r="A1483" s="15" t="s">
        <v>1710</v>
      </c>
      <c r="B1483" s="15">
        <v>50000000</v>
      </c>
      <c r="C1483" s="15">
        <v>58336565</v>
      </c>
      <c r="D1483" s="21">
        <f>Table4[[#This Row],[GROSS]]-Table4[[#This Row],[BUDGET]]</f>
        <v>8336565</v>
      </c>
    </row>
    <row r="1484" spans="1:4">
      <c r="A1484" s="15" t="s">
        <v>401</v>
      </c>
      <c r="B1484" s="15">
        <v>110000000</v>
      </c>
      <c r="C1484" s="15">
        <v>118311368</v>
      </c>
      <c r="D1484" s="21">
        <f>Table4[[#This Row],[GROSS]]-Table4[[#This Row],[BUDGET]]</f>
        <v>8311368</v>
      </c>
    </row>
    <row r="1485" spans="1:4">
      <c r="A1485" s="13" t="s">
        <v>1619</v>
      </c>
      <c r="B1485" s="13">
        <v>50000000</v>
      </c>
      <c r="C1485" s="13">
        <v>58297830</v>
      </c>
      <c r="D1485" s="21">
        <f>Table4[[#This Row],[GROSS]]-Table4[[#This Row],[BUDGET]]</f>
        <v>8297830</v>
      </c>
    </row>
    <row r="1486" spans="1:4">
      <c r="A1486" s="15" t="s">
        <v>4664</v>
      </c>
      <c r="B1486" s="15">
        <v>10000000</v>
      </c>
      <c r="C1486" s="15">
        <v>18272447</v>
      </c>
      <c r="D1486" s="21">
        <f>Table4[[#This Row],[GROSS]]-Table4[[#This Row],[BUDGET]]</f>
        <v>8272447</v>
      </c>
    </row>
    <row r="1487" spans="1:4">
      <c r="A1487" s="15" t="s">
        <v>5339</v>
      </c>
      <c r="B1487" s="15">
        <v>5000000</v>
      </c>
      <c r="C1487" s="15">
        <v>13269963</v>
      </c>
      <c r="D1487" s="21">
        <f>Table4[[#This Row],[GROSS]]-Table4[[#This Row],[BUDGET]]</f>
        <v>8269963</v>
      </c>
    </row>
    <row r="1488" spans="1:4">
      <c r="A1488" s="15" t="s">
        <v>2728</v>
      </c>
      <c r="B1488" s="15">
        <v>30000000</v>
      </c>
      <c r="C1488" s="15">
        <v>38232624</v>
      </c>
      <c r="D1488" s="21">
        <f>Table4[[#This Row],[GROSS]]-Table4[[#This Row],[BUDGET]]</f>
        <v>8232624</v>
      </c>
    </row>
    <row r="1489" spans="1:4">
      <c r="A1489" s="13" t="s">
        <v>4684</v>
      </c>
      <c r="B1489" s="13">
        <v>6400000</v>
      </c>
      <c r="C1489" s="13">
        <v>14597405</v>
      </c>
      <c r="D1489" s="21">
        <f>Table4[[#This Row],[GROSS]]-Table4[[#This Row],[BUDGET]]</f>
        <v>8197405</v>
      </c>
    </row>
    <row r="1490" spans="1:4">
      <c r="A1490" s="15" t="s">
        <v>2143</v>
      </c>
      <c r="B1490" s="15">
        <v>36000000</v>
      </c>
      <c r="C1490" s="15">
        <v>44175394</v>
      </c>
      <c r="D1490" s="21">
        <f>Table4[[#This Row],[GROSS]]-Table4[[#This Row],[BUDGET]]</f>
        <v>8175394</v>
      </c>
    </row>
    <row r="1491" spans="1:4">
      <c r="A1491" s="15" t="s">
        <v>4958</v>
      </c>
      <c r="B1491" s="15">
        <v>8000000</v>
      </c>
      <c r="C1491" s="15">
        <v>16168741</v>
      </c>
      <c r="D1491" s="21">
        <f>Table4[[#This Row],[GROSS]]-Table4[[#This Row],[BUDGET]]</f>
        <v>8168741</v>
      </c>
    </row>
    <row r="1492" spans="1:4">
      <c r="A1492" s="13" t="s">
        <v>6256</v>
      </c>
      <c r="B1492" s="13">
        <v>8000000</v>
      </c>
      <c r="C1492" s="13">
        <v>16115878</v>
      </c>
      <c r="D1492" s="21">
        <f>Table4[[#This Row],[GROSS]]-Table4[[#This Row],[BUDGET]]</f>
        <v>8115878</v>
      </c>
    </row>
    <row r="1493" spans="1:4">
      <c r="A1493" s="13" t="s">
        <v>6020</v>
      </c>
      <c r="B1493" s="13">
        <v>900000</v>
      </c>
      <c r="C1493" s="13">
        <v>9000000</v>
      </c>
      <c r="D1493" s="21">
        <f>Table4[[#This Row],[GROSS]]-Table4[[#This Row],[BUDGET]]</f>
        <v>8100000</v>
      </c>
    </row>
    <row r="1494" spans="1:4">
      <c r="A1494" s="13" t="s">
        <v>4665</v>
      </c>
      <c r="B1494" s="13">
        <v>9000000</v>
      </c>
      <c r="C1494" s="13">
        <v>17096053</v>
      </c>
      <c r="D1494" s="21">
        <f>Table4[[#This Row],[GROSS]]-Table4[[#This Row],[BUDGET]]</f>
        <v>8096053</v>
      </c>
    </row>
    <row r="1495" spans="1:4">
      <c r="A1495" s="13" t="s">
        <v>4065</v>
      </c>
      <c r="B1495" s="13">
        <v>15000000</v>
      </c>
      <c r="C1495" s="13">
        <v>23089926</v>
      </c>
      <c r="D1495" s="21">
        <f>Table4[[#This Row],[GROSS]]-Table4[[#This Row],[BUDGET]]</f>
        <v>8089926</v>
      </c>
    </row>
    <row r="1496" spans="1:4">
      <c r="A1496" s="13" t="s">
        <v>4455</v>
      </c>
      <c r="B1496" s="13">
        <v>13000000</v>
      </c>
      <c r="C1496" s="13">
        <v>21088568</v>
      </c>
      <c r="D1496" s="21">
        <f>Table4[[#This Row],[GROSS]]-Table4[[#This Row],[BUDGET]]</f>
        <v>8088568</v>
      </c>
    </row>
    <row r="1497" spans="1:4">
      <c r="A1497" s="15" t="s">
        <v>740</v>
      </c>
      <c r="B1497" s="15">
        <v>75000000</v>
      </c>
      <c r="C1497" s="15">
        <v>83077470</v>
      </c>
      <c r="D1497" s="21">
        <f>Table4[[#This Row],[GROSS]]-Table4[[#This Row],[BUDGET]]</f>
        <v>8077470</v>
      </c>
    </row>
    <row r="1498" spans="1:4">
      <c r="A1498" s="13" t="s">
        <v>4993</v>
      </c>
      <c r="B1498" s="13">
        <v>4500000</v>
      </c>
      <c r="C1498" s="13">
        <v>12574715</v>
      </c>
      <c r="D1498" s="21">
        <f>Table4[[#This Row],[GROSS]]-Table4[[#This Row],[BUDGET]]</f>
        <v>8074715</v>
      </c>
    </row>
    <row r="1499" spans="1:4">
      <c r="A1499" s="13" t="s">
        <v>3331</v>
      </c>
      <c r="B1499" s="13">
        <v>22000000</v>
      </c>
      <c r="C1499" s="13">
        <v>30059386</v>
      </c>
      <c r="D1499" s="21">
        <f>Table4[[#This Row],[GROSS]]-Table4[[#This Row],[BUDGET]]</f>
        <v>8059386</v>
      </c>
    </row>
    <row r="1500" spans="1:4">
      <c r="A1500" s="13" t="s">
        <v>4927</v>
      </c>
      <c r="B1500" s="13">
        <v>7000000</v>
      </c>
      <c r="C1500" s="13">
        <v>15047419</v>
      </c>
      <c r="D1500" s="21">
        <f>Table4[[#This Row],[GROSS]]-Table4[[#This Row],[BUDGET]]</f>
        <v>8047419</v>
      </c>
    </row>
    <row r="1501" spans="1:4">
      <c r="A1501" s="15" t="s">
        <v>5177</v>
      </c>
      <c r="B1501" s="15">
        <v>6500000</v>
      </c>
      <c r="C1501" s="15">
        <v>14545844</v>
      </c>
      <c r="D1501" s="21">
        <f>Table4[[#This Row],[GROSS]]-Table4[[#This Row],[BUDGET]]</f>
        <v>8045844</v>
      </c>
    </row>
    <row r="1502" spans="1:4">
      <c r="A1502" s="15" t="s">
        <v>1138</v>
      </c>
      <c r="B1502" s="15">
        <v>70000000</v>
      </c>
      <c r="C1502" s="15">
        <v>78031620</v>
      </c>
      <c r="D1502" s="21">
        <f>Table4[[#This Row],[GROSS]]-Table4[[#This Row],[BUDGET]]</f>
        <v>8031620</v>
      </c>
    </row>
    <row r="1503" spans="1:4">
      <c r="A1503" s="13" t="s">
        <v>6017</v>
      </c>
      <c r="B1503" s="13">
        <v>1000000</v>
      </c>
      <c r="C1503" s="13">
        <v>9013113</v>
      </c>
      <c r="D1503" s="21">
        <f>Table4[[#This Row],[GROSS]]-Table4[[#This Row],[BUDGET]]</f>
        <v>8013113</v>
      </c>
    </row>
    <row r="1504" spans="1:4">
      <c r="A1504" s="13" t="s">
        <v>5037</v>
      </c>
      <c r="B1504" s="13">
        <v>13000000</v>
      </c>
      <c r="C1504" s="13">
        <v>21000000</v>
      </c>
      <c r="D1504" s="21">
        <f>Table4[[#This Row],[GROSS]]-Table4[[#This Row],[BUDGET]]</f>
        <v>8000000</v>
      </c>
    </row>
    <row r="1505" spans="1:4">
      <c r="A1505" s="13" t="s">
        <v>3335</v>
      </c>
      <c r="B1505" s="13">
        <v>22000000</v>
      </c>
      <c r="C1505" s="13">
        <v>29997095</v>
      </c>
      <c r="D1505" s="21">
        <f>Table4[[#This Row],[GROSS]]-Table4[[#This Row],[BUDGET]]</f>
        <v>7997095</v>
      </c>
    </row>
    <row r="1506" spans="1:4">
      <c r="A1506" s="13" t="s">
        <v>5965</v>
      </c>
      <c r="B1506" s="13">
        <v>1200000</v>
      </c>
      <c r="C1506" s="13">
        <v>9180275</v>
      </c>
      <c r="D1506" s="21">
        <f>Table4[[#This Row],[GROSS]]-Table4[[#This Row],[BUDGET]]</f>
        <v>7980275</v>
      </c>
    </row>
    <row r="1507" spans="1:4">
      <c r="A1507" s="15" t="s">
        <v>5342</v>
      </c>
      <c r="B1507" s="15">
        <v>5000000</v>
      </c>
      <c r="C1507" s="15">
        <v>12947763</v>
      </c>
      <c r="D1507" s="21">
        <f>Table4[[#This Row],[GROSS]]-Table4[[#This Row],[BUDGET]]</f>
        <v>7947763</v>
      </c>
    </row>
    <row r="1508" spans="1:4">
      <c r="A1508" s="13" t="s">
        <v>5042</v>
      </c>
      <c r="B1508" s="13">
        <v>7000000</v>
      </c>
      <c r="C1508" s="13">
        <v>14891000</v>
      </c>
      <c r="D1508" s="21">
        <f>Table4[[#This Row],[GROSS]]-Table4[[#This Row],[BUDGET]]</f>
        <v>7891000</v>
      </c>
    </row>
    <row r="1509" spans="1:4">
      <c r="A1509" s="13" t="s">
        <v>2112</v>
      </c>
      <c r="B1509" s="13">
        <v>50000000</v>
      </c>
      <c r="C1509" s="13">
        <v>57887882</v>
      </c>
      <c r="D1509" s="21">
        <f>Table4[[#This Row],[GROSS]]-Table4[[#This Row],[BUDGET]]</f>
        <v>7887882</v>
      </c>
    </row>
    <row r="1510" spans="1:4">
      <c r="A1510" s="15" t="s">
        <v>2339</v>
      </c>
      <c r="B1510" s="15">
        <v>37000000</v>
      </c>
      <c r="C1510" s="15">
        <v>44867349</v>
      </c>
      <c r="D1510" s="21">
        <f>Table4[[#This Row],[GROSS]]-Table4[[#This Row],[BUDGET]]</f>
        <v>7867349</v>
      </c>
    </row>
    <row r="1511" spans="1:4">
      <c r="A1511" s="15" t="s">
        <v>1367</v>
      </c>
      <c r="B1511" s="15">
        <v>70000000</v>
      </c>
      <c r="C1511" s="15">
        <v>77862546</v>
      </c>
      <c r="D1511" s="21">
        <f>Table4[[#This Row],[GROSS]]-Table4[[#This Row],[BUDGET]]</f>
        <v>7862546</v>
      </c>
    </row>
    <row r="1512" spans="1:4">
      <c r="A1512" s="15" t="s">
        <v>2130</v>
      </c>
      <c r="B1512" s="15">
        <v>40000000</v>
      </c>
      <c r="C1512" s="15">
        <v>47781388</v>
      </c>
      <c r="D1512" s="21">
        <f>Table4[[#This Row],[GROSS]]-Table4[[#This Row],[BUDGET]]</f>
        <v>7781388</v>
      </c>
    </row>
    <row r="1513" spans="1:4">
      <c r="A1513" s="13" t="s">
        <v>3933</v>
      </c>
      <c r="B1513" s="13">
        <v>15500000</v>
      </c>
      <c r="C1513" s="13">
        <v>23213577</v>
      </c>
      <c r="D1513" s="21">
        <f>Table4[[#This Row],[GROSS]]-Table4[[#This Row],[BUDGET]]</f>
        <v>7713577</v>
      </c>
    </row>
    <row r="1514" spans="1:4">
      <c r="A1514" s="15" t="s">
        <v>1325</v>
      </c>
      <c r="B1514" s="15">
        <v>95000000</v>
      </c>
      <c r="C1514" s="15">
        <v>102678089</v>
      </c>
      <c r="D1514" s="21">
        <f>Table4[[#This Row],[GROSS]]-Table4[[#This Row],[BUDGET]]</f>
        <v>7678089</v>
      </c>
    </row>
    <row r="1515" spans="1:4">
      <c r="A1515" s="15" t="s">
        <v>4669</v>
      </c>
      <c r="B1515" s="15">
        <v>10000000</v>
      </c>
      <c r="C1515" s="15">
        <v>17655201</v>
      </c>
      <c r="D1515" s="21">
        <f>Table4[[#This Row],[GROSS]]-Table4[[#This Row],[BUDGET]]</f>
        <v>7655201</v>
      </c>
    </row>
    <row r="1516" spans="1:4">
      <c r="A1516" s="15" t="s">
        <v>2439</v>
      </c>
      <c r="B1516" s="15">
        <v>30000000</v>
      </c>
      <c r="C1516" s="15">
        <v>37617947</v>
      </c>
      <c r="D1516" s="21">
        <f>Table4[[#This Row],[GROSS]]-Table4[[#This Row],[BUDGET]]</f>
        <v>7617947</v>
      </c>
    </row>
    <row r="1517" spans="1:4">
      <c r="A1517" s="13" t="s">
        <v>5052</v>
      </c>
      <c r="B1517" s="13">
        <v>7000000</v>
      </c>
      <c r="C1517" s="13">
        <v>14612840</v>
      </c>
      <c r="D1517" s="21">
        <f>Table4[[#This Row],[GROSS]]-Table4[[#This Row],[BUDGET]]</f>
        <v>7612840</v>
      </c>
    </row>
    <row r="1518" spans="1:4">
      <c r="A1518" s="15" t="s">
        <v>4308</v>
      </c>
      <c r="B1518" s="15">
        <v>18000000</v>
      </c>
      <c r="C1518" s="15">
        <v>25592632</v>
      </c>
      <c r="D1518" s="21">
        <f>Table4[[#This Row],[GROSS]]-Table4[[#This Row],[BUDGET]]</f>
        <v>7592632</v>
      </c>
    </row>
    <row r="1519" spans="1:4">
      <c r="A1519" s="13" t="s">
        <v>1917</v>
      </c>
      <c r="B1519" s="13">
        <v>45000000</v>
      </c>
      <c r="C1519" s="13">
        <v>52580895</v>
      </c>
      <c r="D1519" s="21">
        <f>Table4[[#This Row],[GROSS]]-Table4[[#This Row],[BUDGET]]</f>
        <v>7580895</v>
      </c>
    </row>
    <row r="1520" spans="1:4">
      <c r="A1520" s="15" t="s">
        <v>2724</v>
      </c>
      <c r="B1520" s="15">
        <v>32000000</v>
      </c>
      <c r="C1520" s="15">
        <v>39568996</v>
      </c>
      <c r="D1520" s="21">
        <f>Table4[[#This Row],[GROSS]]-Table4[[#This Row],[BUDGET]]</f>
        <v>7568996</v>
      </c>
    </row>
    <row r="1521" spans="1:4">
      <c r="A1521" s="13" t="s">
        <v>2900</v>
      </c>
      <c r="B1521" s="13">
        <v>21000000</v>
      </c>
      <c r="C1521" s="13">
        <v>28563179</v>
      </c>
      <c r="D1521" s="21">
        <f>Table4[[#This Row],[GROSS]]-Table4[[#This Row],[BUDGET]]</f>
        <v>7563179</v>
      </c>
    </row>
    <row r="1522" spans="1:4">
      <c r="A1522" s="13" t="s">
        <v>3095</v>
      </c>
      <c r="B1522" s="13">
        <v>25000000</v>
      </c>
      <c r="C1522" s="13">
        <v>32553210</v>
      </c>
      <c r="D1522" s="21">
        <f>Table4[[#This Row],[GROSS]]-Table4[[#This Row],[BUDGET]]</f>
        <v>7553210</v>
      </c>
    </row>
    <row r="1523" spans="1:4">
      <c r="A1523" s="15" t="s">
        <v>4992</v>
      </c>
      <c r="B1523" s="15">
        <v>10000000</v>
      </c>
      <c r="C1523" s="15">
        <v>17544812</v>
      </c>
      <c r="D1523" s="21">
        <f>Table4[[#This Row],[GROSS]]-Table4[[#This Row],[BUDGET]]</f>
        <v>7544812</v>
      </c>
    </row>
    <row r="1524" spans="1:4">
      <c r="A1524" s="13" t="s">
        <v>605</v>
      </c>
      <c r="B1524" s="13">
        <v>100000000</v>
      </c>
      <c r="C1524" s="13">
        <v>107515297</v>
      </c>
      <c r="D1524" s="21">
        <f>Table4[[#This Row],[GROSS]]-Table4[[#This Row],[BUDGET]]</f>
        <v>7515297</v>
      </c>
    </row>
    <row r="1525" spans="1:4">
      <c r="A1525" s="15" t="s">
        <v>4076</v>
      </c>
      <c r="B1525" s="15">
        <v>14000000</v>
      </c>
      <c r="C1525" s="15">
        <v>21468807</v>
      </c>
      <c r="D1525" s="21">
        <f>Table4[[#This Row],[GROSS]]-Table4[[#This Row],[BUDGET]]</f>
        <v>7468807</v>
      </c>
    </row>
    <row r="1526" spans="1:4">
      <c r="A1526" s="13" t="s">
        <v>3236</v>
      </c>
      <c r="B1526" s="13">
        <v>24000000</v>
      </c>
      <c r="C1526" s="13">
        <v>31452765</v>
      </c>
      <c r="D1526" s="21">
        <f>Table4[[#This Row],[GROSS]]-Table4[[#This Row],[BUDGET]]</f>
        <v>7452765</v>
      </c>
    </row>
    <row r="1527" spans="1:4">
      <c r="A1527" s="13" t="s">
        <v>3241</v>
      </c>
      <c r="B1527" s="13">
        <v>25000000</v>
      </c>
      <c r="C1527" s="13">
        <v>32416109</v>
      </c>
      <c r="D1527" s="21">
        <f>Table4[[#This Row],[GROSS]]-Table4[[#This Row],[BUDGET]]</f>
        <v>7416109</v>
      </c>
    </row>
    <row r="1528" spans="1:4">
      <c r="A1528" s="15" t="s">
        <v>4658</v>
      </c>
      <c r="B1528" s="15">
        <v>17000000</v>
      </c>
      <c r="C1528" s="15">
        <v>24397469</v>
      </c>
      <c r="D1528" s="21">
        <f>Table4[[#This Row],[GROSS]]-Table4[[#This Row],[BUDGET]]</f>
        <v>7397469</v>
      </c>
    </row>
    <row r="1529" spans="1:4">
      <c r="A1529" s="13" t="s">
        <v>4558</v>
      </c>
      <c r="B1529" s="13">
        <v>11000000</v>
      </c>
      <c r="C1529" s="13">
        <v>18381787</v>
      </c>
      <c r="D1529" s="21">
        <f>Table4[[#This Row],[GROSS]]-Table4[[#This Row],[BUDGET]]</f>
        <v>7381787</v>
      </c>
    </row>
    <row r="1530" spans="1:4">
      <c r="A1530" s="15" t="s">
        <v>3104</v>
      </c>
      <c r="B1530" s="15">
        <v>25000000</v>
      </c>
      <c r="C1530" s="15">
        <v>32368960</v>
      </c>
      <c r="D1530" s="21">
        <f>Table4[[#This Row],[GROSS]]-Table4[[#This Row],[BUDGET]]</f>
        <v>7368960</v>
      </c>
    </row>
    <row r="1531" spans="1:4">
      <c r="A1531" s="13" t="s">
        <v>3487</v>
      </c>
      <c r="B1531" s="13">
        <v>20000000</v>
      </c>
      <c r="C1531" s="13">
        <v>27277055</v>
      </c>
      <c r="D1531" s="21">
        <f>Table4[[#This Row],[GROSS]]-Table4[[#This Row],[BUDGET]]</f>
        <v>7277055</v>
      </c>
    </row>
    <row r="1532" spans="1:4">
      <c r="A1532" s="13" t="s">
        <v>1244</v>
      </c>
      <c r="B1532" s="13">
        <v>63000000</v>
      </c>
      <c r="C1532" s="13">
        <v>70236496</v>
      </c>
      <c r="D1532" s="21">
        <f>Table4[[#This Row],[GROSS]]-Table4[[#This Row],[BUDGET]]</f>
        <v>7236496</v>
      </c>
    </row>
    <row r="1533" spans="1:4">
      <c r="A1533" s="15" t="s">
        <v>4847</v>
      </c>
      <c r="B1533" s="15">
        <v>9000000</v>
      </c>
      <c r="C1533" s="15">
        <v>16235293</v>
      </c>
      <c r="D1533" s="21">
        <f>Table4[[#This Row],[GROSS]]-Table4[[#This Row],[BUDGET]]</f>
        <v>7235293</v>
      </c>
    </row>
    <row r="1534" spans="1:4">
      <c r="A1534" s="13" t="s">
        <v>5179</v>
      </c>
      <c r="B1534" s="13">
        <v>6000000</v>
      </c>
      <c r="C1534" s="13">
        <v>13235267</v>
      </c>
      <c r="D1534" s="21">
        <f>Table4[[#This Row],[GROSS]]-Table4[[#This Row],[BUDGET]]</f>
        <v>7235267</v>
      </c>
    </row>
    <row r="1535" spans="1:4">
      <c r="A1535" s="13" t="s">
        <v>2991</v>
      </c>
      <c r="B1535" s="13">
        <v>26000000</v>
      </c>
      <c r="C1535" s="13">
        <v>33200000</v>
      </c>
      <c r="D1535" s="21">
        <f>Table4[[#This Row],[GROSS]]-Table4[[#This Row],[BUDGET]]</f>
        <v>7200000</v>
      </c>
    </row>
    <row r="1536" spans="1:4">
      <c r="A1536" s="15" t="s">
        <v>5345</v>
      </c>
      <c r="B1536" s="15">
        <v>5000000</v>
      </c>
      <c r="C1536" s="15">
        <v>12200000</v>
      </c>
      <c r="D1536" s="21">
        <f>Table4[[#This Row],[GROSS]]-Table4[[#This Row],[BUDGET]]</f>
        <v>7200000</v>
      </c>
    </row>
    <row r="1537" spans="1:4">
      <c r="A1537" s="13" t="s">
        <v>4070</v>
      </c>
      <c r="B1537" s="13">
        <v>15000000</v>
      </c>
      <c r="C1537" s="13">
        <v>22189039</v>
      </c>
      <c r="D1537" s="21">
        <f>Table4[[#This Row],[GROSS]]-Table4[[#This Row],[BUDGET]]</f>
        <v>7189039</v>
      </c>
    </row>
    <row r="1538" spans="1:4">
      <c r="A1538" s="15" t="s">
        <v>2926</v>
      </c>
      <c r="B1538" s="15">
        <v>35000000</v>
      </c>
      <c r="C1538" s="15">
        <v>42168445</v>
      </c>
      <c r="D1538" s="21">
        <f>Table4[[#This Row],[GROSS]]-Table4[[#This Row],[BUDGET]]</f>
        <v>7168445</v>
      </c>
    </row>
    <row r="1539" spans="1:4">
      <c r="A1539" s="13" t="s">
        <v>6133</v>
      </c>
      <c r="B1539" s="13">
        <v>700000</v>
      </c>
      <c r="C1539" s="13">
        <v>7830611</v>
      </c>
      <c r="D1539" s="21">
        <f>Table4[[#This Row],[GROSS]]-Table4[[#This Row],[BUDGET]]</f>
        <v>7130611</v>
      </c>
    </row>
    <row r="1540" spans="1:4">
      <c r="A1540" s="15" t="s">
        <v>2754</v>
      </c>
      <c r="B1540" s="15">
        <v>19000000</v>
      </c>
      <c r="C1540" s="15">
        <v>26096584</v>
      </c>
      <c r="D1540" s="21">
        <f>Table4[[#This Row],[GROSS]]-Table4[[#This Row],[BUDGET]]</f>
        <v>7096584</v>
      </c>
    </row>
    <row r="1541" spans="1:4">
      <c r="A1541" s="15" t="s">
        <v>2169</v>
      </c>
      <c r="B1541" s="15">
        <v>25000000</v>
      </c>
      <c r="C1541" s="15">
        <v>32055248</v>
      </c>
      <c r="D1541" s="21">
        <f>Table4[[#This Row],[GROSS]]-Table4[[#This Row],[BUDGET]]</f>
        <v>7055248</v>
      </c>
    </row>
    <row r="1542" spans="1:4">
      <c r="A1542" s="13" t="s">
        <v>2845</v>
      </c>
      <c r="B1542" s="13">
        <v>30000000</v>
      </c>
      <c r="C1542" s="13">
        <v>37036404</v>
      </c>
      <c r="D1542" s="21">
        <f>Table4[[#This Row],[GROSS]]-Table4[[#This Row],[BUDGET]]</f>
        <v>7036404</v>
      </c>
    </row>
    <row r="1543" spans="1:4">
      <c r="A1543" s="13" t="s">
        <v>2139</v>
      </c>
      <c r="B1543" s="13">
        <v>40000000</v>
      </c>
      <c r="C1543" s="13">
        <v>47034272</v>
      </c>
      <c r="D1543" s="21">
        <f>Table4[[#This Row],[GROSS]]-Table4[[#This Row],[BUDGET]]</f>
        <v>7034272</v>
      </c>
    </row>
    <row r="1544" spans="1:4">
      <c r="A1544" s="13" t="s">
        <v>5636</v>
      </c>
      <c r="B1544" s="13">
        <v>3000000</v>
      </c>
      <c r="C1544" s="13">
        <v>10017041</v>
      </c>
      <c r="D1544" s="21">
        <f>Table4[[#This Row],[GROSS]]-Table4[[#This Row],[BUDGET]]</f>
        <v>7017041</v>
      </c>
    </row>
    <row r="1545" spans="1:4">
      <c r="A1545" s="13" t="s">
        <v>552</v>
      </c>
      <c r="B1545" s="13">
        <v>133000000</v>
      </c>
      <c r="C1545" s="13">
        <v>140015224</v>
      </c>
      <c r="D1545" s="21">
        <f>Table4[[#This Row],[GROSS]]-Table4[[#This Row],[BUDGET]]</f>
        <v>7015224</v>
      </c>
    </row>
    <row r="1546" spans="1:4">
      <c r="A1546" s="15" t="s">
        <v>1931</v>
      </c>
      <c r="B1546" s="15">
        <v>25000000</v>
      </c>
      <c r="C1546" s="15">
        <v>32003620</v>
      </c>
      <c r="D1546" s="21">
        <f>Table4[[#This Row],[GROSS]]-Table4[[#This Row],[BUDGET]]</f>
        <v>7003620</v>
      </c>
    </row>
    <row r="1547" spans="1:4">
      <c r="A1547" s="15" t="s">
        <v>5046</v>
      </c>
      <c r="B1547" s="15">
        <v>7000000</v>
      </c>
      <c r="C1547" s="15">
        <v>14003141</v>
      </c>
      <c r="D1547" s="21">
        <f>Table4[[#This Row],[GROSS]]-Table4[[#This Row],[BUDGET]]</f>
        <v>7003141</v>
      </c>
    </row>
    <row r="1548" spans="1:4">
      <c r="A1548" s="15" t="s">
        <v>5779</v>
      </c>
      <c r="B1548" s="15">
        <v>2000000</v>
      </c>
      <c r="C1548" s="15">
        <v>9003011</v>
      </c>
      <c r="D1548" s="21">
        <f>Table4[[#This Row],[GROSS]]-Table4[[#This Row],[BUDGET]]</f>
        <v>7003011</v>
      </c>
    </row>
    <row r="1549" spans="1:4">
      <c r="A1549" s="15" t="s">
        <v>2441</v>
      </c>
      <c r="B1549" s="15">
        <v>27000000</v>
      </c>
      <c r="C1549" s="15">
        <v>33987757</v>
      </c>
      <c r="D1549" s="21">
        <f>Table4[[#This Row],[GROSS]]-Table4[[#This Row],[BUDGET]]</f>
        <v>6987757</v>
      </c>
    </row>
    <row r="1550" spans="1:4">
      <c r="A1550" s="13" t="s">
        <v>6320</v>
      </c>
      <c r="B1550" s="13">
        <v>175000</v>
      </c>
      <c r="C1550" s="13">
        <v>7137502</v>
      </c>
      <c r="D1550" s="21">
        <f>Table4[[#This Row],[GROSS]]-Table4[[#This Row],[BUDGET]]</f>
        <v>6962502</v>
      </c>
    </row>
    <row r="1551" spans="1:4">
      <c r="A1551" s="13" t="s">
        <v>2422</v>
      </c>
      <c r="B1551" s="13">
        <v>35000000</v>
      </c>
      <c r="C1551" s="13">
        <v>41954997</v>
      </c>
      <c r="D1551" s="21">
        <f>Table4[[#This Row],[GROSS]]-Table4[[#This Row],[BUDGET]]</f>
        <v>6954997</v>
      </c>
    </row>
    <row r="1552" spans="1:4">
      <c r="A1552" s="15" t="s">
        <v>4882</v>
      </c>
      <c r="B1552" s="15">
        <v>8000000</v>
      </c>
      <c r="C1552" s="15">
        <v>14879556</v>
      </c>
      <c r="D1552" s="21">
        <f>Table4[[#This Row],[GROSS]]-Table4[[#This Row],[BUDGET]]</f>
        <v>6879556</v>
      </c>
    </row>
    <row r="1553" spans="1:4">
      <c r="A1553" s="15" t="s">
        <v>5964</v>
      </c>
      <c r="B1553" s="15">
        <v>7000000</v>
      </c>
      <c r="C1553" s="15">
        <v>13876974</v>
      </c>
      <c r="D1553" s="21">
        <f>Table4[[#This Row],[GROSS]]-Table4[[#This Row],[BUDGET]]</f>
        <v>6876974</v>
      </c>
    </row>
    <row r="1554" spans="1:4">
      <c r="A1554" s="15" t="s">
        <v>5127</v>
      </c>
      <c r="B1554" s="15">
        <v>6500000</v>
      </c>
      <c r="C1554" s="15">
        <v>13367101</v>
      </c>
      <c r="D1554" s="21">
        <f>Table4[[#This Row],[GROSS]]-Table4[[#This Row],[BUDGET]]</f>
        <v>6867101</v>
      </c>
    </row>
    <row r="1555" spans="1:4">
      <c r="A1555" s="13" t="s">
        <v>5566</v>
      </c>
      <c r="B1555" s="13">
        <v>3500000</v>
      </c>
      <c r="C1555" s="13">
        <v>10305534</v>
      </c>
      <c r="D1555" s="21">
        <f>Table4[[#This Row],[GROSS]]-Table4[[#This Row],[BUDGET]]</f>
        <v>6805534</v>
      </c>
    </row>
    <row r="1556" spans="1:4">
      <c r="A1556" s="13" t="s">
        <v>4624</v>
      </c>
      <c r="B1556" s="13">
        <v>10000000</v>
      </c>
      <c r="C1556" s="13">
        <v>16800000</v>
      </c>
      <c r="D1556" s="21">
        <f>Table4[[#This Row],[GROSS]]-Table4[[#This Row],[BUDGET]]</f>
        <v>6800000</v>
      </c>
    </row>
    <row r="1557" spans="1:4">
      <c r="A1557" s="15" t="s">
        <v>5180</v>
      </c>
      <c r="B1557" s="15">
        <v>6000000</v>
      </c>
      <c r="C1557" s="15">
        <v>12793213</v>
      </c>
      <c r="D1557" s="21">
        <f>Table4[[#This Row],[GROSS]]-Table4[[#This Row],[BUDGET]]</f>
        <v>6793213</v>
      </c>
    </row>
    <row r="1558" spans="1:4">
      <c r="A1558" s="13" t="s">
        <v>3537</v>
      </c>
      <c r="B1558" s="13">
        <v>19000000</v>
      </c>
      <c r="C1558" s="13">
        <v>25753840</v>
      </c>
      <c r="D1558" s="21">
        <f>Table4[[#This Row],[GROSS]]-Table4[[#This Row],[BUDGET]]</f>
        <v>6753840</v>
      </c>
    </row>
    <row r="1559" spans="1:4">
      <c r="A1559" s="13" t="s">
        <v>1363</v>
      </c>
      <c r="B1559" s="13">
        <v>60000000</v>
      </c>
      <c r="C1559" s="13">
        <v>66734992</v>
      </c>
      <c r="D1559" s="21">
        <f>Table4[[#This Row],[GROSS]]-Table4[[#This Row],[BUDGET]]</f>
        <v>6734992</v>
      </c>
    </row>
    <row r="1560" spans="1:4">
      <c r="A1560" s="13" t="s">
        <v>1737</v>
      </c>
      <c r="B1560" s="13">
        <v>50000000</v>
      </c>
      <c r="C1560" s="13">
        <v>56724080</v>
      </c>
      <c r="D1560" s="21">
        <f>Table4[[#This Row],[GROSS]]-Table4[[#This Row],[BUDGET]]</f>
        <v>6724080</v>
      </c>
    </row>
    <row r="1561" spans="1:4">
      <c r="A1561" s="15" t="s">
        <v>5352</v>
      </c>
      <c r="B1561" s="15">
        <v>5000000</v>
      </c>
      <c r="C1561" s="15">
        <v>11675178</v>
      </c>
      <c r="D1561" s="21">
        <f>Table4[[#This Row],[GROSS]]-Table4[[#This Row],[BUDGET]]</f>
        <v>6675178</v>
      </c>
    </row>
    <row r="1562" spans="1:4">
      <c r="A1562" s="15" t="s">
        <v>4234</v>
      </c>
      <c r="B1562" s="15">
        <v>8500000</v>
      </c>
      <c r="C1562" s="15">
        <v>15171475</v>
      </c>
      <c r="D1562" s="21">
        <f>Table4[[#This Row],[GROSS]]-Table4[[#This Row],[BUDGET]]</f>
        <v>6671475</v>
      </c>
    </row>
    <row r="1563" spans="1:4">
      <c r="A1563" s="15" t="s">
        <v>6109</v>
      </c>
      <c r="B1563" s="15">
        <v>500000</v>
      </c>
      <c r="C1563" s="15">
        <v>7098492</v>
      </c>
      <c r="D1563" s="21">
        <f>Table4[[#This Row],[GROSS]]-Table4[[#This Row],[BUDGET]]</f>
        <v>6598492</v>
      </c>
    </row>
    <row r="1564" spans="1:4">
      <c r="A1564" s="15" t="s">
        <v>4450</v>
      </c>
      <c r="B1564" s="15">
        <v>12000000</v>
      </c>
      <c r="C1564" s="15">
        <v>18595716</v>
      </c>
      <c r="D1564" s="21">
        <f>Table4[[#This Row],[GROSS]]-Table4[[#This Row],[BUDGET]]</f>
        <v>6595716</v>
      </c>
    </row>
    <row r="1565" spans="1:4">
      <c r="A1565" s="15" t="s">
        <v>6336</v>
      </c>
      <c r="B1565" s="15">
        <v>160000</v>
      </c>
      <c r="C1565" s="15">
        <v>6706368</v>
      </c>
      <c r="D1565" s="21">
        <f>Table4[[#This Row],[GROSS]]-Table4[[#This Row],[BUDGET]]</f>
        <v>6546368</v>
      </c>
    </row>
    <row r="1566" spans="1:4">
      <c r="A1566" s="15" t="s">
        <v>2423</v>
      </c>
      <c r="B1566" s="15">
        <v>33000000</v>
      </c>
      <c r="C1566" s="15">
        <v>39532308</v>
      </c>
      <c r="D1566" s="21">
        <f>Table4[[#This Row],[GROSS]]-Table4[[#This Row],[BUDGET]]</f>
        <v>6532308</v>
      </c>
    </row>
    <row r="1567" spans="1:4">
      <c r="A1567" s="15" t="s">
        <v>3097</v>
      </c>
      <c r="B1567" s="15">
        <v>25000000</v>
      </c>
      <c r="C1567" s="15">
        <v>31526393</v>
      </c>
      <c r="D1567" s="21">
        <f>Table4[[#This Row],[GROSS]]-Table4[[#This Row],[BUDGET]]</f>
        <v>6526393</v>
      </c>
    </row>
    <row r="1568" spans="1:4">
      <c r="A1568" s="13" t="s">
        <v>5480</v>
      </c>
      <c r="B1568" s="13">
        <v>4000000</v>
      </c>
      <c r="C1568" s="13">
        <v>10515579</v>
      </c>
      <c r="D1568" s="21">
        <f>Table4[[#This Row],[GROSS]]-Table4[[#This Row],[BUDGET]]</f>
        <v>6515579</v>
      </c>
    </row>
    <row r="1569" spans="1:4">
      <c r="A1569" s="13" t="s">
        <v>3494</v>
      </c>
      <c r="B1569" s="13">
        <v>20000000</v>
      </c>
      <c r="C1569" s="13">
        <v>26415649</v>
      </c>
      <c r="D1569" s="21">
        <f>Table4[[#This Row],[GROSS]]-Table4[[#This Row],[BUDGET]]</f>
        <v>6415649</v>
      </c>
    </row>
    <row r="1570" spans="1:4">
      <c r="A1570" s="15" t="s">
        <v>4087</v>
      </c>
      <c r="B1570" s="15">
        <v>15000000</v>
      </c>
      <c r="C1570" s="15">
        <v>21383298</v>
      </c>
      <c r="D1570" s="21">
        <f>Table4[[#This Row],[GROSS]]-Table4[[#This Row],[BUDGET]]</f>
        <v>6383298</v>
      </c>
    </row>
    <row r="1571" spans="1:4">
      <c r="A1571" s="13" t="s">
        <v>5705</v>
      </c>
      <c r="B1571" s="13">
        <v>2700000</v>
      </c>
      <c r="C1571" s="13">
        <v>9054736</v>
      </c>
      <c r="D1571" s="21">
        <f>Table4[[#This Row],[GROSS]]-Table4[[#This Row],[BUDGET]]</f>
        <v>6354736</v>
      </c>
    </row>
    <row r="1572" spans="1:4">
      <c r="A1572" s="13" t="s">
        <v>1924</v>
      </c>
      <c r="B1572" s="13">
        <v>40000000</v>
      </c>
      <c r="C1572" s="13">
        <v>46280507</v>
      </c>
      <c r="D1572" s="21">
        <f>Table4[[#This Row],[GROSS]]-Table4[[#This Row],[BUDGET]]</f>
        <v>6280507</v>
      </c>
    </row>
    <row r="1573" spans="1:4">
      <c r="A1573" s="13" t="s">
        <v>4227</v>
      </c>
      <c r="B1573" s="13">
        <v>14000000</v>
      </c>
      <c r="C1573" s="13">
        <v>20246959</v>
      </c>
      <c r="D1573" s="21">
        <f>Table4[[#This Row],[GROSS]]-Table4[[#This Row],[BUDGET]]</f>
        <v>6246959</v>
      </c>
    </row>
    <row r="1574" spans="1:4">
      <c r="A1574" s="15" t="s">
        <v>6015</v>
      </c>
      <c r="B1574" s="15">
        <v>3500000</v>
      </c>
      <c r="C1574" s="15">
        <v>9701559</v>
      </c>
      <c r="D1574" s="21">
        <f>Table4[[#This Row],[GROSS]]-Table4[[#This Row],[BUDGET]]</f>
        <v>6201559</v>
      </c>
    </row>
    <row r="1575" spans="1:4">
      <c r="A1575" s="15" t="s">
        <v>4671</v>
      </c>
      <c r="B1575" s="15">
        <v>10000000</v>
      </c>
      <c r="C1575" s="15">
        <v>16153600</v>
      </c>
      <c r="D1575" s="21">
        <f>Table4[[#This Row],[GROSS]]-Table4[[#This Row],[BUDGET]]</f>
        <v>6153600</v>
      </c>
    </row>
    <row r="1576" spans="1:4">
      <c r="A1576" s="15" t="s">
        <v>5482</v>
      </c>
      <c r="B1576" s="15">
        <v>4000000</v>
      </c>
      <c r="C1576" s="15">
        <v>10097096</v>
      </c>
      <c r="D1576" s="21">
        <f>Table4[[#This Row],[GROSS]]-Table4[[#This Row],[BUDGET]]</f>
        <v>6097096</v>
      </c>
    </row>
    <row r="1577" spans="1:4">
      <c r="A1577" s="13" t="s">
        <v>4672</v>
      </c>
      <c r="B1577" s="13">
        <v>10000000</v>
      </c>
      <c r="C1577" s="13">
        <v>16033556</v>
      </c>
      <c r="D1577" s="21">
        <f>Table4[[#This Row],[GROSS]]-Table4[[#This Row],[BUDGET]]</f>
        <v>6033556</v>
      </c>
    </row>
    <row r="1578" spans="1:4">
      <c r="A1578" s="13" t="s">
        <v>5903</v>
      </c>
      <c r="B1578" s="13">
        <v>1000000</v>
      </c>
      <c r="C1578" s="13">
        <v>7022940</v>
      </c>
      <c r="D1578" s="21">
        <f>Table4[[#This Row],[GROSS]]-Table4[[#This Row],[BUDGET]]</f>
        <v>6022940</v>
      </c>
    </row>
    <row r="1579" spans="1:4">
      <c r="A1579" s="15" t="s">
        <v>2354</v>
      </c>
      <c r="B1579" s="15">
        <v>36000000</v>
      </c>
      <c r="C1579" s="15">
        <v>42019483</v>
      </c>
      <c r="D1579" s="21">
        <f>Table4[[#This Row],[GROSS]]-Table4[[#This Row],[BUDGET]]</f>
        <v>6019483</v>
      </c>
    </row>
    <row r="1580" spans="1:4">
      <c r="A1580" s="15" t="s">
        <v>2137</v>
      </c>
      <c r="B1580" s="15">
        <v>40000000</v>
      </c>
      <c r="C1580" s="15">
        <v>46012734</v>
      </c>
      <c r="D1580" s="21">
        <f>Table4[[#This Row],[GROSS]]-Table4[[#This Row],[BUDGET]]</f>
        <v>6012734</v>
      </c>
    </row>
    <row r="1581" spans="1:4">
      <c r="A1581" s="15" t="s">
        <v>3495</v>
      </c>
      <c r="B1581" s="15">
        <v>20000000</v>
      </c>
      <c r="C1581" s="15">
        <v>26003149</v>
      </c>
      <c r="D1581" s="21">
        <f>Table4[[#This Row],[GROSS]]-Table4[[#This Row],[BUDGET]]</f>
        <v>6003149</v>
      </c>
    </row>
    <row r="1582" spans="1:4">
      <c r="A1582" s="15" t="s">
        <v>4072</v>
      </c>
      <c r="B1582" s="15">
        <v>15000000</v>
      </c>
      <c r="C1582" s="15">
        <v>20998709</v>
      </c>
      <c r="D1582" s="21">
        <f>Table4[[#This Row],[GROSS]]-Table4[[#This Row],[BUDGET]]</f>
        <v>5998709</v>
      </c>
    </row>
    <row r="1583" spans="1:4">
      <c r="A1583" s="13" t="s">
        <v>3754</v>
      </c>
      <c r="B1583" s="13">
        <v>18000000</v>
      </c>
      <c r="C1583" s="13">
        <v>23993605</v>
      </c>
      <c r="D1583" s="21">
        <f>Table4[[#This Row],[GROSS]]-Table4[[#This Row],[BUDGET]]</f>
        <v>5993605</v>
      </c>
    </row>
    <row r="1584" spans="1:4">
      <c r="A1584" s="13" t="s">
        <v>3823</v>
      </c>
      <c r="B1584" s="13">
        <v>17500000</v>
      </c>
      <c r="C1584" s="13">
        <v>23472900</v>
      </c>
      <c r="D1584" s="21">
        <f>Table4[[#This Row],[GROSS]]-Table4[[#This Row],[BUDGET]]</f>
        <v>5972900</v>
      </c>
    </row>
    <row r="1585" spans="1:4">
      <c r="A1585" s="15" t="s">
        <v>5568</v>
      </c>
      <c r="B1585" s="15">
        <v>3500000</v>
      </c>
      <c r="C1585" s="15">
        <v>9449219</v>
      </c>
      <c r="D1585" s="21">
        <f>Table4[[#This Row],[GROSS]]-Table4[[#This Row],[BUDGET]]</f>
        <v>5949219</v>
      </c>
    </row>
    <row r="1586" spans="1:4">
      <c r="A1586" s="13" t="s">
        <v>2736</v>
      </c>
      <c r="B1586" s="13">
        <v>30000000</v>
      </c>
      <c r="C1586" s="13">
        <v>35927406</v>
      </c>
      <c r="D1586" s="21">
        <f>Table4[[#This Row],[GROSS]]-Table4[[#This Row],[BUDGET]]</f>
        <v>5927406</v>
      </c>
    </row>
    <row r="1587" spans="1:4">
      <c r="A1587" s="15" t="s">
        <v>2940</v>
      </c>
      <c r="B1587" s="15">
        <v>25000000</v>
      </c>
      <c r="C1587" s="15">
        <v>30920167</v>
      </c>
      <c r="D1587" s="21">
        <f>Table4[[#This Row],[GROSS]]-Table4[[#This Row],[BUDGET]]</f>
        <v>5920167</v>
      </c>
    </row>
    <row r="1588" spans="1:4">
      <c r="A1588" s="13" t="s">
        <v>5901</v>
      </c>
      <c r="B1588" s="13">
        <v>1500000</v>
      </c>
      <c r="C1588" s="13">
        <v>7417210</v>
      </c>
      <c r="D1588" s="21">
        <f>Table4[[#This Row],[GROSS]]-Table4[[#This Row],[BUDGET]]</f>
        <v>5917210</v>
      </c>
    </row>
    <row r="1589" spans="1:4">
      <c r="A1589" s="15" t="s">
        <v>2583</v>
      </c>
      <c r="B1589" s="15">
        <v>32000000</v>
      </c>
      <c r="C1589" s="15">
        <v>37911876</v>
      </c>
      <c r="D1589" s="21">
        <f>Table4[[#This Row],[GROSS]]-Table4[[#This Row],[BUDGET]]</f>
        <v>5911876</v>
      </c>
    </row>
    <row r="1590" spans="1:4">
      <c r="A1590" s="15" t="s">
        <v>5902</v>
      </c>
      <c r="B1590" s="15">
        <v>1500000</v>
      </c>
      <c r="C1590" s="15">
        <v>7362100</v>
      </c>
      <c r="D1590" s="21">
        <f>Table4[[#This Row],[GROSS]]-Table4[[#This Row],[BUDGET]]</f>
        <v>5862100</v>
      </c>
    </row>
    <row r="1591" spans="1:4">
      <c r="A1591" s="15" t="s">
        <v>2140</v>
      </c>
      <c r="B1591" s="15">
        <v>40000000</v>
      </c>
      <c r="C1591" s="15">
        <v>45856732</v>
      </c>
      <c r="D1591" s="21">
        <f>Table4[[#This Row],[GROSS]]-Table4[[#This Row],[BUDGET]]</f>
        <v>5856732</v>
      </c>
    </row>
    <row r="1592" spans="1:4">
      <c r="A1592" s="13" t="s">
        <v>456</v>
      </c>
      <c r="B1592" s="13">
        <v>110000000</v>
      </c>
      <c r="C1592" s="13">
        <v>115802596</v>
      </c>
      <c r="D1592" s="21">
        <f>Table4[[#This Row],[GROSS]]-Table4[[#This Row],[BUDGET]]</f>
        <v>5802596</v>
      </c>
    </row>
    <row r="1593" spans="1:4">
      <c r="A1593" s="13" t="s">
        <v>4074</v>
      </c>
      <c r="B1593" s="13">
        <v>15000000</v>
      </c>
      <c r="C1593" s="13">
        <v>20801344</v>
      </c>
      <c r="D1593" s="21">
        <f>Table4[[#This Row],[GROSS]]-Table4[[#This Row],[BUDGET]]</f>
        <v>5801344</v>
      </c>
    </row>
    <row r="1594" spans="1:4">
      <c r="A1594" s="15" t="s">
        <v>5183</v>
      </c>
      <c r="B1594" s="15">
        <v>6000000</v>
      </c>
      <c r="C1594" s="15">
        <v>11797927</v>
      </c>
      <c r="D1594" s="21">
        <f>Table4[[#This Row],[GROSS]]-Table4[[#This Row],[BUDGET]]</f>
        <v>5797927</v>
      </c>
    </row>
    <row r="1595" spans="1:4">
      <c r="A1595" s="13" t="s">
        <v>4874</v>
      </c>
      <c r="B1595" s="13">
        <v>8600000</v>
      </c>
      <c r="C1595" s="13">
        <v>14373825</v>
      </c>
      <c r="D1595" s="21">
        <f>Table4[[#This Row],[GROSS]]-Table4[[#This Row],[BUDGET]]</f>
        <v>5773825</v>
      </c>
    </row>
    <row r="1596" spans="1:4">
      <c r="A1596" s="15" t="s">
        <v>1747</v>
      </c>
      <c r="B1596" s="15">
        <v>45000000</v>
      </c>
      <c r="C1596" s="15">
        <v>50740078</v>
      </c>
      <c r="D1596" s="21">
        <f>Table4[[#This Row],[GROSS]]-Table4[[#This Row],[BUDGET]]</f>
        <v>5740078</v>
      </c>
    </row>
    <row r="1597" spans="1:4">
      <c r="A1597" s="13" t="s">
        <v>3856</v>
      </c>
      <c r="B1597" s="13">
        <v>17000000</v>
      </c>
      <c r="C1597" s="13">
        <v>22734486</v>
      </c>
      <c r="D1597" s="21">
        <f>Table4[[#This Row],[GROSS]]-Table4[[#This Row],[BUDGET]]</f>
        <v>5734486</v>
      </c>
    </row>
    <row r="1598" spans="1:4">
      <c r="A1598" s="13" t="s">
        <v>2428</v>
      </c>
      <c r="B1598" s="13">
        <v>35000000</v>
      </c>
      <c r="C1598" s="13">
        <v>40687294</v>
      </c>
      <c r="D1598" s="21">
        <f>Table4[[#This Row],[GROSS]]-Table4[[#This Row],[BUDGET]]</f>
        <v>5687294</v>
      </c>
    </row>
    <row r="1599" spans="1:4">
      <c r="A1599" s="13" t="s">
        <v>1717</v>
      </c>
      <c r="B1599" s="13">
        <v>50000000</v>
      </c>
      <c r="C1599" s="13">
        <v>55682070</v>
      </c>
      <c r="D1599" s="21">
        <f>Table4[[#This Row],[GROSS]]-Table4[[#This Row],[BUDGET]]</f>
        <v>5682070</v>
      </c>
    </row>
    <row r="1600" spans="1:4">
      <c r="A1600" s="15" t="s">
        <v>3493</v>
      </c>
      <c r="B1600" s="15">
        <v>20000000</v>
      </c>
      <c r="C1600" s="15">
        <v>25677801</v>
      </c>
      <c r="D1600" s="21">
        <f>Table4[[#This Row],[GROSS]]-Table4[[#This Row],[BUDGET]]</f>
        <v>5677801</v>
      </c>
    </row>
    <row r="1601" spans="1:4">
      <c r="A1601" s="15" t="s">
        <v>4673</v>
      </c>
      <c r="B1601" s="15">
        <v>11000000</v>
      </c>
      <c r="C1601" s="15">
        <v>16667084</v>
      </c>
      <c r="D1601" s="21">
        <f>Table4[[#This Row],[GROSS]]-Table4[[#This Row],[BUDGET]]</f>
        <v>5667084</v>
      </c>
    </row>
    <row r="1602" spans="1:4">
      <c r="A1602" s="15" t="s">
        <v>1923</v>
      </c>
      <c r="B1602" s="15">
        <v>45000000</v>
      </c>
      <c r="C1602" s="15">
        <v>50648679</v>
      </c>
      <c r="D1602" s="21">
        <f>Table4[[#This Row],[GROSS]]-Table4[[#This Row],[BUDGET]]</f>
        <v>5648679</v>
      </c>
    </row>
    <row r="1603" spans="1:4">
      <c r="A1603" s="15" t="s">
        <v>4453</v>
      </c>
      <c r="B1603" s="15">
        <v>12000000</v>
      </c>
      <c r="C1603" s="15">
        <v>17613460</v>
      </c>
      <c r="D1603" s="21">
        <f>Table4[[#This Row],[GROSS]]-Table4[[#This Row],[BUDGET]]</f>
        <v>5613460</v>
      </c>
    </row>
    <row r="1604" spans="1:4">
      <c r="A1604" s="13" t="s">
        <v>3498</v>
      </c>
      <c r="B1604" s="13">
        <v>20000000</v>
      </c>
      <c r="C1604" s="13">
        <v>25584685</v>
      </c>
      <c r="D1604" s="21">
        <f>Table4[[#This Row],[GROSS]]-Table4[[#This Row],[BUDGET]]</f>
        <v>5584685</v>
      </c>
    </row>
    <row r="1605" spans="1:4">
      <c r="A1605" s="13" t="s">
        <v>5047</v>
      </c>
      <c r="B1605" s="13">
        <v>7000000</v>
      </c>
      <c r="C1605" s="13">
        <v>12583510</v>
      </c>
      <c r="D1605" s="21">
        <f>Table4[[#This Row],[GROSS]]-Table4[[#This Row],[BUDGET]]</f>
        <v>5583510</v>
      </c>
    </row>
    <row r="1606" spans="1:4">
      <c r="A1606" s="13" t="s">
        <v>4081</v>
      </c>
      <c r="B1606" s="13">
        <v>15000000</v>
      </c>
      <c r="C1606" s="13">
        <v>20566327</v>
      </c>
      <c r="D1606" s="21">
        <f>Table4[[#This Row],[GROSS]]-Table4[[#This Row],[BUDGET]]</f>
        <v>5566327</v>
      </c>
    </row>
    <row r="1607" spans="1:4">
      <c r="A1607" s="15" t="s">
        <v>2738</v>
      </c>
      <c r="B1607" s="15">
        <v>30000000</v>
      </c>
      <c r="C1607" s="15">
        <v>35565975</v>
      </c>
      <c r="D1607" s="21">
        <f>Table4[[#This Row],[GROSS]]-Table4[[#This Row],[BUDGET]]</f>
        <v>5565975</v>
      </c>
    </row>
    <row r="1608" spans="1:4">
      <c r="A1608" s="13" t="s">
        <v>2144</v>
      </c>
      <c r="B1608" s="13">
        <v>40000000</v>
      </c>
      <c r="C1608" s="13">
        <v>45500797</v>
      </c>
      <c r="D1608" s="21">
        <f>Table4[[#This Row],[GROSS]]-Table4[[#This Row],[BUDGET]]</f>
        <v>5500797</v>
      </c>
    </row>
    <row r="1609" spans="1:4">
      <c r="A1609" s="13" t="s">
        <v>1560</v>
      </c>
      <c r="B1609" s="13">
        <v>50000000</v>
      </c>
      <c r="C1609" s="13">
        <v>55473600</v>
      </c>
      <c r="D1609" s="21">
        <f>Table4[[#This Row],[GROSS]]-Table4[[#This Row],[BUDGET]]</f>
        <v>5473600</v>
      </c>
    </row>
    <row r="1610" spans="1:4">
      <c r="A1610" s="13" t="s">
        <v>5197</v>
      </c>
      <c r="B1610" s="13">
        <v>6000000</v>
      </c>
      <c r="C1610" s="13">
        <v>11434867</v>
      </c>
      <c r="D1610" s="21">
        <f>Table4[[#This Row],[GROSS]]-Table4[[#This Row],[BUDGET]]</f>
        <v>5434867</v>
      </c>
    </row>
    <row r="1611" spans="1:4">
      <c r="A1611" s="13" t="s">
        <v>3710</v>
      </c>
      <c r="B1611" s="13">
        <v>15000000</v>
      </c>
      <c r="C1611" s="13">
        <v>20433940</v>
      </c>
      <c r="D1611" s="21">
        <f>Table4[[#This Row],[GROSS]]-Table4[[#This Row],[BUDGET]]</f>
        <v>5433940</v>
      </c>
    </row>
    <row r="1612" spans="1:4">
      <c r="A1612" s="13" t="s">
        <v>5437</v>
      </c>
      <c r="B1612" s="13">
        <v>5000000</v>
      </c>
      <c r="C1612" s="13">
        <v>10429707</v>
      </c>
      <c r="D1612" s="21">
        <f>Table4[[#This Row],[GROSS]]-Table4[[#This Row],[BUDGET]]</f>
        <v>5429707</v>
      </c>
    </row>
    <row r="1613" spans="1:4">
      <c r="A1613" s="13" t="s">
        <v>5806</v>
      </c>
      <c r="B1613" s="13">
        <v>2000000</v>
      </c>
      <c r="C1613" s="13">
        <v>7369373</v>
      </c>
      <c r="D1613" s="21">
        <f>Table4[[#This Row],[GROSS]]-Table4[[#This Row],[BUDGET]]</f>
        <v>5369373</v>
      </c>
    </row>
    <row r="1614" spans="1:4">
      <c r="A1614" s="15" t="s">
        <v>2299</v>
      </c>
      <c r="B1614" s="15">
        <v>35000000</v>
      </c>
      <c r="C1614" s="15">
        <v>40334024</v>
      </c>
      <c r="D1614" s="21">
        <f>Table4[[#This Row],[GROSS]]-Table4[[#This Row],[BUDGET]]</f>
        <v>5334024</v>
      </c>
    </row>
    <row r="1615" spans="1:4">
      <c r="A1615" s="15" t="s">
        <v>4457</v>
      </c>
      <c r="B1615" s="15">
        <v>12000000</v>
      </c>
      <c r="C1615" s="15">
        <v>17292381</v>
      </c>
      <c r="D1615" s="21">
        <f>Table4[[#This Row],[GROSS]]-Table4[[#This Row],[BUDGET]]</f>
        <v>5292381</v>
      </c>
    </row>
    <row r="1616" spans="1:4">
      <c r="A1616" s="13" t="s">
        <v>2740</v>
      </c>
      <c r="B1616" s="13">
        <v>30000000</v>
      </c>
      <c r="C1616" s="13">
        <v>35266619</v>
      </c>
      <c r="D1616" s="21">
        <f>Table4[[#This Row],[GROSS]]-Table4[[#This Row],[BUDGET]]</f>
        <v>5266619</v>
      </c>
    </row>
    <row r="1617" spans="1:4">
      <c r="A1617" s="15" t="s">
        <v>6164</v>
      </c>
      <c r="B1617" s="15">
        <v>500000</v>
      </c>
      <c r="C1617" s="15">
        <v>5739376</v>
      </c>
      <c r="D1617" s="21">
        <f>Table4[[#This Row],[GROSS]]-Table4[[#This Row],[BUDGET]]</f>
        <v>5239376</v>
      </c>
    </row>
    <row r="1618" spans="1:4">
      <c r="A1618" s="13" t="s">
        <v>3746</v>
      </c>
      <c r="B1618" s="13">
        <v>25000000</v>
      </c>
      <c r="C1618" s="13">
        <v>30222640</v>
      </c>
      <c r="D1618" s="21">
        <f>Table4[[#This Row],[GROSS]]-Table4[[#This Row],[BUDGET]]</f>
        <v>5222640</v>
      </c>
    </row>
    <row r="1619" spans="1:4">
      <c r="A1619" s="15" t="s">
        <v>4082</v>
      </c>
      <c r="B1619" s="15">
        <v>15000000</v>
      </c>
      <c r="C1619" s="15">
        <v>20218921</v>
      </c>
      <c r="D1619" s="21">
        <f>Table4[[#This Row],[GROSS]]-Table4[[#This Row],[BUDGET]]</f>
        <v>5218921</v>
      </c>
    </row>
    <row r="1620" spans="1:4">
      <c r="A1620" s="15" t="s">
        <v>6343</v>
      </c>
      <c r="B1620" s="15">
        <v>100000</v>
      </c>
      <c r="C1620" s="15">
        <v>5228617</v>
      </c>
      <c r="D1620" s="21">
        <f>Table4[[#This Row],[GROSS]]-Table4[[#This Row],[BUDGET]]</f>
        <v>5128617</v>
      </c>
    </row>
    <row r="1621" spans="1:4">
      <c r="A1621" s="13" t="s">
        <v>5639</v>
      </c>
      <c r="B1621" s="13">
        <v>3000000</v>
      </c>
      <c r="C1621" s="13">
        <v>8114507</v>
      </c>
      <c r="D1621" s="21">
        <f>Table4[[#This Row],[GROSS]]-Table4[[#This Row],[BUDGET]]</f>
        <v>5114507</v>
      </c>
    </row>
    <row r="1622" spans="1:4">
      <c r="A1622" s="13" t="s">
        <v>5019</v>
      </c>
      <c r="B1622" s="13">
        <v>7500000</v>
      </c>
      <c r="C1622" s="13">
        <v>12610552</v>
      </c>
      <c r="D1622" s="21">
        <f>Table4[[#This Row],[GROSS]]-Table4[[#This Row],[BUDGET]]</f>
        <v>5110552</v>
      </c>
    </row>
    <row r="1623" spans="1:4">
      <c r="A1623" s="15" t="s">
        <v>60</v>
      </c>
      <c r="B1623" s="15">
        <v>250000000</v>
      </c>
      <c r="C1623" s="15">
        <v>255108370</v>
      </c>
      <c r="D1623" s="21">
        <f>Table4[[#This Row],[GROSS]]-Table4[[#This Row],[BUDGET]]</f>
        <v>5108370</v>
      </c>
    </row>
    <row r="1624" spans="1:4">
      <c r="A1624" s="13" t="s">
        <v>3511</v>
      </c>
      <c r="B1624" s="13">
        <v>20000000</v>
      </c>
      <c r="C1624" s="13">
        <v>25077977</v>
      </c>
      <c r="D1624" s="21">
        <f>Table4[[#This Row],[GROSS]]-Table4[[#This Row],[BUDGET]]</f>
        <v>5077977</v>
      </c>
    </row>
    <row r="1625" spans="1:4">
      <c r="A1625" s="15" t="s">
        <v>5485</v>
      </c>
      <c r="B1625" s="15">
        <v>3200000</v>
      </c>
      <c r="C1625" s="15">
        <v>8243880</v>
      </c>
      <c r="D1625" s="21">
        <f>Table4[[#This Row],[GROSS]]-Table4[[#This Row],[BUDGET]]</f>
        <v>5043880</v>
      </c>
    </row>
    <row r="1626" spans="1:4">
      <c r="A1626" s="15" t="s">
        <v>2855</v>
      </c>
      <c r="B1626" s="15">
        <v>12000000</v>
      </c>
      <c r="C1626" s="15">
        <v>17016190</v>
      </c>
      <c r="D1626" s="21">
        <f>Table4[[#This Row],[GROSS]]-Table4[[#This Row],[BUDGET]]</f>
        <v>5016190</v>
      </c>
    </row>
    <row r="1627" spans="1:4">
      <c r="A1627" s="13" t="s">
        <v>3102</v>
      </c>
      <c r="B1627" s="13">
        <v>25000000</v>
      </c>
      <c r="C1627" s="13">
        <v>30012990</v>
      </c>
      <c r="D1627" s="21">
        <f>Table4[[#This Row],[GROSS]]-Table4[[#This Row],[BUDGET]]</f>
        <v>5012990</v>
      </c>
    </row>
    <row r="1628" spans="1:4">
      <c r="A1628" s="15" t="s">
        <v>4342</v>
      </c>
      <c r="B1628" s="15">
        <v>13000000</v>
      </c>
      <c r="C1628" s="15">
        <v>18004225</v>
      </c>
      <c r="D1628" s="21">
        <f>Table4[[#This Row],[GROSS]]-Table4[[#This Row],[BUDGET]]</f>
        <v>5004225</v>
      </c>
    </row>
    <row r="1629" spans="1:4">
      <c r="A1629" s="13" t="s">
        <v>2891</v>
      </c>
      <c r="B1629" s="13">
        <v>28000000</v>
      </c>
      <c r="C1629" s="13">
        <v>33000377</v>
      </c>
      <c r="D1629" s="21">
        <f>Table4[[#This Row],[GROSS]]-Table4[[#This Row],[BUDGET]]</f>
        <v>5000377</v>
      </c>
    </row>
    <row r="1630" spans="1:4">
      <c r="A1630" s="15" t="s">
        <v>1715</v>
      </c>
      <c r="B1630" s="15">
        <v>50000000</v>
      </c>
      <c r="C1630" s="15">
        <v>54997476</v>
      </c>
      <c r="D1630" s="21">
        <f>Table4[[#This Row],[GROSS]]-Table4[[#This Row],[BUDGET]]</f>
        <v>4997476</v>
      </c>
    </row>
    <row r="1631" spans="1:4">
      <c r="A1631" s="13" t="s">
        <v>6023</v>
      </c>
      <c r="B1631" s="13">
        <v>1000000</v>
      </c>
      <c r="C1631" s="13">
        <v>5997134</v>
      </c>
      <c r="D1631" s="21">
        <f>Table4[[#This Row],[GROSS]]-Table4[[#This Row],[BUDGET]]</f>
        <v>4997134</v>
      </c>
    </row>
    <row r="1632" spans="1:4">
      <c r="A1632" s="15" t="s">
        <v>453</v>
      </c>
      <c r="B1632" s="15">
        <v>120000000</v>
      </c>
      <c r="C1632" s="15">
        <v>124976634</v>
      </c>
      <c r="D1632" s="21">
        <f>Table4[[#This Row],[GROSS]]-Table4[[#This Row],[BUDGET]]</f>
        <v>4976634</v>
      </c>
    </row>
    <row r="1633" spans="1:4">
      <c r="A1633" s="15" t="s">
        <v>3758</v>
      </c>
      <c r="B1633" s="15">
        <v>18000000</v>
      </c>
      <c r="C1633" s="15">
        <v>22927390</v>
      </c>
      <c r="D1633" s="21">
        <f>Table4[[#This Row],[GROSS]]-Table4[[#This Row],[BUDGET]]</f>
        <v>4927390</v>
      </c>
    </row>
    <row r="1634" spans="1:4">
      <c r="A1634" s="13" t="s">
        <v>5971</v>
      </c>
      <c r="B1634" s="13">
        <v>1200000</v>
      </c>
      <c r="C1634" s="13">
        <v>6100000</v>
      </c>
      <c r="D1634" s="21">
        <f>Table4[[#This Row],[GROSS]]-Table4[[#This Row],[BUDGET]]</f>
        <v>4900000</v>
      </c>
    </row>
    <row r="1635" spans="1:4">
      <c r="A1635" s="15" t="s">
        <v>5641</v>
      </c>
      <c r="B1635" s="15">
        <v>3000000</v>
      </c>
      <c r="C1635" s="15">
        <v>7888703</v>
      </c>
      <c r="D1635" s="21">
        <f>Table4[[#This Row],[GROSS]]-Table4[[#This Row],[BUDGET]]</f>
        <v>4888703</v>
      </c>
    </row>
    <row r="1636" spans="1:4">
      <c r="A1636" s="15" t="s">
        <v>1620</v>
      </c>
      <c r="B1636" s="15">
        <v>52500000</v>
      </c>
      <c r="C1636" s="15">
        <v>57386369</v>
      </c>
      <c r="D1636" s="21">
        <f>Table4[[#This Row],[GROSS]]-Table4[[#This Row],[BUDGET]]</f>
        <v>4886369</v>
      </c>
    </row>
    <row r="1637" spans="1:4">
      <c r="A1637" s="13" t="s">
        <v>3244</v>
      </c>
      <c r="B1637" s="13">
        <v>24000000</v>
      </c>
      <c r="C1637" s="13">
        <v>28871190</v>
      </c>
      <c r="D1637" s="21">
        <f>Table4[[#This Row],[GROSS]]-Table4[[#This Row],[BUDGET]]</f>
        <v>4871190</v>
      </c>
    </row>
    <row r="1638" spans="1:4">
      <c r="A1638" s="13" t="s">
        <v>3383</v>
      </c>
      <c r="B1638" s="13">
        <v>20000000</v>
      </c>
      <c r="C1638" s="13">
        <v>24848292</v>
      </c>
      <c r="D1638" s="21">
        <f>Table4[[#This Row],[GROSS]]-Table4[[#This Row],[BUDGET]]</f>
        <v>4848292</v>
      </c>
    </row>
    <row r="1639" spans="1:4">
      <c r="A1639" s="13" t="s">
        <v>5603</v>
      </c>
      <c r="B1639" s="13">
        <v>3300000</v>
      </c>
      <c r="C1639" s="13">
        <v>8108247</v>
      </c>
      <c r="D1639" s="21">
        <f>Table4[[#This Row],[GROSS]]-Table4[[#This Row],[BUDGET]]</f>
        <v>4808247</v>
      </c>
    </row>
    <row r="1640" spans="1:4">
      <c r="A1640" s="15" t="s">
        <v>2133</v>
      </c>
      <c r="B1640" s="15">
        <v>43000000</v>
      </c>
      <c r="C1640" s="15">
        <v>47806295</v>
      </c>
      <c r="D1640" s="21">
        <f>Table4[[#This Row],[GROSS]]-Table4[[#This Row],[BUDGET]]</f>
        <v>4806295</v>
      </c>
    </row>
    <row r="1641" spans="1:4">
      <c r="A1641" s="15" t="s">
        <v>6301</v>
      </c>
      <c r="B1641" s="15">
        <v>210000</v>
      </c>
      <c r="C1641" s="15">
        <v>5000000</v>
      </c>
      <c r="D1641" s="21">
        <f>Table4[[#This Row],[GROSS]]-Table4[[#This Row],[BUDGET]]</f>
        <v>4790000</v>
      </c>
    </row>
    <row r="1642" spans="1:4">
      <c r="A1642" s="13" t="s">
        <v>6124</v>
      </c>
      <c r="B1642" s="13">
        <v>750000</v>
      </c>
      <c r="C1642" s="13">
        <v>5518918</v>
      </c>
      <c r="D1642" s="21">
        <f>Table4[[#This Row],[GROSS]]-Table4[[#This Row],[BUDGET]]</f>
        <v>4768918</v>
      </c>
    </row>
    <row r="1643" spans="1:4">
      <c r="A1643" s="15" t="s">
        <v>2942</v>
      </c>
      <c r="B1643" s="15">
        <v>27000000</v>
      </c>
      <c r="C1643" s="15">
        <v>31768374</v>
      </c>
      <c r="D1643" s="21">
        <f>Table4[[#This Row],[GROSS]]-Table4[[#This Row],[BUDGET]]</f>
        <v>4768374</v>
      </c>
    </row>
    <row r="1644" spans="1:4">
      <c r="A1644" s="13" t="s">
        <v>4350</v>
      </c>
      <c r="B1644" s="13">
        <v>13000000</v>
      </c>
      <c r="C1644" s="13">
        <v>17738570</v>
      </c>
      <c r="D1644" s="21">
        <f>Table4[[#This Row],[GROSS]]-Table4[[#This Row],[BUDGET]]</f>
        <v>4738570</v>
      </c>
    </row>
    <row r="1645" spans="1:4">
      <c r="A1645" s="15" t="s">
        <v>2585</v>
      </c>
      <c r="B1645" s="15">
        <v>32000000</v>
      </c>
      <c r="C1645" s="15">
        <v>36733909</v>
      </c>
      <c r="D1645" s="21">
        <f>Table4[[#This Row],[GROSS]]-Table4[[#This Row],[BUDGET]]</f>
        <v>4733909</v>
      </c>
    </row>
    <row r="1646" spans="1:4">
      <c r="A1646" s="13" t="s">
        <v>5792</v>
      </c>
      <c r="B1646" s="13">
        <v>2000000</v>
      </c>
      <c r="C1646" s="13">
        <v>6719300</v>
      </c>
      <c r="D1646" s="21">
        <f>Table4[[#This Row],[GROSS]]-Table4[[#This Row],[BUDGET]]</f>
        <v>4719300</v>
      </c>
    </row>
    <row r="1647" spans="1:4">
      <c r="A1647" s="15" t="s">
        <v>2742</v>
      </c>
      <c r="B1647" s="15">
        <v>30000000</v>
      </c>
      <c r="C1647" s="15">
        <v>34703228</v>
      </c>
      <c r="D1647" s="21">
        <f>Table4[[#This Row],[GROSS]]-Table4[[#This Row],[BUDGET]]</f>
        <v>4703228</v>
      </c>
    </row>
    <row r="1648" spans="1:4">
      <c r="A1648" s="15" t="s">
        <v>2427</v>
      </c>
      <c r="B1648" s="15">
        <v>35000000</v>
      </c>
      <c r="C1648" s="15">
        <v>39692139</v>
      </c>
      <c r="D1648" s="21">
        <f>Table4[[#This Row],[GROSS]]-Table4[[#This Row],[BUDGET]]</f>
        <v>4692139</v>
      </c>
    </row>
    <row r="1649" spans="1:4">
      <c r="A1649" s="13" t="s">
        <v>3327</v>
      </c>
      <c r="B1649" s="13">
        <v>26000000</v>
      </c>
      <c r="C1649" s="13">
        <v>30659817</v>
      </c>
      <c r="D1649" s="21">
        <f>Table4[[#This Row],[GROSS]]-Table4[[#This Row],[BUDGET]]</f>
        <v>4659817</v>
      </c>
    </row>
    <row r="1650" spans="1:4">
      <c r="A1650" s="15" t="s">
        <v>5355</v>
      </c>
      <c r="B1650" s="15">
        <v>5000000</v>
      </c>
      <c r="C1650" s="15">
        <v>9658370</v>
      </c>
      <c r="D1650" s="21">
        <f>Table4[[#This Row],[GROSS]]-Table4[[#This Row],[BUDGET]]</f>
        <v>4658370</v>
      </c>
    </row>
    <row r="1651" spans="1:4">
      <c r="A1651" s="13" t="s">
        <v>5357</v>
      </c>
      <c r="B1651" s="13">
        <v>5000000</v>
      </c>
      <c r="C1651" s="13">
        <v>9628751</v>
      </c>
      <c r="D1651" s="21">
        <f>Table4[[#This Row],[GROSS]]-Table4[[#This Row],[BUDGET]]</f>
        <v>4628751</v>
      </c>
    </row>
    <row r="1652" spans="1:4">
      <c r="A1652" s="15" t="s">
        <v>3935</v>
      </c>
      <c r="B1652" s="15">
        <v>16000000</v>
      </c>
      <c r="C1652" s="15">
        <v>20627372</v>
      </c>
      <c r="D1652" s="21">
        <f>Table4[[#This Row],[GROSS]]-Table4[[#This Row],[BUDGET]]</f>
        <v>4627372</v>
      </c>
    </row>
    <row r="1653" spans="1:4">
      <c r="A1653" s="15" t="s">
        <v>3091</v>
      </c>
      <c r="B1653" s="15">
        <v>30000000</v>
      </c>
      <c r="C1653" s="15">
        <v>34604054</v>
      </c>
      <c r="D1653" s="21">
        <f>Table4[[#This Row],[GROSS]]-Table4[[#This Row],[BUDGET]]</f>
        <v>4604054</v>
      </c>
    </row>
    <row r="1654" spans="1:4">
      <c r="A1654" s="15" t="s">
        <v>4589</v>
      </c>
      <c r="B1654" s="15">
        <v>14000000</v>
      </c>
      <c r="C1654" s="15">
        <v>18535191</v>
      </c>
      <c r="D1654" s="21">
        <f>Table4[[#This Row],[GROSS]]-Table4[[#This Row],[BUDGET]]</f>
        <v>4535191</v>
      </c>
    </row>
    <row r="1655" spans="1:4">
      <c r="A1655" s="13" t="s">
        <v>5797</v>
      </c>
      <c r="B1655" s="13">
        <v>2000000</v>
      </c>
      <c r="C1655" s="13">
        <v>6531491</v>
      </c>
      <c r="D1655" s="21">
        <f>Table4[[#This Row],[GROSS]]-Table4[[#This Row],[BUDGET]]</f>
        <v>4531491</v>
      </c>
    </row>
    <row r="1656" spans="1:4">
      <c r="A1656" s="13" t="s">
        <v>4698</v>
      </c>
      <c r="B1656" s="13">
        <v>10000000</v>
      </c>
      <c r="C1656" s="13">
        <v>14479776</v>
      </c>
      <c r="D1656" s="21">
        <f>Table4[[#This Row],[GROSS]]-Table4[[#This Row],[BUDGET]]</f>
        <v>4479776</v>
      </c>
    </row>
    <row r="1657" spans="1:4">
      <c r="A1657" s="15" t="s">
        <v>3762</v>
      </c>
      <c r="B1657" s="15">
        <v>18000000</v>
      </c>
      <c r="C1657" s="15">
        <v>22452209</v>
      </c>
      <c r="D1657" s="21">
        <f>Table4[[#This Row],[GROSS]]-Table4[[#This Row],[BUDGET]]</f>
        <v>4452209</v>
      </c>
    </row>
    <row r="1658" spans="1:4">
      <c r="A1658" s="13" t="s">
        <v>3115</v>
      </c>
      <c r="B1658" s="13">
        <v>21150000</v>
      </c>
      <c r="C1658" s="13">
        <v>25590119</v>
      </c>
      <c r="D1658" s="21">
        <f>Table4[[#This Row],[GROSS]]-Table4[[#This Row],[BUDGET]]</f>
        <v>4440119</v>
      </c>
    </row>
    <row r="1659" spans="1:4">
      <c r="A1659" s="15" t="s">
        <v>5732</v>
      </c>
      <c r="B1659" s="15">
        <v>2500000</v>
      </c>
      <c r="C1659" s="15">
        <v>6851969</v>
      </c>
      <c r="D1659" s="21">
        <f>Table4[[#This Row],[GROSS]]-Table4[[#This Row],[BUDGET]]</f>
        <v>4351969</v>
      </c>
    </row>
    <row r="1660" spans="1:4">
      <c r="A1660" s="13" t="s">
        <v>3278</v>
      </c>
      <c r="B1660" s="13">
        <v>23000000</v>
      </c>
      <c r="C1660" s="13">
        <v>27338033</v>
      </c>
      <c r="D1660" s="21">
        <f>Table4[[#This Row],[GROSS]]-Table4[[#This Row],[BUDGET]]</f>
        <v>4338033</v>
      </c>
    </row>
    <row r="1661" spans="1:4">
      <c r="A1661" s="15" t="s">
        <v>909</v>
      </c>
      <c r="B1661" s="15">
        <v>70000000</v>
      </c>
      <c r="C1661" s="15">
        <v>74329966</v>
      </c>
      <c r="D1661" s="21">
        <f>Table4[[#This Row],[GROSS]]-Table4[[#This Row],[BUDGET]]</f>
        <v>4329966</v>
      </c>
    </row>
    <row r="1662" spans="1:4">
      <c r="A1662" s="13" t="s">
        <v>6302</v>
      </c>
      <c r="B1662" s="13">
        <v>200000</v>
      </c>
      <c r="C1662" s="13">
        <v>4505922</v>
      </c>
      <c r="D1662" s="21">
        <f>Table4[[#This Row],[GROSS]]-Table4[[#This Row],[BUDGET]]</f>
        <v>4305922</v>
      </c>
    </row>
    <row r="1663" spans="1:4">
      <c r="A1663" s="13" t="s">
        <v>4458</v>
      </c>
      <c r="B1663" s="13">
        <v>12000000</v>
      </c>
      <c r="C1663" s="13">
        <v>16300302</v>
      </c>
      <c r="D1663" s="21">
        <f>Table4[[#This Row],[GROSS]]-Table4[[#This Row],[BUDGET]]</f>
        <v>4300302</v>
      </c>
    </row>
    <row r="1664" spans="1:4">
      <c r="A1664" s="15" t="s">
        <v>3382</v>
      </c>
      <c r="B1664" s="15">
        <v>21000000</v>
      </c>
      <c r="C1664" s="15">
        <v>25296447</v>
      </c>
      <c r="D1664" s="21">
        <f>Table4[[#This Row],[GROSS]]-Table4[[#This Row],[BUDGET]]</f>
        <v>4296447</v>
      </c>
    </row>
    <row r="1665" spans="1:4">
      <c r="A1665" s="13" t="s">
        <v>5643</v>
      </c>
      <c r="B1665" s="13">
        <v>3000000</v>
      </c>
      <c r="C1665" s="13">
        <v>7282851</v>
      </c>
      <c r="D1665" s="21">
        <f>Table4[[#This Row],[GROSS]]-Table4[[#This Row],[BUDGET]]</f>
        <v>4282851</v>
      </c>
    </row>
    <row r="1666" spans="1:4">
      <c r="A1666" s="15" t="s">
        <v>5599</v>
      </c>
      <c r="B1666" s="15">
        <v>3300000</v>
      </c>
      <c r="C1666" s="15">
        <v>7563397</v>
      </c>
      <c r="D1666" s="21">
        <f>Table4[[#This Row],[GROSS]]-Table4[[#This Row],[BUDGET]]</f>
        <v>4263397</v>
      </c>
    </row>
    <row r="1667" spans="1:4">
      <c r="A1667" s="15" t="s">
        <v>3109</v>
      </c>
      <c r="B1667" s="15">
        <v>25000000</v>
      </c>
      <c r="C1667" s="15">
        <v>29247405</v>
      </c>
      <c r="D1667" s="21">
        <f>Table4[[#This Row],[GROSS]]-Table4[[#This Row],[BUDGET]]</f>
        <v>4247405</v>
      </c>
    </row>
    <row r="1668" spans="1:4">
      <c r="A1668" s="15" t="s">
        <v>5547</v>
      </c>
      <c r="B1668" s="15">
        <v>3768785</v>
      </c>
      <c r="C1668" s="15">
        <v>8000000</v>
      </c>
      <c r="D1668" s="21">
        <f>Table4[[#This Row],[GROSS]]-Table4[[#This Row],[BUDGET]]</f>
        <v>4231215</v>
      </c>
    </row>
    <row r="1669" spans="1:4">
      <c r="A1669" s="13" t="s">
        <v>5188</v>
      </c>
      <c r="B1669" s="13">
        <v>5000000</v>
      </c>
      <c r="C1669" s="13">
        <v>9203192</v>
      </c>
      <c r="D1669" s="21">
        <f>Table4[[#This Row],[GROSS]]-Table4[[#This Row],[BUDGET]]</f>
        <v>4203192</v>
      </c>
    </row>
    <row r="1670" spans="1:4">
      <c r="A1670" s="13" t="s">
        <v>3030</v>
      </c>
      <c r="B1670" s="13">
        <v>80000000</v>
      </c>
      <c r="C1670" s="13">
        <v>84185387</v>
      </c>
      <c r="D1670" s="21">
        <f>Table4[[#This Row],[GROSS]]-Table4[[#This Row],[BUDGET]]</f>
        <v>4185387</v>
      </c>
    </row>
    <row r="1671" spans="1:4">
      <c r="A1671" s="13" t="s">
        <v>4077</v>
      </c>
      <c r="B1671" s="13">
        <v>15000000</v>
      </c>
      <c r="C1671" s="13">
        <v>19158074</v>
      </c>
      <c r="D1671" s="21">
        <f>Table4[[#This Row],[GROSS]]-Table4[[#This Row],[BUDGET]]</f>
        <v>4158074</v>
      </c>
    </row>
    <row r="1672" spans="1:4">
      <c r="A1672" s="15" t="s">
        <v>3391</v>
      </c>
      <c r="B1672" s="15">
        <v>20000000</v>
      </c>
      <c r="C1672" s="15">
        <v>24104113</v>
      </c>
      <c r="D1672" s="21">
        <f>Table4[[#This Row],[GROSS]]-Table4[[#This Row],[BUDGET]]</f>
        <v>4104113</v>
      </c>
    </row>
    <row r="1673" spans="1:4">
      <c r="A1673" s="15" t="s">
        <v>5638</v>
      </c>
      <c r="B1673" s="15">
        <v>3000000</v>
      </c>
      <c r="C1673" s="15">
        <v>7059537</v>
      </c>
      <c r="D1673" s="21">
        <f>Table4[[#This Row],[GROSS]]-Table4[[#This Row],[BUDGET]]</f>
        <v>4059537</v>
      </c>
    </row>
    <row r="1674" spans="1:4">
      <c r="A1674" s="15" t="s">
        <v>5349</v>
      </c>
      <c r="B1674" s="15">
        <v>8000000</v>
      </c>
      <c r="C1674" s="15">
        <v>12055108</v>
      </c>
      <c r="D1674" s="21">
        <f>Table4[[#This Row],[GROSS]]-Table4[[#This Row],[BUDGET]]</f>
        <v>4055108</v>
      </c>
    </row>
    <row r="1675" spans="1:4">
      <c r="A1675" s="15" t="s">
        <v>5886</v>
      </c>
      <c r="B1675" s="15">
        <v>2000000</v>
      </c>
      <c r="C1675" s="15">
        <v>6026908</v>
      </c>
      <c r="D1675" s="21">
        <f>Table4[[#This Row],[GROSS]]-Table4[[#This Row],[BUDGET]]</f>
        <v>4026908</v>
      </c>
    </row>
    <row r="1676" spans="1:4">
      <c r="A1676" s="15" t="s">
        <v>2433</v>
      </c>
      <c r="B1676" s="15">
        <v>35000000</v>
      </c>
      <c r="C1676" s="15">
        <v>39026186</v>
      </c>
      <c r="D1676" s="21">
        <f>Table4[[#This Row],[GROSS]]-Table4[[#This Row],[BUDGET]]</f>
        <v>4026186</v>
      </c>
    </row>
    <row r="1677" spans="1:4">
      <c r="A1677" s="15" t="s">
        <v>2313</v>
      </c>
      <c r="B1677" s="15">
        <v>38000000</v>
      </c>
      <c r="C1677" s="15">
        <v>41997790</v>
      </c>
      <c r="D1677" s="21">
        <f>Table4[[#This Row],[GROSS]]-Table4[[#This Row],[BUDGET]]</f>
        <v>3997790</v>
      </c>
    </row>
    <row r="1678" spans="1:4">
      <c r="A1678" s="15" t="s">
        <v>1504</v>
      </c>
      <c r="B1678" s="15">
        <v>57000000</v>
      </c>
      <c r="C1678" s="15">
        <v>60984028</v>
      </c>
      <c r="D1678" s="21">
        <f>Table4[[#This Row],[GROSS]]-Table4[[#This Row],[BUDGET]]</f>
        <v>3984028</v>
      </c>
    </row>
    <row r="1679" spans="1:4">
      <c r="A1679" s="13" t="s">
        <v>6111</v>
      </c>
      <c r="B1679" s="13">
        <v>800000</v>
      </c>
      <c r="C1679" s="13">
        <v>4771000</v>
      </c>
      <c r="D1679" s="21">
        <f>Table4[[#This Row],[GROSS]]-Table4[[#This Row],[BUDGET]]</f>
        <v>3971000</v>
      </c>
    </row>
    <row r="1680" spans="1:4">
      <c r="A1680" s="15" t="s">
        <v>6028</v>
      </c>
      <c r="B1680" s="15">
        <v>1000000</v>
      </c>
      <c r="C1680" s="15">
        <v>4946250</v>
      </c>
      <c r="D1680" s="21">
        <f>Table4[[#This Row],[GROSS]]-Table4[[#This Row],[BUDGET]]</f>
        <v>3946250</v>
      </c>
    </row>
    <row r="1681" spans="1:4">
      <c r="A1681" s="13" t="s">
        <v>6274</v>
      </c>
      <c r="B1681" s="13">
        <v>250000</v>
      </c>
      <c r="C1681" s="13">
        <v>4186931</v>
      </c>
      <c r="D1681" s="21">
        <f>Table4[[#This Row],[GROSS]]-Table4[[#This Row],[BUDGET]]</f>
        <v>3936931</v>
      </c>
    </row>
    <row r="1682" spans="1:4">
      <c r="A1682" s="13" t="s">
        <v>5862</v>
      </c>
      <c r="B1682" s="13">
        <v>1800000</v>
      </c>
      <c r="C1682" s="13">
        <v>5709616</v>
      </c>
      <c r="D1682" s="21">
        <f>Table4[[#This Row],[GROSS]]-Table4[[#This Row],[BUDGET]]</f>
        <v>3909616</v>
      </c>
    </row>
    <row r="1683" spans="1:4">
      <c r="A1683" s="15" t="s">
        <v>5722</v>
      </c>
      <c r="B1683" s="15">
        <v>2500000</v>
      </c>
      <c r="C1683" s="15">
        <v>6401336</v>
      </c>
      <c r="D1683" s="21">
        <f>Table4[[#This Row],[GROSS]]-Table4[[#This Row],[BUDGET]]</f>
        <v>3901336</v>
      </c>
    </row>
    <row r="1684" spans="1:4">
      <c r="A1684" s="13" t="s">
        <v>3324</v>
      </c>
      <c r="B1684" s="13">
        <v>22000000</v>
      </c>
      <c r="C1684" s="13">
        <v>25842000</v>
      </c>
      <c r="D1684" s="21">
        <f>Table4[[#This Row],[GROSS]]-Table4[[#This Row],[BUDGET]]</f>
        <v>3842000</v>
      </c>
    </row>
    <row r="1685" spans="1:4">
      <c r="A1685" s="13" t="s">
        <v>3166</v>
      </c>
      <c r="B1685" s="13">
        <v>25000000</v>
      </c>
      <c r="C1685" s="13">
        <v>28831145</v>
      </c>
      <c r="D1685" s="21">
        <f>Table4[[#This Row],[GROSS]]-Table4[[#This Row],[BUDGET]]</f>
        <v>3831145</v>
      </c>
    </row>
    <row r="1686" spans="1:4">
      <c r="A1686" s="13" t="s">
        <v>5487</v>
      </c>
      <c r="B1686" s="13">
        <v>4000000</v>
      </c>
      <c r="C1686" s="13">
        <v>7825820</v>
      </c>
      <c r="D1686" s="21">
        <f>Table4[[#This Row],[GROSS]]-Table4[[#This Row],[BUDGET]]</f>
        <v>3825820</v>
      </c>
    </row>
    <row r="1687" spans="1:4">
      <c r="A1687" s="13" t="s">
        <v>5483</v>
      </c>
      <c r="B1687" s="13">
        <v>6000000</v>
      </c>
      <c r="C1687" s="13">
        <v>9821335</v>
      </c>
      <c r="D1687" s="21">
        <f>Table4[[#This Row],[GROSS]]-Table4[[#This Row],[BUDGET]]</f>
        <v>3821335</v>
      </c>
    </row>
    <row r="1688" spans="1:4">
      <c r="A1688" s="15" t="s">
        <v>5359</v>
      </c>
      <c r="B1688" s="15">
        <v>5000000</v>
      </c>
      <c r="C1688" s="15">
        <v>8786715</v>
      </c>
      <c r="D1688" s="21">
        <f>Table4[[#This Row],[GROSS]]-Table4[[#This Row],[BUDGET]]</f>
        <v>3786715</v>
      </c>
    </row>
    <row r="1689" spans="1:4">
      <c r="A1689" s="15" t="s">
        <v>5871</v>
      </c>
      <c r="B1689" s="15">
        <v>3500000</v>
      </c>
      <c r="C1689" s="15">
        <v>7267324</v>
      </c>
      <c r="D1689" s="21">
        <f>Table4[[#This Row],[GROSS]]-Table4[[#This Row],[BUDGET]]</f>
        <v>3767324</v>
      </c>
    </row>
    <row r="1690" spans="1:4">
      <c r="A1690" s="15" t="s">
        <v>5488</v>
      </c>
      <c r="B1690" s="15">
        <v>3400000</v>
      </c>
      <c r="C1690" s="15">
        <v>7159147</v>
      </c>
      <c r="D1690" s="21">
        <f>Table4[[#This Row],[GROSS]]-Table4[[#This Row],[BUDGET]]</f>
        <v>3759147</v>
      </c>
    </row>
    <row r="1691" spans="1:4">
      <c r="A1691" s="15" t="s">
        <v>1254</v>
      </c>
      <c r="B1691" s="15">
        <v>50100000</v>
      </c>
      <c r="C1691" s="15">
        <v>53846915</v>
      </c>
      <c r="D1691" s="21">
        <f>Table4[[#This Row],[GROSS]]-Table4[[#This Row],[BUDGET]]</f>
        <v>3746915</v>
      </c>
    </row>
    <row r="1692" spans="1:4">
      <c r="A1692" s="15" t="s">
        <v>1853</v>
      </c>
      <c r="B1692" s="15">
        <v>100000000</v>
      </c>
      <c r="C1692" s="15">
        <v>103738726</v>
      </c>
      <c r="D1692" s="21">
        <f>Table4[[#This Row],[GROSS]]-Table4[[#This Row],[BUDGET]]</f>
        <v>3738726</v>
      </c>
    </row>
    <row r="1693" spans="1:4">
      <c r="A1693" s="13" t="s">
        <v>6252</v>
      </c>
      <c r="B1693" s="13">
        <v>350000</v>
      </c>
      <c r="C1693" s="13">
        <v>4000000</v>
      </c>
      <c r="D1693" s="21">
        <f>Table4[[#This Row],[GROSS]]-Table4[[#This Row],[BUDGET]]</f>
        <v>3650000</v>
      </c>
    </row>
    <row r="1694" spans="1:4">
      <c r="A1694" s="13" t="s">
        <v>5129</v>
      </c>
      <c r="B1694" s="13">
        <v>6500000</v>
      </c>
      <c r="C1694" s="13">
        <v>10149779</v>
      </c>
      <c r="D1694" s="21">
        <f>Table4[[#This Row],[GROSS]]-Table4[[#This Row],[BUDGET]]</f>
        <v>3649779</v>
      </c>
    </row>
    <row r="1695" spans="1:4">
      <c r="A1695" s="13" t="s">
        <v>277</v>
      </c>
      <c r="B1695" s="13">
        <v>150000000</v>
      </c>
      <c r="C1695" s="13">
        <v>153629485</v>
      </c>
      <c r="D1695" s="21">
        <f>Table4[[#This Row],[GROSS]]-Table4[[#This Row],[BUDGET]]</f>
        <v>3629485</v>
      </c>
    </row>
    <row r="1696" spans="1:4">
      <c r="A1696" s="15" t="s">
        <v>4818</v>
      </c>
      <c r="B1696" s="15">
        <v>10500000</v>
      </c>
      <c r="C1696" s="15">
        <v>14114488</v>
      </c>
      <c r="D1696" s="21">
        <f>Table4[[#This Row],[GROSS]]-Table4[[#This Row],[BUDGET]]</f>
        <v>3614488</v>
      </c>
    </row>
    <row r="1697" spans="1:4">
      <c r="A1697" s="15" t="s">
        <v>1086</v>
      </c>
      <c r="B1697" s="15">
        <v>72000000</v>
      </c>
      <c r="C1697" s="15">
        <v>75600000</v>
      </c>
      <c r="D1697" s="21">
        <f>Table4[[#This Row],[GROSS]]-Table4[[#This Row],[BUDGET]]</f>
        <v>3600000</v>
      </c>
    </row>
    <row r="1698" spans="1:4">
      <c r="A1698" s="13" t="s">
        <v>2897</v>
      </c>
      <c r="B1698" s="13">
        <v>28000000</v>
      </c>
      <c r="C1698" s="13">
        <v>31600000</v>
      </c>
      <c r="D1698" s="21">
        <f>Table4[[#This Row],[GROSS]]-Table4[[#This Row],[BUDGET]]</f>
        <v>3600000</v>
      </c>
    </row>
    <row r="1699" spans="1:4">
      <c r="A1699" s="15" t="s">
        <v>4332</v>
      </c>
      <c r="B1699" s="15">
        <v>13000000</v>
      </c>
      <c r="C1699" s="15">
        <v>16574731</v>
      </c>
      <c r="D1699" s="21">
        <f>Table4[[#This Row],[GROSS]]-Table4[[#This Row],[BUDGET]]</f>
        <v>3574731</v>
      </c>
    </row>
    <row r="1700" spans="1:4">
      <c r="A1700" s="15" t="s">
        <v>6275</v>
      </c>
      <c r="B1700" s="15">
        <v>250000</v>
      </c>
      <c r="C1700" s="15">
        <v>3799339</v>
      </c>
      <c r="D1700" s="21">
        <f>Table4[[#This Row],[GROSS]]-Table4[[#This Row],[BUDGET]]</f>
        <v>3549339</v>
      </c>
    </row>
    <row r="1701" spans="1:4">
      <c r="A1701" s="13" t="s">
        <v>5607</v>
      </c>
      <c r="B1701" s="13">
        <v>3000000</v>
      </c>
      <c r="C1701" s="13">
        <v>6517198</v>
      </c>
      <c r="D1701" s="21">
        <f>Table4[[#This Row],[GROSS]]-Table4[[#This Row],[BUDGET]]</f>
        <v>3517198</v>
      </c>
    </row>
    <row r="1702" spans="1:4">
      <c r="A1702" s="13" t="s">
        <v>1405</v>
      </c>
      <c r="B1702" s="13">
        <v>45000000</v>
      </c>
      <c r="C1702" s="13">
        <v>48472213</v>
      </c>
      <c r="D1702" s="21">
        <f>Table4[[#This Row],[GROSS]]-Table4[[#This Row],[BUDGET]]</f>
        <v>3472213</v>
      </c>
    </row>
    <row r="1703" spans="1:4">
      <c r="A1703" s="13" t="s">
        <v>2530</v>
      </c>
      <c r="B1703" s="13">
        <v>34000000</v>
      </c>
      <c r="C1703" s="13">
        <v>37432299</v>
      </c>
      <c r="D1703" s="21">
        <f>Table4[[#This Row],[GROSS]]-Table4[[#This Row],[BUDGET]]</f>
        <v>3432299</v>
      </c>
    </row>
    <row r="1704" spans="1:4">
      <c r="A1704" s="13" t="s">
        <v>1551</v>
      </c>
      <c r="B1704" s="13">
        <v>55000000</v>
      </c>
      <c r="C1704" s="13">
        <v>58422650</v>
      </c>
      <c r="D1704" s="21">
        <f>Table4[[#This Row],[GROSS]]-Table4[[#This Row],[BUDGET]]</f>
        <v>3422650</v>
      </c>
    </row>
    <row r="1705" spans="1:4">
      <c r="A1705" s="13" t="s">
        <v>3523</v>
      </c>
      <c r="B1705" s="13">
        <v>20000000</v>
      </c>
      <c r="C1705" s="13">
        <v>23393765</v>
      </c>
      <c r="D1705" s="21">
        <f>Table4[[#This Row],[GROSS]]-Table4[[#This Row],[BUDGET]]</f>
        <v>3393765</v>
      </c>
    </row>
    <row r="1706" spans="1:4">
      <c r="A1706" s="13" t="s">
        <v>5794</v>
      </c>
      <c r="B1706" s="13">
        <v>2000000</v>
      </c>
      <c r="C1706" s="13">
        <v>5383834</v>
      </c>
      <c r="D1706" s="21">
        <f>Table4[[#This Row],[GROSS]]-Table4[[#This Row],[BUDGET]]</f>
        <v>3383834</v>
      </c>
    </row>
    <row r="1707" spans="1:4">
      <c r="A1707" s="15" t="s">
        <v>3531</v>
      </c>
      <c r="B1707" s="15">
        <v>15000000</v>
      </c>
      <c r="C1707" s="15">
        <v>18352454</v>
      </c>
      <c r="D1707" s="21">
        <f>Table4[[#This Row],[GROSS]]-Table4[[#This Row],[BUDGET]]</f>
        <v>3352454</v>
      </c>
    </row>
    <row r="1708" spans="1:4">
      <c r="A1708" s="15" t="s">
        <v>3113</v>
      </c>
      <c r="B1708" s="15">
        <v>25000000</v>
      </c>
      <c r="C1708" s="15">
        <v>28341469</v>
      </c>
      <c r="D1708" s="21">
        <f>Table4[[#This Row],[GROSS]]-Table4[[#This Row],[BUDGET]]</f>
        <v>3341469</v>
      </c>
    </row>
    <row r="1709" spans="1:4">
      <c r="A1709" s="13" t="s">
        <v>5751</v>
      </c>
      <c r="B1709" s="13">
        <v>2400000</v>
      </c>
      <c r="C1709" s="13">
        <v>5731103</v>
      </c>
      <c r="D1709" s="21">
        <f>Table4[[#This Row],[GROSS]]-Table4[[#This Row],[BUDGET]]</f>
        <v>3331103</v>
      </c>
    </row>
    <row r="1710" spans="1:4">
      <c r="A1710" s="13" t="s">
        <v>508</v>
      </c>
      <c r="B1710" s="13">
        <v>110000000</v>
      </c>
      <c r="C1710" s="13">
        <v>113330342</v>
      </c>
      <c r="D1710" s="21">
        <f>Table4[[#This Row],[GROSS]]-Table4[[#This Row],[BUDGET]]</f>
        <v>3330342</v>
      </c>
    </row>
    <row r="1711" spans="1:4">
      <c r="A1711" s="13" t="s">
        <v>5422</v>
      </c>
      <c r="B1711" s="13">
        <v>4700000</v>
      </c>
      <c r="C1711" s="13">
        <v>8025872</v>
      </c>
      <c r="D1711" s="21">
        <f>Table4[[#This Row],[GROSS]]-Table4[[#This Row],[BUDGET]]</f>
        <v>3325872</v>
      </c>
    </row>
    <row r="1712" spans="1:4">
      <c r="A1712" s="15" t="s">
        <v>6303</v>
      </c>
      <c r="B1712" s="15">
        <v>200000</v>
      </c>
      <c r="C1712" s="15">
        <v>3500000</v>
      </c>
      <c r="D1712" s="21">
        <f>Table4[[#This Row],[GROSS]]-Table4[[#This Row],[BUDGET]]</f>
        <v>3300000</v>
      </c>
    </row>
    <row r="1713" spans="1:4">
      <c r="A1713" s="15" t="s">
        <v>4466</v>
      </c>
      <c r="B1713" s="15">
        <v>12000000</v>
      </c>
      <c r="C1713" s="15">
        <v>15294553</v>
      </c>
      <c r="D1713" s="21">
        <f>Table4[[#This Row],[GROSS]]-Table4[[#This Row],[BUDGET]]</f>
        <v>3294553</v>
      </c>
    </row>
    <row r="1714" spans="1:4">
      <c r="A1714" s="15" t="s">
        <v>3512</v>
      </c>
      <c r="B1714" s="15">
        <v>20000000</v>
      </c>
      <c r="C1714" s="15">
        <v>23292105</v>
      </c>
      <c r="D1714" s="21">
        <f>Table4[[#This Row],[GROSS]]-Table4[[#This Row],[BUDGET]]</f>
        <v>3292105</v>
      </c>
    </row>
    <row r="1715" spans="1:4">
      <c r="A1715" s="13" t="s">
        <v>2016</v>
      </c>
      <c r="B1715" s="13">
        <v>42000000</v>
      </c>
      <c r="C1715" s="13">
        <v>45290318</v>
      </c>
      <c r="D1715" s="21">
        <f>Table4[[#This Row],[GROSS]]-Table4[[#This Row],[BUDGET]]</f>
        <v>3290318</v>
      </c>
    </row>
    <row r="1716" spans="1:4">
      <c r="A1716" s="15" t="s">
        <v>6125</v>
      </c>
      <c r="B1716" s="15">
        <v>750000</v>
      </c>
      <c r="C1716" s="15">
        <v>4007792</v>
      </c>
      <c r="D1716" s="21">
        <f>Table4[[#This Row],[GROSS]]-Table4[[#This Row],[BUDGET]]</f>
        <v>3257792</v>
      </c>
    </row>
    <row r="1717" spans="1:4">
      <c r="A1717" s="15" t="s">
        <v>3708</v>
      </c>
      <c r="B1717" s="15">
        <v>19000000</v>
      </c>
      <c r="C1717" s="15">
        <v>22245861</v>
      </c>
      <c r="D1717" s="21">
        <f>Table4[[#This Row],[GROSS]]-Table4[[#This Row],[BUDGET]]</f>
        <v>3245861</v>
      </c>
    </row>
    <row r="1718" spans="1:4">
      <c r="A1718" s="15" t="s">
        <v>5882</v>
      </c>
      <c r="B1718" s="15">
        <v>1000000</v>
      </c>
      <c r="C1718" s="15">
        <v>4231500</v>
      </c>
      <c r="D1718" s="21">
        <f>Table4[[#This Row],[GROSS]]-Table4[[#This Row],[BUDGET]]</f>
        <v>3231500</v>
      </c>
    </row>
    <row r="1719" spans="1:4">
      <c r="A1719" s="15" t="s">
        <v>2022</v>
      </c>
      <c r="B1719" s="15">
        <v>32000000</v>
      </c>
      <c r="C1719" s="15">
        <v>35228696</v>
      </c>
      <c r="D1719" s="21">
        <f>Table4[[#This Row],[GROSS]]-Table4[[#This Row],[BUDGET]]</f>
        <v>3228696</v>
      </c>
    </row>
    <row r="1720" spans="1:4">
      <c r="A1720" s="13" t="s">
        <v>2347</v>
      </c>
      <c r="B1720" s="13">
        <v>65000000</v>
      </c>
      <c r="C1720" s="13">
        <v>68208190</v>
      </c>
      <c r="D1720" s="21">
        <f>Table4[[#This Row],[GROSS]]-Table4[[#This Row],[BUDGET]]</f>
        <v>3208190</v>
      </c>
    </row>
    <row r="1721" spans="1:4">
      <c r="A1721" s="15" t="s">
        <v>3504</v>
      </c>
      <c r="B1721" s="15">
        <v>20000000</v>
      </c>
      <c r="C1721" s="15">
        <v>23179303</v>
      </c>
      <c r="D1721" s="21">
        <f>Table4[[#This Row],[GROSS]]-Table4[[#This Row],[BUDGET]]</f>
        <v>3179303</v>
      </c>
    </row>
    <row r="1722" spans="1:4">
      <c r="A1722" s="13" t="s">
        <v>6349</v>
      </c>
      <c r="B1722" s="13">
        <v>60000</v>
      </c>
      <c r="C1722" s="13">
        <v>3216970</v>
      </c>
      <c r="D1722" s="21">
        <f>Table4[[#This Row],[GROSS]]-Table4[[#This Row],[BUDGET]]</f>
        <v>3156970</v>
      </c>
    </row>
    <row r="1723" spans="1:4">
      <c r="A1723" s="15" t="s">
        <v>6289</v>
      </c>
      <c r="B1723" s="15">
        <v>250000</v>
      </c>
      <c r="C1723" s="15">
        <v>3388210</v>
      </c>
      <c r="D1723" s="21">
        <f>Table4[[#This Row],[GROSS]]-Table4[[#This Row],[BUDGET]]</f>
        <v>3138210</v>
      </c>
    </row>
    <row r="1724" spans="1:4">
      <c r="A1724" s="15" t="s">
        <v>5904</v>
      </c>
      <c r="B1724" s="15">
        <v>2000000</v>
      </c>
      <c r="C1724" s="15">
        <v>5132222</v>
      </c>
      <c r="D1724" s="21">
        <f>Table4[[#This Row],[GROSS]]-Table4[[#This Row],[BUDGET]]</f>
        <v>3132222</v>
      </c>
    </row>
    <row r="1725" spans="1:4">
      <c r="A1725" s="13" t="s">
        <v>1127</v>
      </c>
      <c r="B1725" s="13">
        <v>75000000</v>
      </c>
      <c r="C1725" s="13">
        <v>78120196</v>
      </c>
      <c r="D1725" s="21">
        <f>Table4[[#This Row],[GROSS]]-Table4[[#This Row],[BUDGET]]</f>
        <v>3120196</v>
      </c>
    </row>
    <row r="1726" spans="1:4">
      <c r="A1726" s="15" t="s">
        <v>5795</v>
      </c>
      <c r="B1726" s="15">
        <v>1500000</v>
      </c>
      <c r="C1726" s="15">
        <v>4599680</v>
      </c>
      <c r="D1726" s="21">
        <f>Table4[[#This Row],[GROSS]]-Table4[[#This Row],[BUDGET]]</f>
        <v>3099680</v>
      </c>
    </row>
    <row r="1727" spans="1:4">
      <c r="A1727" s="15" t="s">
        <v>5793</v>
      </c>
      <c r="B1727" s="15">
        <v>2700000</v>
      </c>
      <c r="C1727" s="15">
        <v>5792822</v>
      </c>
      <c r="D1727" s="21">
        <f>Table4[[#This Row],[GROSS]]-Table4[[#This Row],[BUDGET]]</f>
        <v>3092822</v>
      </c>
    </row>
    <row r="1728" spans="1:4">
      <c r="A1728" s="13" t="s">
        <v>1189</v>
      </c>
      <c r="B1728" s="13">
        <v>68000000</v>
      </c>
      <c r="C1728" s="13">
        <v>71069884</v>
      </c>
      <c r="D1728" s="21">
        <f>Table4[[#This Row],[GROSS]]-Table4[[#This Row],[BUDGET]]</f>
        <v>3069884</v>
      </c>
    </row>
    <row r="1729" spans="1:4">
      <c r="A1729" s="13" t="s">
        <v>2586</v>
      </c>
      <c r="B1729" s="13">
        <v>32000000</v>
      </c>
      <c r="C1729" s="13">
        <v>35063732</v>
      </c>
      <c r="D1729" s="21">
        <f>Table4[[#This Row],[GROSS]]-Table4[[#This Row],[BUDGET]]</f>
        <v>3063732</v>
      </c>
    </row>
    <row r="1730" spans="1:4">
      <c r="A1730" s="13" t="s">
        <v>3944</v>
      </c>
      <c r="B1730" s="13">
        <v>16000000</v>
      </c>
      <c r="C1730" s="13">
        <v>19057024</v>
      </c>
      <c r="D1730" s="21">
        <f>Table4[[#This Row],[GROSS]]-Table4[[#This Row],[BUDGET]]</f>
        <v>3057024</v>
      </c>
    </row>
    <row r="1731" spans="1:4">
      <c r="A1731" s="15" t="s">
        <v>802</v>
      </c>
      <c r="B1731" s="15">
        <v>75000000</v>
      </c>
      <c r="C1731" s="15">
        <v>78009155</v>
      </c>
      <c r="D1731" s="21">
        <f>Table4[[#This Row],[GROSS]]-Table4[[#This Row],[BUDGET]]</f>
        <v>3009155</v>
      </c>
    </row>
    <row r="1732" spans="1:4">
      <c r="A1732" s="15" t="s">
        <v>5998</v>
      </c>
      <c r="B1732" s="15">
        <v>1100000</v>
      </c>
      <c r="C1732" s="15">
        <v>4105123</v>
      </c>
      <c r="D1732" s="21">
        <f>Table4[[#This Row],[GROSS]]-Table4[[#This Row],[BUDGET]]</f>
        <v>3005123</v>
      </c>
    </row>
    <row r="1733" spans="1:4">
      <c r="A1733" s="15" t="s">
        <v>1301</v>
      </c>
      <c r="B1733" s="15">
        <v>62000000</v>
      </c>
      <c r="C1733" s="15">
        <v>65000000</v>
      </c>
      <c r="D1733" s="21">
        <f>Table4[[#This Row],[GROSS]]-Table4[[#This Row],[BUDGET]]</f>
        <v>3000000</v>
      </c>
    </row>
    <row r="1734" spans="1:4">
      <c r="A1734" s="13" t="s">
        <v>4996</v>
      </c>
      <c r="B1734" s="13">
        <v>7500000</v>
      </c>
      <c r="C1734" s="13">
        <v>10460089</v>
      </c>
      <c r="D1734" s="21">
        <f>Table4[[#This Row],[GROSS]]-Table4[[#This Row],[BUDGET]]</f>
        <v>2960089</v>
      </c>
    </row>
    <row r="1735" spans="1:4">
      <c r="A1735" s="13" t="s">
        <v>4316</v>
      </c>
      <c r="B1735" s="13">
        <v>14000000</v>
      </c>
      <c r="C1735" s="13">
        <v>16929123</v>
      </c>
      <c r="D1735" s="21">
        <f>Table4[[#This Row],[GROSS]]-Table4[[#This Row],[BUDGET]]</f>
        <v>2929123</v>
      </c>
    </row>
    <row r="1736" spans="1:4">
      <c r="A1736" s="13" t="s">
        <v>6366</v>
      </c>
      <c r="B1736" s="13">
        <v>230000</v>
      </c>
      <c r="C1736" s="13">
        <v>3151130</v>
      </c>
      <c r="D1736" s="21">
        <f>Table4[[#This Row],[GROSS]]-Table4[[#This Row],[BUDGET]]</f>
        <v>2921130</v>
      </c>
    </row>
    <row r="1737" spans="1:4">
      <c r="A1737" s="13" t="s">
        <v>4555</v>
      </c>
      <c r="B1737" s="13">
        <v>11000000</v>
      </c>
      <c r="C1737" s="13">
        <v>13903262</v>
      </c>
      <c r="D1737" s="21">
        <f>Table4[[#This Row],[GROSS]]-Table4[[#This Row],[BUDGET]]</f>
        <v>2903262</v>
      </c>
    </row>
    <row r="1738" spans="1:4">
      <c r="A1738" s="15" t="s">
        <v>5724</v>
      </c>
      <c r="B1738" s="15">
        <v>2500000</v>
      </c>
      <c r="C1738" s="15">
        <v>5400000</v>
      </c>
      <c r="D1738" s="21">
        <f>Table4[[#This Row],[GROSS]]-Table4[[#This Row],[BUDGET]]</f>
        <v>2900000</v>
      </c>
    </row>
    <row r="1739" spans="1:4">
      <c r="A1739" s="13" t="s">
        <v>5569</v>
      </c>
      <c r="B1739" s="13">
        <v>3500000</v>
      </c>
      <c r="C1739" s="13">
        <v>6390032</v>
      </c>
      <c r="D1739" s="21">
        <f>Table4[[#This Row],[GROSS]]-Table4[[#This Row],[BUDGET]]</f>
        <v>2890032</v>
      </c>
    </row>
    <row r="1740" spans="1:4">
      <c r="A1740" s="13" t="s">
        <v>5181</v>
      </c>
      <c r="B1740" s="13">
        <v>9000000</v>
      </c>
      <c r="C1740" s="13">
        <v>11883495</v>
      </c>
      <c r="D1740" s="21">
        <f>Table4[[#This Row],[GROSS]]-Table4[[#This Row],[BUDGET]]</f>
        <v>2883495</v>
      </c>
    </row>
    <row r="1741" spans="1:4">
      <c r="A1741" s="13" t="s">
        <v>3370</v>
      </c>
      <c r="B1741" s="13">
        <v>21500000</v>
      </c>
      <c r="C1741" s="13">
        <v>24362501</v>
      </c>
      <c r="D1741" s="21">
        <f>Table4[[#This Row],[GROSS]]-Table4[[#This Row],[BUDGET]]</f>
        <v>2862501</v>
      </c>
    </row>
    <row r="1742" spans="1:4">
      <c r="A1742" s="15" t="s">
        <v>4857</v>
      </c>
      <c r="B1742" s="15">
        <v>9000000</v>
      </c>
      <c r="C1742" s="15">
        <v>11860839</v>
      </c>
      <c r="D1742" s="21">
        <f>Table4[[#This Row],[GROSS]]-Table4[[#This Row],[BUDGET]]</f>
        <v>2860839</v>
      </c>
    </row>
    <row r="1743" spans="1:4">
      <c r="A1743" s="13" t="s">
        <v>100</v>
      </c>
      <c r="B1743" s="13">
        <v>200000000</v>
      </c>
      <c r="C1743" s="13">
        <v>202853933</v>
      </c>
      <c r="D1743" s="21">
        <f>Table4[[#This Row],[GROSS]]-Table4[[#This Row],[BUDGET]]</f>
        <v>2853933</v>
      </c>
    </row>
    <row r="1744" spans="1:4">
      <c r="A1744" s="15" t="s">
        <v>5645</v>
      </c>
      <c r="B1744" s="15">
        <v>3000000</v>
      </c>
      <c r="C1744" s="15">
        <v>5844929</v>
      </c>
      <c r="D1744" s="21">
        <f>Table4[[#This Row],[GROSS]]-Table4[[#This Row],[BUDGET]]</f>
        <v>2844929</v>
      </c>
    </row>
    <row r="1745" spans="1:4">
      <c r="A1745" s="13" t="s">
        <v>6369</v>
      </c>
      <c r="B1745" s="13">
        <v>25000</v>
      </c>
      <c r="C1745" s="13">
        <v>2856622</v>
      </c>
      <c r="D1745" s="21">
        <f>Table4[[#This Row],[GROSS]]-Table4[[#This Row],[BUDGET]]</f>
        <v>2831622</v>
      </c>
    </row>
    <row r="1746" spans="1:4">
      <c r="A1746" s="15" t="s">
        <v>4704</v>
      </c>
      <c r="B1746" s="15">
        <v>6000000</v>
      </c>
      <c r="C1746" s="15">
        <v>8828771</v>
      </c>
      <c r="D1746" s="21">
        <f>Table4[[#This Row],[GROSS]]-Table4[[#This Row],[BUDGET]]</f>
        <v>2828771</v>
      </c>
    </row>
    <row r="1747" spans="1:4">
      <c r="A1747" s="13" t="s">
        <v>1723</v>
      </c>
      <c r="B1747" s="13">
        <v>50000000</v>
      </c>
      <c r="C1747" s="13">
        <v>52822418</v>
      </c>
      <c r="D1747" s="21">
        <f>Table4[[#This Row],[GROSS]]-Table4[[#This Row],[BUDGET]]</f>
        <v>2822418</v>
      </c>
    </row>
    <row r="1748" spans="1:4">
      <c r="A1748" s="13" t="s">
        <v>4675</v>
      </c>
      <c r="B1748" s="13">
        <v>12600000</v>
      </c>
      <c r="C1748" s="13">
        <v>15417771</v>
      </c>
      <c r="D1748" s="21">
        <f>Table4[[#This Row],[GROSS]]-Table4[[#This Row],[BUDGET]]</f>
        <v>2817771</v>
      </c>
    </row>
    <row r="1749" spans="1:4">
      <c r="A1749" s="13" t="s">
        <v>5003</v>
      </c>
      <c r="B1749" s="13">
        <v>8000000</v>
      </c>
      <c r="C1749" s="13">
        <v>10814185</v>
      </c>
      <c r="D1749" s="21">
        <f>Table4[[#This Row],[GROSS]]-Table4[[#This Row],[BUDGET]]</f>
        <v>2814185</v>
      </c>
    </row>
    <row r="1750" spans="1:4">
      <c r="A1750" s="15" t="s">
        <v>1029</v>
      </c>
      <c r="B1750" s="15">
        <v>53000000</v>
      </c>
      <c r="C1750" s="15">
        <v>55808744</v>
      </c>
      <c r="D1750" s="21">
        <f>Table4[[#This Row],[GROSS]]-Table4[[#This Row],[BUDGET]]</f>
        <v>2808744</v>
      </c>
    </row>
    <row r="1751" spans="1:4">
      <c r="A1751" s="13" t="s">
        <v>3473</v>
      </c>
      <c r="B1751" s="13">
        <v>30000000</v>
      </c>
      <c r="C1751" s="13">
        <v>32774834</v>
      </c>
      <c r="D1751" s="21">
        <f>Table4[[#This Row],[GROSS]]-Table4[[#This Row],[BUDGET]]</f>
        <v>2774834</v>
      </c>
    </row>
    <row r="1752" spans="1:4">
      <c r="A1752" s="13" t="s">
        <v>6166</v>
      </c>
      <c r="B1752" s="13">
        <v>1000000</v>
      </c>
      <c r="C1752" s="13">
        <v>3773863</v>
      </c>
      <c r="D1752" s="21">
        <f>Table4[[#This Row],[GROSS]]-Table4[[#This Row],[BUDGET]]</f>
        <v>2773863</v>
      </c>
    </row>
    <row r="1753" spans="1:4">
      <c r="A1753" s="15" t="s">
        <v>1719</v>
      </c>
      <c r="B1753" s="15">
        <v>50000000</v>
      </c>
      <c r="C1753" s="15">
        <v>52752475</v>
      </c>
      <c r="D1753" s="21">
        <f>Table4[[#This Row],[GROSS]]-Table4[[#This Row],[BUDGET]]</f>
        <v>2752475</v>
      </c>
    </row>
    <row r="1754" spans="1:4">
      <c r="A1754" s="15" t="s">
        <v>6325</v>
      </c>
      <c r="B1754" s="15">
        <v>150000</v>
      </c>
      <c r="C1754" s="15">
        <v>2882062</v>
      </c>
      <c r="D1754" s="21">
        <f>Table4[[#This Row],[GROSS]]-Table4[[#This Row],[BUDGET]]</f>
        <v>2732062</v>
      </c>
    </row>
    <row r="1755" spans="1:4">
      <c r="A1755" s="15" t="s">
        <v>6219</v>
      </c>
      <c r="B1755" s="15">
        <v>225000</v>
      </c>
      <c r="C1755" s="15">
        <v>2938208</v>
      </c>
      <c r="D1755" s="21">
        <f>Table4[[#This Row],[GROSS]]-Table4[[#This Row],[BUDGET]]</f>
        <v>2713208</v>
      </c>
    </row>
    <row r="1756" spans="1:4">
      <c r="A1756" s="15" t="s">
        <v>5849</v>
      </c>
      <c r="B1756" s="15">
        <v>1900000</v>
      </c>
      <c r="C1756" s="15">
        <v>4600000</v>
      </c>
      <c r="D1756" s="21">
        <f>Table4[[#This Row],[GROSS]]-Table4[[#This Row],[BUDGET]]</f>
        <v>2700000</v>
      </c>
    </row>
    <row r="1757" spans="1:4">
      <c r="A1757" s="13" t="s">
        <v>5690</v>
      </c>
      <c r="B1757" s="13">
        <v>2900000</v>
      </c>
      <c r="C1757" s="13">
        <v>5595428</v>
      </c>
      <c r="D1757" s="21">
        <f>Table4[[#This Row],[GROSS]]-Table4[[#This Row],[BUDGET]]</f>
        <v>2695428</v>
      </c>
    </row>
    <row r="1758" spans="1:4">
      <c r="A1758" s="15" t="s">
        <v>5941</v>
      </c>
      <c r="B1758" s="15">
        <v>960000</v>
      </c>
      <c r="C1758" s="15">
        <v>3650677</v>
      </c>
      <c r="D1758" s="21">
        <f>Table4[[#This Row],[GROSS]]-Table4[[#This Row],[BUDGET]]</f>
        <v>2690677</v>
      </c>
    </row>
    <row r="1759" spans="1:4">
      <c r="A1759" s="15" t="s">
        <v>2898</v>
      </c>
      <c r="B1759" s="15">
        <v>28000000</v>
      </c>
      <c r="C1759" s="15">
        <v>30688364</v>
      </c>
      <c r="D1759" s="21">
        <f>Table4[[#This Row],[GROSS]]-Table4[[#This Row],[BUDGET]]</f>
        <v>2688364</v>
      </c>
    </row>
    <row r="1760" spans="1:4">
      <c r="A1760" s="15" t="s">
        <v>2025</v>
      </c>
      <c r="B1760" s="15">
        <v>32000000</v>
      </c>
      <c r="C1760" s="15">
        <v>34667015</v>
      </c>
      <c r="D1760" s="21">
        <f>Table4[[#This Row],[GROSS]]-Table4[[#This Row],[BUDGET]]</f>
        <v>2667015</v>
      </c>
    </row>
    <row r="1761" spans="1:4">
      <c r="A1761" s="13" t="s">
        <v>2167</v>
      </c>
      <c r="B1761" s="13">
        <v>40000000</v>
      </c>
      <c r="C1761" s="13">
        <v>42615685</v>
      </c>
      <c r="D1761" s="21">
        <f>Table4[[#This Row],[GROSS]]-Table4[[#This Row],[BUDGET]]</f>
        <v>2615685</v>
      </c>
    </row>
    <row r="1762" spans="1:4">
      <c r="A1762" s="13" t="s">
        <v>5193</v>
      </c>
      <c r="B1762" s="13">
        <v>6000000</v>
      </c>
      <c r="C1762" s="13">
        <v>8596914</v>
      </c>
      <c r="D1762" s="21">
        <f>Table4[[#This Row],[GROSS]]-Table4[[#This Row],[BUDGET]]</f>
        <v>2596914</v>
      </c>
    </row>
    <row r="1763" spans="1:4">
      <c r="A1763" s="15" t="s">
        <v>4556</v>
      </c>
      <c r="B1763" s="15">
        <v>11000000</v>
      </c>
      <c r="C1763" s="15">
        <v>13592872</v>
      </c>
      <c r="D1763" s="21">
        <f>Table4[[#This Row],[GROSS]]-Table4[[#This Row],[BUDGET]]</f>
        <v>2592872</v>
      </c>
    </row>
    <row r="1764" spans="1:4">
      <c r="A1764" s="15" t="s">
        <v>2368</v>
      </c>
      <c r="B1764" s="15">
        <v>35200000</v>
      </c>
      <c r="C1764" s="15">
        <v>37788228</v>
      </c>
      <c r="D1764" s="21">
        <f>Table4[[#This Row],[GROSS]]-Table4[[#This Row],[BUDGET]]</f>
        <v>2588228</v>
      </c>
    </row>
    <row r="1765" spans="1:4">
      <c r="A1765" s="15" t="s">
        <v>5609</v>
      </c>
      <c r="B1765" s="15">
        <v>3200000</v>
      </c>
      <c r="C1765" s="15">
        <v>5776314</v>
      </c>
      <c r="D1765" s="21">
        <f>Table4[[#This Row],[GROSS]]-Table4[[#This Row],[BUDGET]]</f>
        <v>2576314</v>
      </c>
    </row>
    <row r="1766" spans="1:4">
      <c r="A1766" s="15" t="s">
        <v>2160</v>
      </c>
      <c r="B1766" s="15">
        <v>40000000</v>
      </c>
      <c r="C1766" s="15">
        <v>42575718</v>
      </c>
      <c r="D1766" s="21">
        <f>Table4[[#This Row],[GROSS]]-Table4[[#This Row],[BUDGET]]</f>
        <v>2575718</v>
      </c>
    </row>
    <row r="1767" spans="1:4">
      <c r="A1767" s="13" t="s">
        <v>5354</v>
      </c>
      <c r="B1767" s="13">
        <v>8000000</v>
      </c>
      <c r="C1767" s="13">
        <v>10572742</v>
      </c>
      <c r="D1767" s="21">
        <f>Table4[[#This Row],[GROSS]]-Table4[[#This Row],[BUDGET]]</f>
        <v>2572742</v>
      </c>
    </row>
    <row r="1768" spans="1:4">
      <c r="A1768" s="15" t="s">
        <v>4685</v>
      </c>
      <c r="B1768" s="15">
        <v>10000000</v>
      </c>
      <c r="C1768" s="15">
        <v>12570442</v>
      </c>
      <c r="D1768" s="21">
        <f>Table4[[#This Row],[GROSS]]-Table4[[#This Row],[BUDGET]]</f>
        <v>2570442</v>
      </c>
    </row>
    <row r="1769" spans="1:4">
      <c r="A1769" s="15" t="s">
        <v>4560</v>
      </c>
      <c r="B1769" s="15">
        <v>11000000</v>
      </c>
      <c r="C1769" s="15">
        <v>13558739</v>
      </c>
      <c r="D1769" s="21">
        <f>Table4[[#This Row],[GROSS]]-Table4[[#This Row],[BUDGET]]</f>
        <v>2558739</v>
      </c>
    </row>
    <row r="1770" spans="1:4">
      <c r="A1770" s="15" t="s">
        <v>3279</v>
      </c>
      <c r="B1770" s="15">
        <v>23000000</v>
      </c>
      <c r="C1770" s="15">
        <v>25556065</v>
      </c>
      <c r="D1770" s="21">
        <f>Table4[[#This Row],[GROSS]]-Table4[[#This Row],[BUDGET]]</f>
        <v>2556065</v>
      </c>
    </row>
    <row r="1771" spans="1:4">
      <c r="A1771" s="15" t="s">
        <v>5491</v>
      </c>
      <c r="B1771" s="15">
        <v>4000000</v>
      </c>
      <c r="C1771" s="15">
        <v>6525762</v>
      </c>
      <c r="D1771" s="21">
        <f>Table4[[#This Row],[GROSS]]-Table4[[#This Row],[BUDGET]]</f>
        <v>2525762</v>
      </c>
    </row>
    <row r="1772" spans="1:4">
      <c r="A1772" s="13" t="s">
        <v>4687</v>
      </c>
      <c r="B1772" s="13">
        <v>10000000</v>
      </c>
      <c r="C1772" s="13">
        <v>12514138</v>
      </c>
      <c r="D1772" s="21">
        <f>Table4[[#This Row],[GROSS]]-Table4[[#This Row],[BUDGET]]</f>
        <v>2514138</v>
      </c>
    </row>
    <row r="1773" spans="1:4">
      <c r="A1773" s="15" t="s">
        <v>2930</v>
      </c>
      <c r="B1773" s="15">
        <v>15000000</v>
      </c>
      <c r="C1773" s="15">
        <v>17508670</v>
      </c>
      <c r="D1773" s="21">
        <f>Table4[[#This Row],[GROSS]]-Table4[[#This Row],[BUDGET]]</f>
        <v>2508670</v>
      </c>
    </row>
    <row r="1774" spans="1:4">
      <c r="A1774" s="15" t="s">
        <v>2992</v>
      </c>
      <c r="B1774" s="15">
        <v>26000000</v>
      </c>
      <c r="C1774" s="15">
        <v>28501651</v>
      </c>
      <c r="D1774" s="21">
        <f>Table4[[#This Row],[GROSS]]-Table4[[#This Row],[BUDGET]]</f>
        <v>2501651</v>
      </c>
    </row>
    <row r="1775" spans="1:4">
      <c r="A1775" s="13" t="s">
        <v>3693</v>
      </c>
      <c r="B1775" s="13">
        <v>19000000</v>
      </c>
      <c r="C1775" s="13">
        <v>21483154</v>
      </c>
      <c r="D1775" s="21">
        <f>Table4[[#This Row],[GROSS]]-Table4[[#This Row],[BUDGET]]</f>
        <v>2483154</v>
      </c>
    </row>
    <row r="1776" spans="1:4">
      <c r="A1776" s="13" t="s">
        <v>2431</v>
      </c>
      <c r="B1776" s="13">
        <v>35000000</v>
      </c>
      <c r="C1776" s="13">
        <v>37481242</v>
      </c>
      <c r="D1776" s="21">
        <f>Table4[[#This Row],[GROSS]]-Table4[[#This Row],[BUDGET]]</f>
        <v>2481242</v>
      </c>
    </row>
    <row r="1777" spans="1:4">
      <c r="A1777" s="13" t="s">
        <v>4125</v>
      </c>
      <c r="B1777" s="13">
        <v>15000000</v>
      </c>
      <c r="C1777" s="13">
        <v>17439163</v>
      </c>
      <c r="D1777" s="21">
        <f>Table4[[#This Row],[GROSS]]-Table4[[#This Row],[BUDGET]]</f>
        <v>2439163</v>
      </c>
    </row>
    <row r="1778" spans="1:4">
      <c r="A1778" s="13" t="s">
        <v>6244</v>
      </c>
      <c r="B1778" s="13">
        <v>379000</v>
      </c>
      <c r="C1778" s="13">
        <v>2808000</v>
      </c>
      <c r="D1778" s="21">
        <f>Table4[[#This Row],[GROSS]]-Table4[[#This Row],[BUDGET]]</f>
        <v>2429000</v>
      </c>
    </row>
    <row r="1779" spans="1:4">
      <c r="A1779" s="13" t="s">
        <v>4085</v>
      </c>
      <c r="B1779" s="13">
        <v>15000000</v>
      </c>
      <c r="C1779" s="13">
        <v>17411331</v>
      </c>
      <c r="D1779" s="21">
        <f>Table4[[#This Row],[GROSS]]-Table4[[#This Row],[BUDGET]]</f>
        <v>2411331</v>
      </c>
    </row>
    <row r="1780" spans="1:4">
      <c r="A1780" s="13" t="s">
        <v>5958</v>
      </c>
      <c r="B1780" s="13">
        <v>427000</v>
      </c>
      <c r="C1780" s="13">
        <v>2833383</v>
      </c>
      <c r="D1780" s="21">
        <f>Table4[[#This Row],[GROSS]]-Table4[[#This Row],[BUDGET]]</f>
        <v>2406383</v>
      </c>
    </row>
    <row r="1781" spans="1:4">
      <c r="A1781" s="13" t="s">
        <v>1394</v>
      </c>
      <c r="B1781" s="13">
        <v>60000000</v>
      </c>
      <c r="C1781" s="13">
        <v>62401264</v>
      </c>
      <c r="D1781" s="21">
        <f>Table4[[#This Row],[GROSS]]-Table4[[#This Row],[BUDGET]]</f>
        <v>2401264</v>
      </c>
    </row>
    <row r="1782" spans="1:4">
      <c r="A1782" s="15" t="s">
        <v>6142</v>
      </c>
      <c r="B1782" s="15">
        <v>609000</v>
      </c>
      <c r="C1782" s="15">
        <v>3000000</v>
      </c>
      <c r="D1782" s="21">
        <f>Table4[[#This Row],[GROSS]]-Table4[[#This Row],[BUDGET]]</f>
        <v>2391000</v>
      </c>
    </row>
    <row r="1783" spans="1:4">
      <c r="A1783" s="15" t="s">
        <v>6024</v>
      </c>
      <c r="B1783" s="15">
        <v>1000000</v>
      </c>
      <c r="C1783" s="15">
        <v>3386698</v>
      </c>
      <c r="D1783" s="21">
        <f>Table4[[#This Row],[GROSS]]-Table4[[#This Row],[BUDGET]]</f>
        <v>2386698</v>
      </c>
    </row>
    <row r="1784" spans="1:4">
      <c r="A1784" s="13" t="s">
        <v>3141</v>
      </c>
      <c r="B1784" s="13">
        <v>13000000</v>
      </c>
      <c r="C1784" s="13">
        <v>15361537</v>
      </c>
      <c r="D1784" s="21">
        <f>Table4[[#This Row],[GROSS]]-Table4[[#This Row],[BUDGET]]</f>
        <v>2361537</v>
      </c>
    </row>
    <row r="1785" spans="1:4">
      <c r="A1785" s="13" t="s">
        <v>2783</v>
      </c>
      <c r="B1785" s="13">
        <v>30000000</v>
      </c>
      <c r="C1785" s="13">
        <v>32357532</v>
      </c>
      <c r="D1785" s="21">
        <f>Table4[[#This Row],[GROSS]]-Table4[[#This Row],[BUDGET]]</f>
        <v>2357532</v>
      </c>
    </row>
    <row r="1786" spans="1:4">
      <c r="A1786" s="15" t="s">
        <v>4265</v>
      </c>
      <c r="B1786" s="15">
        <v>13500000</v>
      </c>
      <c r="C1786" s="15">
        <v>15854988</v>
      </c>
      <c r="D1786" s="21">
        <f>Table4[[#This Row],[GROSS]]-Table4[[#This Row],[BUDGET]]</f>
        <v>2354988</v>
      </c>
    </row>
    <row r="1787" spans="1:4">
      <c r="A1787" s="13" t="s">
        <v>4232</v>
      </c>
      <c r="B1787" s="13">
        <v>12000000</v>
      </c>
      <c r="C1787" s="13">
        <v>14348123</v>
      </c>
      <c r="D1787" s="21">
        <f>Table4[[#This Row],[GROSS]]-Table4[[#This Row],[BUDGET]]</f>
        <v>2348123</v>
      </c>
    </row>
    <row r="1788" spans="1:4">
      <c r="A1788" s="13" t="s">
        <v>5573</v>
      </c>
      <c r="B1788" s="13">
        <v>3600000</v>
      </c>
      <c r="C1788" s="13">
        <v>5923044</v>
      </c>
      <c r="D1788" s="21">
        <f>Table4[[#This Row],[GROSS]]-Table4[[#This Row],[BUDGET]]</f>
        <v>2323044</v>
      </c>
    </row>
    <row r="1789" spans="1:4">
      <c r="A1789" s="13" t="s">
        <v>1929</v>
      </c>
      <c r="B1789" s="13">
        <v>45000000</v>
      </c>
      <c r="C1789" s="13">
        <v>47307550</v>
      </c>
      <c r="D1789" s="21">
        <f>Table4[[#This Row],[GROSS]]-Table4[[#This Row],[BUDGET]]</f>
        <v>2307550</v>
      </c>
    </row>
    <row r="1790" spans="1:4">
      <c r="A1790" s="13" t="s">
        <v>2442</v>
      </c>
      <c r="B1790" s="13">
        <v>35000000</v>
      </c>
      <c r="C1790" s="13">
        <v>37304950</v>
      </c>
      <c r="D1790" s="21">
        <f>Table4[[#This Row],[GROSS]]-Table4[[#This Row],[BUDGET]]</f>
        <v>2304950</v>
      </c>
    </row>
    <row r="1791" spans="1:4">
      <c r="A1791" s="15" t="s">
        <v>4222</v>
      </c>
      <c r="B1791" s="15">
        <v>14000000</v>
      </c>
      <c r="C1791" s="15">
        <v>16298046</v>
      </c>
      <c r="D1791" s="21">
        <f>Table4[[#This Row],[GROSS]]-Table4[[#This Row],[BUDGET]]</f>
        <v>2298046</v>
      </c>
    </row>
    <row r="1792" spans="1:4">
      <c r="A1792" s="13" t="s">
        <v>5647</v>
      </c>
      <c r="B1792" s="13">
        <v>1900000</v>
      </c>
      <c r="C1792" s="13">
        <v>4170647</v>
      </c>
      <c r="D1792" s="21">
        <f>Table4[[#This Row],[GROSS]]-Table4[[#This Row],[BUDGET]]</f>
        <v>2270647</v>
      </c>
    </row>
    <row r="1793" spans="1:4">
      <c r="A1793" s="13" t="s">
        <v>4930</v>
      </c>
      <c r="B1793" s="13">
        <v>8000000</v>
      </c>
      <c r="C1793" s="13">
        <v>10269307</v>
      </c>
      <c r="D1793" s="21">
        <f>Table4[[#This Row],[GROSS]]-Table4[[#This Row],[BUDGET]]</f>
        <v>2269307</v>
      </c>
    </row>
    <row r="1794" spans="1:4">
      <c r="A1794" s="13" t="s">
        <v>6210</v>
      </c>
      <c r="B1794" s="13">
        <v>450000</v>
      </c>
      <c r="C1794" s="13">
        <v>2712293</v>
      </c>
      <c r="D1794" s="21">
        <f>Table4[[#This Row],[GROSS]]-Table4[[#This Row],[BUDGET]]</f>
        <v>2262293</v>
      </c>
    </row>
    <row r="1795" spans="1:4">
      <c r="A1795" s="15" t="s">
        <v>4095</v>
      </c>
      <c r="B1795" s="15">
        <v>15000000</v>
      </c>
      <c r="C1795" s="15">
        <v>17237244</v>
      </c>
      <c r="D1795" s="21">
        <f>Table4[[#This Row],[GROSS]]-Table4[[#This Row],[BUDGET]]</f>
        <v>2237244</v>
      </c>
    </row>
    <row r="1796" spans="1:4">
      <c r="A1796" s="15" t="s">
        <v>6307</v>
      </c>
      <c r="B1796" s="15">
        <v>200000</v>
      </c>
      <c r="C1796" s="15">
        <v>2428241</v>
      </c>
      <c r="D1796" s="21">
        <f>Table4[[#This Row],[GROSS]]-Table4[[#This Row],[BUDGET]]</f>
        <v>2228241</v>
      </c>
    </row>
    <row r="1797" spans="1:4">
      <c r="A1797" s="13" t="s">
        <v>4575</v>
      </c>
      <c r="B1797" s="13">
        <v>11000000</v>
      </c>
      <c r="C1797" s="13">
        <v>13214255</v>
      </c>
      <c r="D1797" s="21">
        <f>Table4[[#This Row],[GROSS]]-Table4[[#This Row],[BUDGET]]</f>
        <v>2214255</v>
      </c>
    </row>
    <row r="1798" spans="1:4">
      <c r="A1798" s="15" t="s">
        <v>5048</v>
      </c>
      <c r="B1798" s="15">
        <v>7000000</v>
      </c>
      <c r="C1798" s="15">
        <v>9190525</v>
      </c>
      <c r="D1798" s="21">
        <f>Table4[[#This Row],[GROSS]]-Table4[[#This Row],[BUDGET]]</f>
        <v>2190525</v>
      </c>
    </row>
    <row r="1799" spans="1:4">
      <c r="A1799" s="15" t="s">
        <v>2564</v>
      </c>
      <c r="B1799" s="15">
        <v>32000000</v>
      </c>
      <c r="C1799" s="15">
        <v>34180954</v>
      </c>
      <c r="D1799" s="21">
        <f>Table4[[#This Row],[GROSS]]-Table4[[#This Row],[BUDGET]]</f>
        <v>2180954</v>
      </c>
    </row>
    <row r="1800" spans="1:4">
      <c r="A1800" s="15" t="s">
        <v>1839</v>
      </c>
      <c r="B1800" s="15">
        <v>48000000</v>
      </c>
      <c r="C1800" s="15">
        <v>50173190</v>
      </c>
      <c r="D1800" s="21">
        <f>Table4[[#This Row],[GROSS]]-Table4[[#This Row],[BUDGET]]</f>
        <v>2173190</v>
      </c>
    </row>
    <row r="1801" spans="1:4">
      <c r="A1801" s="15" t="s">
        <v>5054</v>
      </c>
      <c r="B1801" s="15">
        <v>7000000</v>
      </c>
      <c r="C1801" s="15">
        <v>9166863</v>
      </c>
      <c r="D1801" s="21">
        <f>Table4[[#This Row],[GROSS]]-Table4[[#This Row],[BUDGET]]</f>
        <v>2166863</v>
      </c>
    </row>
    <row r="1802" spans="1:4">
      <c r="A1802" s="15" t="s">
        <v>3898</v>
      </c>
      <c r="B1802" s="15">
        <v>16500000</v>
      </c>
      <c r="C1802" s="15">
        <v>18663911</v>
      </c>
      <c r="D1802" s="21">
        <f>Table4[[#This Row],[GROSS]]-Table4[[#This Row],[BUDGET]]</f>
        <v>2163911</v>
      </c>
    </row>
    <row r="1803" spans="1:4">
      <c r="A1803" s="15" t="s">
        <v>2750</v>
      </c>
      <c r="B1803" s="15">
        <v>30000000</v>
      </c>
      <c r="C1803" s="15">
        <v>32154410</v>
      </c>
      <c r="D1803" s="21">
        <f>Table4[[#This Row],[GROSS]]-Table4[[#This Row],[BUDGET]]</f>
        <v>2154410</v>
      </c>
    </row>
    <row r="1804" spans="1:4">
      <c r="A1804" s="13" t="s">
        <v>2723</v>
      </c>
      <c r="B1804" s="13">
        <v>38000000</v>
      </c>
      <c r="C1804" s="13">
        <v>40137776</v>
      </c>
      <c r="D1804" s="21">
        <f>Table4[[#This Row],[GROSS]]-Table4[[#This Row],[BUDGET]]</f>
        <v>2137776</v>
      </c>
    </row>
    <row r="1805" spans="1:4">
      <c r="A1805" s="13" t="s">
        <v>1705</v>
      </c>
      <c r="B1805" s="13">
        <v>65000000</v>
      </c>
      <c r="C1805" s="13">
        <v>67128202</v>
      </c>
      <c r="D1805" s="21">
        <f>Table4[[#This Row],[GROSS]]-Table4[[#This Row],[BUDGET]]</f>
        <v>2128202</v>
      </c>
    </row>
    <row r="1806" spans="1:4">
      <c r="A1806" s="13" t="s">
        <v>4936</v>
      </c>
      <c r="B1806" s="13">
        <v>8000000</v>
      </c>
      <c r="C1806" s="13">
        <v>10106233</v>
      </c>
      <c r="D1806" s="21">
        <f>Table4[[#This Row],[GROSS]]-Table4[[#This Row],[BUDGET]]</f>
        <v>2106233</v>
      </c>
    </row>
    <row r="1807" spans="1:4">
      <c r="A1807" s="13" t="s">
        <v>4562</v>
      </c>
      <c r="B1807" s="13">
        <v>11000000</v>
      </c>
      <c r="C1807" s="13">
        <v>13103828</v>
      </c>
      <c r="D1807" s="21">
        <f>Table4[[#This Row],[GROSS]]-Table4[[#This Row],[BUDGET]]</f>
        <v>2103828</v>
      </c>
    </row>
    <row r="1808" spans="1:4">
      <c r="A1808" s="15" t="s">
        <v>5051</v>
      </c>
      <c r="B1808" s="15">
        <v>7000000</v>
      </c>
      <c r="C1808" s="15">
        <v>9094451</v>
      </c>
      <c r="D1808" s="21">
        <f>Table4[[#This Row],[GROSS]]-Table4[[#This Row],[BUDGET]]</f>
        <v>2094451</v>
      </c>
    </row>
    <row r="1809" spans="1:4">
      <c r="A1809" s="13" t="s">
        <v>6258</v>
      </c>
      <c r="B1809" s="13">
        <v>300000</v>
      </c>
      <c r="C1809" s="13">
        <v>2360184</v>
      </c>
      <c r="D1809" s="21">
        <f>Table4[[#This Row],[GROSS]]-Table4[[#This Row],[BUDGET]]</f>
        <v>2060184</v>
      </c>
    </row>
    <row r="1810" spans="1:4">
      <c r="A1810" s="13" t="s">
        <v>2547</v>
      </c>
      <c r="B1810" s="13">
        <v>33000000</v>
      </c>
      <c r="C1810" s="13">
        <v>35057332</v>
      </c>
      <c r="D1810" s="21">
        <f>Table4[[#This Row],[GROSS]]-Table4[[#This Row],[BUDGET]]</f>
        <v>2057332</v>
      </c>
    </row>
    <row r="1811" spans="1:4">
      <c r="A1811" s="15" t="s">
        <v>102</v>
      </c>
      <c r="B1811" s="15">
        <v>170000000</v>
      </c>
      <c r="C1811" s="15">
        <v>172051787</v>
      </c>
      <c r="D1811" s="21">
        <f>Table4[[#This Row],[GROSS]]-Table4[[#This Row],[BUDGET]]</f>
        <v>2051787</v>
      </c>
    </row>
    <row r="1812" spans="1:4">
      <c r="A1812" s="13" t="s">
        <v>2440</v>
      </c>
      <c r="B1812" s="13">
        <v>30000000</v>
      </c>
      <c r="C1812" s="13">
        <v>32048809</v>
      </c>
      <c r="D1812" s="21">
        <f>Table4[[#This Row],[GROSS]]-Table4[[#This Row],[BUDGET]]</f>
        <v>2048809</v>
      </c>
    </row>
    <row r="1813" spans="1:4">
      <c r="A1813" s="13" t="s">
        <v>6387</v>
      </c>
      <c r="B1813" s="13">
        <v>7000</v>
      </c>
      <c r="C1813" s="13">
        <v>2040920</v>
      </c>
      <c r="D1813" s="21">
        <f>Table4[[#This Row],[GROSS]]-Table4[[#This Row],[BUDGET]]</f>
        <v>2033920</v>
      </c>
    </row>
    <row r="1814" spans="1:4">
      <c r="A1814" s="15" t="s">
        <v>2520</v>
      </c>
      <c r="B1814" s="15">
        <v>30000000</v>
      </c>
      <c r="C1814" s="15">
        <v>32000000</v>
      </c>
      <c r="D1814" s="21">
        <f>Table4[[#This Row],[GROSS]]-Table4[[#This Row],[BUDGET]]</f>
        <v>2000000</v>
      </c>
    </row>
    <row r="1815" spans="1:4">
      <c r="A1815" s="13" t="s">
        <v>6136</v>
      </c>
      <c r="B1815" s="13">
        <v>700000</v>
      </c>
      <c r="C1815" s="13">
        <v>2694973</v>
      </c>
      <c r="D1815" s="21">
        <f>Table4[[#This Row],[GROSS]]-Table4[[#This Row],[BUDGET]]</f>
        <v>1994973</v>
      </c>
    </row>
    <row r="1816" spans="1:4">
      <c r="A1816" s="15" t="s">
        <v>5856</v>
      </c>
      <c r="B1816" s="15">
        <v>1000000</v>
      </c>
      <c r="C1816" s="15">
        <v>2957978</v>
      </c>
      <c r="D1816" s="21">
        <f>Table4[[#This Row],[GROSS]]-Table4[[#This Row],[BUDGET]]</f>
        <v>1957978</v>
      </c>
    </row>
    <row r="1817" spans="1:4">
      <c r="A1817" s="13" t="s">
        <v>5912</v>
      </c>
      <c r="B1817" s="13">
        <v>1500000</v>
      </c>
      <c r="C1817" s="13">
        <v>3447339</v>
      </c>
      <c r="D1817" s="21">
        <f>Table4[[#This Row],[GROSS]]-Table4[[#This Row],[BUDGET]]</f>
        <v>1947339</v>
      </c>
    </row>
    <row r="1818" spans="1:4">
      <c r="A1818" s="15" t="s">
        <v>1554</v>
      </c>
      <c r="B1818" s="15">
        <v>55000000</v>
      </c>
      <c r="C1818" s="15">
        <v>56932305</v>
      </c>
      <c r="D1818" s="21">
        <f>Table4[[#This Row],[GROSS]]-Table4[[#This Row],[BUDGET]]</f>
        <v>1932305</v>
      </c>
    </row>
    <row r="1819" spans="1:4">
      <c r="A1819" s="13" t="s">
        <v>451</v>
      </c>
      <c r="B1819" s="13">
        <v>130000000</v>
      </c>
      <c r="C1819" s="13">
        <v>131920333</v>
      </c>
      <c r="D1819" s="21">
        <f>Table4[[#This Row],[GROSS]]-Table4[[#This Row],[BUDGET]]</f>
        <v>1920333</v>
      </c>
    </row>
    <row r="1820" spans="1:4">
      <c r="A1820" s="15" t="s">
        <v>5799</v>
      </c>
      <c r="B1820" s="15">
        <v>2000000</v>
      </c>
      <c r="C1820" s="15">
        <v>3885134</v>
      </c>
      <c r="D1820" s="21">
        <f>Table4[[#This Row],[GROSS]]-Table4[[#This Row],[BUDGET]]</f>
        <v>1885134</v>
      </c>
    </row>
    <row r="1821" spans="1:4">
      <c r="A1821" s="13" t="s">
        <v>6217</v>
      </c>
      <c r="B1821" s="13">
        <v>439000</v>
      </c>
      <c r="C1821" s="13">
        <v>2300000</v>
      </c>
      <c r="D1821" s="21">
        <f>Table4[[#This Row],[GROSS]]-Table4[[#This Row],[BUDGET]]</f>
        <v>1861000</v>
      </c>
    </row>
    <row r="1822" spans="1:4">
      <c r="A1822" s="13" t="s">
        <v>5594</v>
      </c>
      <c r="B1822" s="13">
        <v>3500000</v>
      </c>
      <c r="C1822" s="13">
        <v>5354039</v>
      </c>
      <c r="D1822" s="21">
        <f>Table4[[#This Row],[GROSS]]-Table4[[#This Row],[BUDGET]]</f>
        <v>1854039</v>
      </c>
    </row>
    <row r="1823" spans="1:4">
      <c r="A1823" s="13" t="s">
        <v>1926</v>
      </c>
      <c r="B1823" s="13">
        <v>45000000</v>
      </c>
      <c r="C1823" s="13">
        <v>46815748</v>
      </c>
      <c r="D1823" s="21">
        <f>Table4[[#This Row],[GROSS]]-Table4[[#This Row],[BUDGET]]</f>
        <v>1815748</v>
      </c>
    </row>
    <row r="1824" spans="1:4">
      <c r="A1824" s="15" t="s">
        <v>2146</v>
      </c>
      <c r="B1824" s="15">
        <v>40000000</v>
      </c>
      <c r="C1824" s="15">
        <v>41797066</v>
      </c>
      <c r="D1824" s="21">
        <f>Table4[[#This Row],[GROSS]]-Table4[[#This Row],[BUDGET]]</f>
        <v>1797066</v>
      </c>
    </row>
    <row r="1825" spans="1:4">
      <c r="A1825" s="15" t="s">
        <v>5363</v>
      </c>
      <c r="B1825" s="15">
        <v>5000000</v>
      </c>
      <c r="C1825" s="15">
        <v>6755271</v>
      </c>
      <c r="D1825" s="21">
        <f>Table4[[#This Row],[GROSS]]-Table4[[#This Row],[BUDGET]]</f>
        <v>1755271</v>
      </c>
    </row>
    <row r="1826" spans="1:4">
      <c r="A1826" s="13" t="s">
        <v>2749</v>
      </c>
      <c r="B1826" s="13">
        <v>30000000</v>
      </c>
      <c r="C1826" s="13">
        <v>31743332</v>
      </c>
      <c r="D1826" s="21">
        <f>Table4[[#This Row],[GROSS]]-Table4[[#This Row],[BUDGET]]</f>
        <v>1743332</v>
      </c>
    </row>
    <row r="1827" spans="1:4">
      <c r="A1827" s="13" t="s">
        <v>6277</v>
      </c>
      <c r="B1827" s="13">
        <v>250000</v>
      </c>
      <c r="C1827" s="13">
        <v>1977544</v>
      </c>
      <c r="D1827" s="21">
        <f>Table4[[#This Row],[GROSS]]-Table4[[#This Row],[BUDGET]]</f>
        <v>1727544</v>
      </c>
    </row>
    <row r="1828" spans="1:4">
      <c r="A1828" s="13" t="s">
        <v>4691</v>
      </c>
      <c r="B1828" s="13">
        <v>10000000</v>
      </c>
      <c r="C1828" s="13">
        <v>11703287</v>
      </c>
      <c r="D1828" s="21">
        <f>Table4[[#This Row],[GROSS]]-Table4[[#This Row],[BUDGET]]</f>
        <v>1703287</v>
      </c>
    </row>
    <row r="1829" spans="1:4">
      <c r="A1829" s="13" t="s">
        <v>3840</v>
      </c>
      <c r="B1829" s="13">
        <v>17500000</v>
      </c>
      <c r="C1829" s="13">
        <v>19179969</v>
      </c>
      <c r="D1829" s="21">
        <f>Table4[[#This Row],[GROSS]]-Table4[[#This Row],[BUDGET]]</f>
        <v>1679969</v>
      </c>
    </row>
    <row r="1830" spans="1:4">
      <c r="A1830" s="13" t="s">
        <v>4323</v>
      </c>
      <c r="B1830" s="13">
        <v>13000000</v>
      </c>
      <c r="C1830" s="13">
        <v>14677654</v>
      </c>
      <c r="D1830" s="21">
        <f>Table4[[#This Row],[GROSS]]-Table4[[#This Row],[BUDGET]]</f>
        <v>1677654</v>
      </c>
    </row>
    <row r="1831" spans="1:4">
      <c r="A1831" s="13" t="s">
        <v>5050</v>
      </c>
      <c r="B1831" s="13">
        <v>7500000</v>
      </c>
      <c r="C1831" s="13">
        <v>9176553</v>
      </c>
      <c r="D1831" s="21">
        <f>Table4[[#This Row],[GROSS]]-Table4[[#This Row],[BUDGET]]</f>
        <v>1676553</v>
      </c>
    </row>
    <row r="1832" spans="1:4">
      <c r="A1832" s="13" t="s">
        <v>5969</v>
      </c>
      <c r="B1832" s="13">
        <v>1200000</v>
      </c>
      <c r="C1832" s="13">
        <v>2859955</v>
      </c>
      <c r="D1832" s="21">
        <f>Table4[[#This Row],[GROSS]]-Table4[[#This Row],[BUDGET]]</f>
        <v>1659955</v>
      </c>
    </row>
    <row r="1833" spans="1:4">
      <c r="A1833" s="15" t="s">
        <v>3101</v>
      </c>
      <c r="B1833" s="15">
        <v>30000000</v>
      </c>
      <c r="C1833" s="15">
        <v>31655091</v>
      </c>
      <c r="D1833" s="21">
        <f>Table4[[#This Row],[GROSS]]-Table4[[#This Row],[BUDGET]]</f>
        <v>1655091</v>
      </c>
    </row>
    <row r="1834" spans="1:4">
      <c r="A1834" s="13" t="s">
        <v>6140</v>
      </c>
      <c r="B1834" s="13">
        <v>650000</v>
      </c>
      <c r="C1834" s="13">
        <v>2301777</v>
      </c>
      <c r="D1834" s="21">
        <f>Table4[[#This Row],[GROSS]]-Table4[[#This Row],[BUDGET]]</f>
        <v>1651777</v>
      </c>
    </row>
    <row r="1835" spans="1:4">
      <c r="A1835" s="15" t="s">
        <v>5692</v>
      </c>
      <c r="B1835" s="15">
        <v>1500000</v>
      </c>
      <c r="C1835" s="15">
        <v>3123749</v>
      </c>
      <c r="D1835" s="21">
        <f>Table4[[#This Row],[GROSS]]-Table4[[#This Row],[BUDGET]]</f>
        <v>1623749</v>
      </c>
    </row>
    <row r="1836" spans="1:4">
      <c r="A1836" s="15" t="s">
        <v>5970</v>
      </c>
      <c r="B1836" s="15">
        <v>1200000</v>
      </c>
      <c r="C1836" s="15">
        <v>2812029</v>
      </c>
      <c r="D1836" s="21">
        <f>Table4[[#This Row],[GROSS]]-Table4[[#This Row],[BUDGET]]</f>
        <v>1612029</v>
      </c>
    </row>
    <row r="1837" spans="1:4">
      <c r="A1837" s="15" t="s">
        <v>4237</v>
      </c>
      <c r="B1837" s="15">
        <v>11000000</v>
      </c>
      <c r="C1837" s="15">
        <v>12610731</v>
      </c>
      <c r="D1837" s="21">
        <f>Table4[[#This Row],[GROSS]]-Table4[[#This Row],[BUDGET]]</f>
        <v>1610731</v>
      </c>
    </row>
    <row r="1838" spans="1:4">
      <c r="A1838" s="13" t="s">
        <v>5801</v>
      </c>
      <c r="B1838" s="13">
        <v>2000000</v>
      </c>
      <c r="C1838" s="13">
        <v>3590010</v>
      </c>
      <c r="D1838" s="21">
        <f>Table4[[#This Row],[GROSS]]-Table4[[#This Row],[BUDGET]]</f>
        <v>1590010</v>
      </c>
    </row>
    <row r="1839" spans="1:4">
      <c r="A1839" s="13" t="s">
        <v>4369</v>
      </c>
      <c r="B1839" s="13">
        <v>12500000</v>
      </c>
      <c r="C1839" s="13">
        <v>14060950</v>
      </c>
      <c r="D1839" s="21">
        <f>Table4[[#This Row],[GROSS]]-Table4[[#This Row],[BUDGET]]</f>
        <v>1560950</v>
      </c>
    </row>
    <row r="1840" spans="1:4">
      <c r="A1840" s="13" t="s">
        <v>4223</v>
      </c>
      <c r="B1840" s="13">
        <v>14000000</v>
      </c>
      <c r="C1840" s="13">
        <v>15549702</v>
      </c>
      <c r="D1840" s="21">
        <f>Table4[[#This Row],[GROSS]]-Table4[[#This Row],[BUDGET]]</f>
        <v>1549702</v>
      </c>
    </row>
    <row r="1841" spans="1:4">
      <c r="A1841" s="15" t="s">
        <v>6169</v>
      </c>
      <c r="B1841" s="15">
        <v>500000</v>
      </c>
      <c r="C1841" s="15">
        <v>2047570</v>
      </c>
      <c r="D1841" s="21">
        <f>Table4[[#This Row],[GROSS]]-Table4[[#This Row],[BUDGET]]</f>
        <v>1547570</v>
      </c>
    </row>
    <row r="1842" spans="1:4">
      <c r="A1842" s="15" t="s">
        <v>5191</v>
      </c>
      <c r="B1842" s="15">
        <v>6000000</v>
      </c>
      <c r="C1842" s="15">
        <v>7518876</v>
      </c>
      <c r="D1842" s="21">
        <f>Table4[[#This Row],[GROSS]]-Table4[[#This Row],[BUDGET]]</f>
        <v>1518876</v>
      </c>
    </row>
    <row r="1843" spans="1:4">
      <c r="A1843" s="13" t="s">
        <v>6026</v>
      </c>
      <c r="B1843" s="13">
        <v>1000000</v>
      </c>
      <c r="C1843" s="13">
        <v>2508841</v>
      </c>
      <c r="D1843" s="21">
        <f>Table4[[#This Row],[GROSS]]-Table4[[#This Row],[BUDGET]]</f>
        <v>1508841</v>
      </c>
    </row>
    <row r="1844" spans="1:4">
      <c r="A1844" s="15" t="s">
        <v>4225</v>
      </c>
      <c r="B1844" s="15">
        <v>14000000</v>
      </c>
      <c r="C1844" s="15">
        <v>15483540</v>
      </c>
      <c r="D1844" s="21">
        <f>Table4[[#This Row],[GROSS]]-Table4[[#This Row],[BUDGET]]</f>
        <v>1483540</v>
      </c>
    </row>
    <row r="1845" spans="1:4">
      <c r="A1845" s="15" t="s">
        <v>4090</v>
      </c>
      <c r="B1845" s="15">
        <v>15000000</v>
      </c>
      <c r="C1845" s="15">
        <v>16459004</v>
      </c>
      <c r="D1845" s="21">
        <f>Table4[[#This Row],[GROSS]]-Table4[[#This Row],[BUDGET]]</f>
        <v>1459004</v>
      </c>
    </row>
    <row r="1846" spans="1:4">
      <c r="A1846" s="13" t="s">
        <v>6338</v>
      </c>
      <c r="B1846" s="13">
        <v>125000</v>
      </c>
      <c r="C1846" s="13">
        <v>1573712</v>
      </c>
      <c r="D1846" s="21">
        <f>Table4[[#This Row],[GROSS]]-Table4[[#This Row],[BUDGET]]</f>
        <v>1448712</v>
      </c>
    </row>
    <row r="1847" spans="1:4">
      <c r="A1847" s="15" t="s">
        <v>5695</v>
      </c>
      <c r="B1847" s="15">
        <v>2200000</v>
      </c>
      <c r="C1847" s="15">
        <v>3645438</v>
      </c>
      <c r="D1847" s="21">
        <f>Table4[[#This Row],[GROSS]]-Table4[[#This Row],[BUDGET]]</f>
        <v>1445438</v>
      </c>
    </row>
    <row r="1848" spans="1:4">
      <c r="A1848" s="15" t="s">
        <v>3509</v>
      </c>
      <c r="B1848" s="15">
        <v>20000000</v>
      </c>
      <c r="C1848" s="15">
        <v>21413105</v>
      </c>
      <c r="D1848" s="21">
        <f>Table4[[#This Row],[GROSS]]-Table4[[#This Row],[BUDGET]]</f>
        <v>1413105</v>
      </c>
    </row>
    <row r="1849" spans="1:4">
      <c r="A1849" s="13" t="s">
        <v>5245</v>
      </c>
      <c r="B1849" s="13">
        <v>5600000</v>
      </c>
      <c r="C1849" s="13">
        <v>7009668</v>
      </c>
      <c r="D1849" s="21">
        <f>Table4[[#This Row],[GROSS]]-Table4[[#This Row],[BUDGET]]</f>
        <v>1409668</v>
      </c>
    </row>
    <row r="1850" spans="1:4">
      <c r="A1850" s="13" t="s">
        <v>5055</v>
      </c>
      <c r="B1850" s="13">
        <v>7000000</v>
      </c>
      <c r="C1850" s="13">
        <v>8373585</v>
      </c>
      <c r="D1850" s="21">
        <f>Table4[[#This Row],[GROSS]]-Table4[[#This Row],[BUDGET]]</f>
        <v>1373585</v>
      </c>
    </row>
    <row r="1851" spans="1:4">
      <c r="A1851" s="15" t="s">
        <v>6257</v>
      </c>
      <c r="B1851" s="15">
        <v>300000</v>
      </c>
      <c r="C1851" s="15">
        <v>1652472</v>
      </c>
      <c r="D1851" s="21">
        <f>Table4[[#This Row],[GROSS]]-Table4[[#This Row],[BUDGET]]</f>
        <v>1352472</v>
      </c>
    </row>
    <row r="1852" spans="1:4">
      <c r="A1852" s="15" t="s">
        <v>5802</v>
      </c>
      <c r="B1852" s="15">
        <v>2000000</v>
      </c>
      <c r="C1852" s="15">
        <v>3335839</v>
      </c>
      <c r="D1852" s="21">
        <f>Table4[[#This Row],[GROSS]]-Table4[[#This Row],[BUDGET]]</f>
        <v>1335839</v>
      </c>
    </row>
    <row r="1853" spans="1:4">
      <c r="A1853" s="15" t="s">
        <v>6229</v>
      </c>
      <c r="B1853" s="15">
        <v>400000</v>
      </c>
      <c r="C1853" s="15">
        <v>1689999</v>
      </c>
      <c r="D1853" s="21">
        <f>Table4[[#This Row],[GROSS]]-Table4[[#This Row],[BUDGET]]</f>
        <v>1289999</v>
      </c>
    </row>
    <row r="1854" spans="1:4">
      <c r="A1854" s="13" t="s">
        <v>6113</v>
      </c>
      <c r="B1854" s="13">
        <v>800000</v>
      </c>
      <c r="C1854" s="13">
        <v>2073984</v>
      </c>
      <c r="D1854" s="21">
        <f>Table4[[#This Row],[GROSS]]-Table4[[#This Row],[BUDGET]]</f>
        <v>1273984</v>
      </c>
    </row>
    <row r="1855" spans="1:4">
      <c r="A1855" s="13" t="s">
        <v>5866</v>
      </c>
      <c r="B1855" s="13">
        <v>1800000</v>
      </c>
      <c r="C1855" s="13">
        <v>3050934</v>
      </c>
      <c r="D1855" s="21">
        <f>Table4[[#This Row],[GROSS]]-Table4[[#This Row],[BUDGET]]</f>
        <v>1250934</v>
      </c>
    </row>
    <row r="1856" spans="1:4">
      <c r="A1856" s="13" t="s">
        <v>5259</v>
      </c>
      <c r="B1856" s="13">
        <v>5000000</v>
      </c>
      <c r="C1856" s="13">
        <v>6239558</v>
      </c>
      <c r="D1856" s="21">
        <f>Table4[[#This Row],[GROSS]]-Table4[[#This Row],[BUDGET]]</f>
        <v>1239558</v>
      </c>
    </row>
    <row r="1857" spans="1:4">
      <c r="A1857" s="13" t="s">
        <v>587</v>
      </c>
      <c r="B1857" s="13">
        <v>100000000</v>
      </c>
      <c r="C1857" s="13">
        <v>101228120</v>
      </c>
      <c r="D1857" s="21">
        <f>Table4[[#This Row],[GROSS]]-Table4[[#This Row],[BUDGET]]</f>
        <v>1228120</v>
      </c>
    </row>
    <row r="1858" spans="1:4">
      <c r="A1858" s="15" t="s">
        <v>6322</v>
      </c>
      <c r="B1858" s="15">
        <v>100000</v>
      </c>
      <c r="C1858" s="15">
        <v>1316074</v>
      </c>
      <c r="D1858" s="21">
        <f>Table4[[#This Row],[GROSS]]-Table4[[#This Row],[BUDGET]]</f>
        <v>1216074</v>
      </c>
    </row>
    <row r="1859" spans="1:4">
      <c r="A1859" s="15" t="s">
        <v>6370</v>
      </c>
      <c r="B1859" s="15">
        <v>23000</v>
      </c>
      <c r="C1859" s="15">
        <v>1227508</v>
      </c>
      <c r="D1859" s="21">
        <f>Table4[[#This Row],[GROSS]]-Table4[[#This Row],[BUDGET]]</f>
        <v>1204508</v>
      </c>
    </row>
    <row r="1860" spans="1:4">
      <c r="A1860" s="15" t="s">
        <v>3514</v>
      </c>
      <c r="B1860" s="15">
        <v>20000000</v>
      </c>
      <c r="C1860" s="15">
        <v>21200000</v>
      </c>
      <c r="D1860" s="21">
        <f>Table4[[#This Row],[GROSS]]-Table4[[#This Row],[BUDGET]]</f>
        <v>1200000</v>
      </c>
    </row>
    <row r="1861" spans="1:4">
      <c r="A1861" s="15" t="s">
        <v>6021</v>
      </c>
      <c r="B1861" s="15">
        <v>6000000</v>
      </c>
      <c r="C1861" s="15">
        <v>7186670</v>
      </c>
      <c r="D1861" s="21">
        <f>Table4[[#This Row],[GROSS]]-Table4[[#This Row],[BUDGET]]</f>
        <v>1186670</v>
      </c>
    </row>
    <row r="1862" spans="1:4">
      <c r="A1862" s="13" t="s">
        <v>1598</v>
      </c>
      <c r="B1862" s="13">
        <v>50000000</v>
      </c>
      <c r="C1862" s="13">
        <v>51178893</v>
      </c>
      <c r="D1862" s="21">
        <f>Table4[[#This Row],[GROSS]]-Table4[[#This Row],[BUDGET]]</f>
        <v>1178893</v>
      </c>
    </row>
    <row r="1863" spans="1:4">
      <c r="A1863" s="13" t="s">
        <v>2297</v>
      </c>
      <c r="B1863" s="13">
        <v>38000000</v>
      </c>
      <c r="C1863" s="13">
        <v>39177215</v>
      </c>
      <c r="D1863" s="21">
        <f>Table4[[#This Row],[GROSS]]-Table4[[#This Row],[BUDGET]]</f>
        <v>1177215</v>
      </c>
    </row>
    <row r="1864" spans="1:4">
      <c r="A1864" s="15" t="s">
        <v>3238</v>
      </c>
      <c r="B1864" s="15">
        <v>24000000</v>
      </c>
      <c r="C1864" s="15">
        <v>25167270</v>
      </c>
      <c r="D1864" s="21">
        <f>Table4[[#This Row],[GROSS]]-Table4[[#This Row],[BUDGET]]</f>
        <v>1167270</v>
      </c>
    </row>
    <row r="1865" spans="1:4">
      <c r="A1865" s="13" t="s">
        <v>4849</v>
      </c>
      <c r="B1865" s="13">
        <v>9000000</v>
      </c>
      <c r="C1865" s="13">
        <v>10161099</v>
      </c>
      <c r="D1865" s="21">
        <f>Table4[[#This Row],[GROSS]]-Table4[[#This Row],[BUDGET]]</f>
        <v>1161099</v>
      </c>
    </row>
    <row r="1866" spans="1:4">
      <c r="A1866" s="13" t="s">
        <v>5365</v>
      </c>
      <c r="B1866" s="13">
        <v>5000000</v>
      </c>
      <c r="C1866" s="13">
        <v>6157157</v>
      </c>
      <c r="D1866" s="21">
        <f>Table4[[#This Row],[GROSS]]-Table4[[#This Row],[BUDGET]]</f>
        <v>1157157</v>
      </c>
    </row>
    <row r="1867" spans="1:4">
      <c r="A1867" s="15" t="s">
        <v>5649</v>
      </c>
      <c r="B1867" s="15">
        <v>3000000</v>
      </c>
      <c r="C1867" s="15">
        <v>4142507</v>
      </c>
      <c r="D1867" s="21">
        <f>Table4[[#This Row],[GROSS]]-Table4[[#This Row],[BUDGET]]</f>
        <v>1142507</v>
      </c>
    </row>
    <row r="1868" spans="1:4">
      <c r="A1868" s="13" t="s">
        <v>5651</v>
      </c>
      <c r="B1868" s="13">
        <v>3000000</v>
      </c>
      <c r="C1868" s="13">
        <v>4109095</v>
      </c>
      <c r="D1868" s="21">
        <f>Table4[[#This Row],[GROSS]]-Table4[[#This Row],[BUDGET]]</f>
        <v>1109095</v>
      </c>
    </row>
    <row r="1869" spans="1:4">
      <c r="A1869" s="13" t="s">
        <v>2330</v>
      </c>
      <c r="B1869" s="13">
        <v>40000000</v>
      </c>
      <c r="C1869" s="13">
        <v>41102171</v>
      </c>
      <c r="D1869" s="21">
        <f>Table4[[#This Row],[GROSS]]-Table4[[#This Row],[BUDGET]]</f>
        <v>1102171</v>
      </c>
    </row>
    <row r="1870" spans="1:4">
      <c r="A1870" s="13" t="s">
        <v>5100</v>
      </c>
      <c r="B1870" s="13">
        <v>6900000</v>
      </c>
      <c r="C1870" s="13">
        <v>7993039</v>
      </c>
      <c r="D1870" s="21">
        <f>Table4[[#This Row],[GROSS]]-Table4[[#This Row],[BUDGET]]</f>
        <v>1093039</v>
      </c>
    </row>
    <row r="1871" spans="1:4">
      <c r="A1871" s="15" t="s">
        <v>905</v>
      </c>
      <c r="B1871" s="15">
        <v>75000000</v>
      </c>
      <c r="C1871" s="15">
        <v>76081498</v>
      </c>
      <c r="D1871" s="21">
        <f>Table4[[#This Row],[GROSS]]-Table4[[#This Row],[BUDGET]]</f>
        <v>1081498</v>
      </c>
    </row>
    <row r="1872" spans="1:4">
      <c r="A1872" s="15" t="s">
        <v>6173</v>
      </c>
      <c r="B1872" s="15">
        <v>46000</v>
      </c>
      <c r="C1872" s="15">
        <v>1127331</v>
      </c>
      <c r="D1872" s="21">
        <f>Table4[[#This Row],[GROSS]]-Table4[[#This Row],[BUDGET]]</f>
        <v>1081331</v>
      </c>
    </row>
    <row r="1873" spans="1:4">
      <c r="A1873" s="15" t="s">
        <v>4229</v>
      </c>
      <c r="B1873" s="15">
        <v>14000000</v>
      </c>
      <c r="C1873" s="15">
        <v>15062898</v>
      </c>
      <c r="D1873" s="21">
        <f>Table4[[#This Row],[GROSS]]-Table4[[#This Row],[BUDGET]]</f>
        <v>1062898</v>
      </c>
    </row>
    <row r="1874" spans="1:4">
      <c r="A1874" s="13" t="s">
        <v>4598</v>
      </c>
      <c r="B1874" s="13">
        <v>10000000</v>
      </c>
      <c r="C1874" s="13">
        <v>11043445</v>
      </c>
      <c r="D1874" s="21">
        <f>Table4[[#This Row],[GROSS]]-Table4[[#This Row],[BUDGET]]</f>
        <v>1043445</v>
      </c>
    </row>
    <row r="1875" spans="1:4">
      <c r="A1875" s="15" t="s">
        <v>1919</v>
      </c>
      <c r="B1875" s="15">
        <v>50000000</v>
      </c>
      <c r="C1875" s="15">
        <v>51019112</v>
      </c>
      <c r="D1875" s="21">
        <f>Table4[[#This Row],[GROSS]]-Table4[[#This Row],[BUDGET]]</f>
        <v>1019112</v>
      </c>
    </row>
    <row r="1876" spans="1:4">
      <c r="A1876" s="15" t="s">
        <v>2549</v>
      </c>
      <c r="B1876" s="15">
        <v>33000000</v>
      </c>
      <c r="C1876" s="15">
        <v>34014398</v>
      </c>
      <c r="D1876" s="21">
        <f>Table4[[#This Row],[GROSS]]-Table4[[#This Row],[BUDGET]]</f>
        <v>1014398</v>
      </c>
    </row>
    <row r="1877" spans="1:4">
      <c r="A1877" s="15" t="s">
        <v>3255</v>
      </c>
      <c r="B1877" s="15">
        <v>24000000</v>
      </c>
      <c r="C1877" s="15">
        <v>25003072</v>
      </c>
      <c r="D1877" s="21">
        <f>Table4[[#This Row],[GROSS]]-Table4[[#This Row],[BUDGET]]</f>
        <v>1003072</v>
      </c>
    </row>
    <row r="1878" spans="1:4">
      <c r="A1878" s="15" t="s">
        <v>5967</v>
      </c>
      <c r="B1878" s="15">
        <v>1200000</v>
      </c>
      <c r="C1878" s="15">
        <v>2199853</v>
      </c>
      <c r="D1878" s="21">
        <f>Table4[[#This Row],[GROSS]]-Table4[[#This Row],[BUDGET]]</f>
        <v>999853</v>
      </c>
    </row>
    <row r="1879" spans="1:4">
      <c r="A1879" s="13" t="s">
        <v>6228</v>
      </c>
      <c r="B1879" s="13">
        <v>229575</v>
      </c>
      <c r="C1879" s="13">
        <v>1229197</v>
      </c>
      <c r="D1879" s="21">
        <f>Table4[[#This Row],[GROSS]]-Table4[[#This Row],[BUDGET]]</f>
        <v>999622</v>
      </c>
    </row>
    <row r="1880" spans="1:4">
      <c r="A1880" s="15" t="s">
        <v>6253</v>
      </c>
      <c r="B1880" s="15">
        <v>312000</v>
      </c>
      <c r="C1880" s="15">
        <v>1281176</v>
      </c>
      <c r="D1880" s="21">
        <f>Table4[[#This Row],[GROSS]]-Table4[[#This Row],[BUDGET]]</f>
        <v>969176</v>
      </c>
    </row>
    <row r="1881" spans="1:4">
      <c r="A1881" s="13" t="s">
        <v>6029</v>
      </c>
      <c r="B1881" s="13">
        <v>1000000</v>
      </c>
      <c r="C1881" s="13">
        <v>1950218</v>
      </c>
      <c r="D1881" s="21">
        <f>Table4[[#This Row],[GROSS]]-Table4[[#This Row],[BUDGET]]</f>
        <v>950218</v>
      </c>
    </row>
    <row r="1882" spans="1:4">
      <c r="A1882" s="13" t="s">
        <v>4460</v>
      </c>
      <c r="B1882" s="13">
        <v>12000000</v>
      </c>
      <c r="C1882" s="13">
        <v>12902790</v>
      </c>
      <c r="D1882" s="21">
        <f>Table4[[#This Row],[GROSS]]-Table4[[#This Row],[BUDGET]]</f>
        <v>902790</v>
      </c>
    </row>
    <row r="1883" spans="1:4">
      <c r="A1883" s="15" t="s">
        <v>5653</v>
      </c>
      <c r="B1883" s="15">
        <v>3000000</v>
      </c>
      <c r="C1883" s="15">
        <v>3902679</v>
      </c>
      <c r="D1883" s="21">
        <f>Table4[[#This Row],[GROSS]]-Table4[[#This Row],[BUDGET]]</f>
        <v>902679</v>
      </c>
    </row>
    <row r="1884" spans="1:4">
      <c r="A1884" s="13" t="s">
        <v>5905</v>
      </c>
      <c r="B1884" s="13">
        <v>1500000</v>
      </c>
      <c r="C1884" s="13">
        <v>2365931</v>
      </c>
      <c r="D1884" s="21">
        <f>Table4[[#This Row],[GROSS]]-Table4[[#This Row],[BUDGET]]</f>
        <v>865931</v>
      </c>
    </row>
    <row r="1885" spans="1:4">
      <c r="A1885" s="15" t="s">
        <v>5195</v>
      </c>
      <c r="B1885" s="15">
        <v>6000000</v>
      </c>
      <c r="C1885" s="15">
        <v>6851636</v>
      </c>
      <c r="D1885" s="21">
        <f>Table4[[#This Row],[GROSS]]-Table4[[#This Row],[BUDGET]]</f>
        <v>851636</v>
      </c>
    </row>
    <row r="1886" spans="1:4">
      <c r="A1886" s="15" t="s">
        <v>1985</v>
      </c>
      <c r="B1886" s="15">
        <v>44000000</v>
      </c>
      <c r="C1886" s="15">
        <v>44834712</v>
      </c>
      <c r="D1886" s="21">
        <f>Table4[[#This Row],[GROSS]]-Table4[[#This Row],[BUDGET]]</f>
        <v>834712</v>
      </c>
    </row>
    <row r="1887" spans="1:4">
      <c r="A1887" s="15" t="s">
        <v>5728</v>
      </c>
      <c r="B1887" s="15">
        <v>2500000</v>
      </c>
      <c r="C1887" s="15">
        <v>3325638</v>
      </c>
      <c r="D1887" s="21">
        <f>Table4[[#This Row],[GROSS]]-Table4[[#This Row],[BUDGET]]</f>
        <v>825638</v>
      </c>
    </row>
    <row r="1888" spans="1:4">
      <c r="A1888" s="13" t="s">
        <v>4693</v>
      </c>
      <c r="B1888" s="13">
        <v>10000000</v>
      </c>
      <c r="C1888" s="13">
        <v>10824921</v>
      </c>
      <c r="D1888" s="21">
        <f>Table4[[#This Row],[GROSS]]-Table4[[#This Row],[BUDGET]]</f>
        <v>824921</v>
      </c>
    </row>
    <row r="1889" spans="1:4">
      <c r="A1889" s="15" t="s">
        <v>1722</v>
      </c>
      <c r="B1889" s="15">
        <v>50000000</v>
      </c>
      <c r="C1889" s="15">
        <v>50815288</v>
      </c>
      <c r="D1889" s="21">
        <f>Table4[[#This Row],[GROSS]]-Table4[[#This Row],[BUDGET]]</f>
        <v>815288</v>
      </c>
    </row>
    <row r="1890" spans="1:4">
      <c r="A1890" s="13" t="s">
        <v>6298</v>
      </c>
      <c r="B1890" s="13">
        <v>225000</v>
      </c>
      <c r="C1890" s="13">
        <v>1027119</v>
      </c>
      <c r="D1890" s="21">
        <f>Table4[[#This Row],[GROSS]]-Table4[[#This Row],[BUDGET]]</f>
        <v>802119</v>
      </c>
    </row>
    <row r="1891" spans="1:4">
      <c r="A1891" s="15" t="s">
        <v>6278</v>
      </c>
      <c r="B1891" s="15">
        <v>250000</v>
      </c>
      <c r="C1891" s="15">
        <v>1050600</v>
      </c>
      <c r="D1891" s="21">
        <f>Table4[[#This Row],[GROSS]]-Table4[[#This Row],[BUDGET]]</f>
        <v>800600</v>
      </c>
    </row>
    <row r="1892" spans="1:4">
      <c r="A1892" s="15" t="s">
        <v>3809</v>
      </c>
      <c r="B1892" s="15">
        <v>2700000</v>
      </c>
      <c r="C1892" s="15">
        <v>3500000</v>
      </c>
      <c r="D1892" s="21">
        <f>Table4[[#This Row],[GROSS]]-Table4[[#This Row],[BUDGET]]</f>
        <v>800000</v>
      </c>
    </row>
    <row r="1893" spans="1:4">
      <c r="A1893" s="15" t="s">
        <v>3369</v>
      </c>
      <c r="B1893" s="15">
        <v>21500000</v>
      </c>
      <c r="C1893" s="15">
        <v>22294341</v>
      </c>
      <c r="D1893" s="21">
        <f>Table4[[#This Row],[GROSS]]-Table4[[#This Row],[BUDGET]]</f>
        <v>794341</v>
      </c>
    </row>
    <row r="1894" spans="1:4">
      <c r="A1894" s="13" t="s">
        <v>5810</v>
      </c>
      <c r="B1894" s="13">
        <v>1500000</v>
      </c>
      <c r="C1894" s="13">
        <v>2283276</v>
      </c>
      <c r="D1894" s="21">
        <f>Table4[[#This Row],[GROSS]]-Table4[[#This Row],[BUDGET]]</f>
        <v>783276</v>
      </c>
    </row>
    <row r="1895" spans="1:4">
      <c r="A1895" s="15" t="s">
        <v>3023</v>
      </c>
      <c r="B1895" s="15">
        <v>26000000</v>
      </c>
      <c r="C1895" s="15">
        <v>26761283</v>
      </c>
      <c r="D1895" s="21">
        <f>Table4[[#This Row],[GROSS]]-Table4[[#This Row],[BUDGET]]</f>
        <v>761283</v>
      </c>
    </row>
    <row r="1896" spans="1:4">
      <c r="A1896" s="13" t="s">
        <v>2919</v>
      </c>
      <c r="B1896" s="13">
        <v>28000000</v>
      </c>
      <c r="C1896" s="13">
        <v>28751715</v>
      </c>
      <c r="D1896" s="21">
        <f>Table4[[#This Row],[GROSS]]-Table4[[#This Row],[BUDGET]]</f>
        <v>751715</v>
      </c>
    </row>
    <row r="1897" spans="1:4">
      <c r="A1897" s="13" t="s">
        <v>6171</v>
      </c>
      <c r="B1897" s="13">
        <v>500000</v>
      </c>
      <c r="C1897" s="13">
        <v>1250798</v>
      </c>
      <c r="D1897" s="21">
        <f>Table4[[#This Row],[GROSS]]-Table4[[#This Row],[BUDGET]]</f>
        <v>750798</v>
      </c>
    </row>
    <row r="1898" spans="1:4">
      <c r="A1898" s="15" t="s">
        <v>1559</v>
      </c>
      <c r="B1898" s="15">
        <v>55000000</v>
      </c>
      <c r="C1898" s="15">
        <v>55747724</v>
      </c>
      <c r="D1898" s="21">
        <f>Table4[[#This Row],[GROSS]]-Table4[[#This Row],[BUDGET]]</f>
        <v>747724</v>
      </c>
    </row>
    <row r="1899" spans="1:4">
      <c r="A1899" s="13" t="s">
        <v>6317</v>
      </c>
      <c r="B1899" s="13">
        <v>180000</v>
      </c>
      <c r="C1899" s="13">
        <v>925402</v>
      </c>
      <c r="D1899" s="21">
        <f>Table4[[#This Row],[GROSS]]-Table4[[#This Row],[BUDGET]]</f>
        <v>745402</v>
      </c>
    </row>
    <row r="1900" spans="1:4">
      <c r="A1900" s="15" t="s">
        <v>6034</v>
      </c>
      <c r="B1900" s="15">
        <v>1000000</v>
      </c>
      <c r="C1900" s="15">
        <v>1744858</v>
      </c>
      <c r="D1900" s="21">
        <f>Table4[[#This Row],[GROSS]]-Table4[[#This Row],[BUDGET]]</f>
        <v>744858</v>
      </c>
    </row>
    <row r="1901" spans="1:4">
      <c r="A1901" s="15" t="s">
        <v>5555</v>
      </c>
      <c r="B1901" s="15">
        <v>2000000</v>
      </c>
      <c r="C1901" s="15">
        <v>2706659</v>
      </c>
      <c r="D1901" s="21">
        <f>Table4[[#This Row],[GROSS]]-Table4[[#This Row],[BUDGET]]</f>
        <v>706659</v>
      </c>
    </row>
    <row r="1902" spans="1:4">
      <c r="A1902" s="13" t="s">
        <v>2591</v>
      </c>
      <c r="B1902" s="13">
        <v>32000000</v>
      </c>
      <c r="C1902" s="13">
        <v>32701088</v>
      </c>
      <c r="D1902" s="21">
        <f>Table4[[#This Row],[GROSS]]-Table4[[#This Row],[BUDGET]]</f>
        <v>701088</v>
      </c>
    </row>
    <row r="1903" spans="1:4">
      <c r="A1903" s="13" t="s">
        <v>4091</v>
      </c>
      <c r="B1903" s="13">
        <v>15000000</v>
      </c>
      <c r="C1903" s="13">
        <v>15700000</v>
      </c>
      <c r="D1903" s="21">
        <f>Table4[[#This Row],[GROSS]]-Table4[[#This Row],[BUDGET]]</f>
        <v>700000</v>
      </c>
    </row>
    <row r="1904" spans="1:4">
      <c r="A1904" s="15" t="s">
        <v>2554</v>
      </c>
      <c r="B1904" s="15">
        <v>33000000</v>
      </c>
      <c r="C1904" s="15">
        <v>33682273</v>
      </c>
      <c r="D1904" s="21">
        <f>Table4[[#This Row],[GROSS]]-Table4[[#This Row],[BUDGET]]</f>
        <v>682273</v>
      </c>
    </row>
    <row r="1905" spans="1:4">
      <c r="A1905" s="13" t="s">
        <v>6032</v>
      </c>
      <c r="B1905" s="13">
        <v>1000000</v>
      </c>
      <c r="C1905" s="13">
        <v>1677838</v>
      </c>
      <c r="D1905" s="21">
        <f>Table4[[#This Row],[GROSS]]-Table4[[#This Row],[BUDGET]]</f>
        <v>677838</v>
      </c>
    </row>
    <row r="1906" spans="1:4">
      <c r="A1906" s="13" t="s">
        <v>5201</v>
      </c>
      <c r="B1906" s="13">
        <v>6000000</v>
      </c>
      <c r="C1906" s="13">
        <v>6670712</v>
      </c>
      <c r="D1906" s="21">
        <f>Table4[[#This Row],[GROSS]]-Table4[[#This Row],[BUDGET]]</f>
        <v>670712</v>
      </c>
    </row>
    <row r="1907" spans="1:4">
      <c r="A1907" s="13" t="s">
        <v>6379</v>
      </c>
      <c r="B1907" s="13">
        <v>10000</v>
      </c>
      <c r="C1907" s="13">
        <v>673780</v>
      </c>
      <c r="D1907" s="21">
        <f>Table4[[#This Row],[GROSS]]-Table4[[#This Row],[BUDGET]]</f>
        <v>663780</v>
      </c>
    </row>
    <row r="1908" spans="1:4">
      <c r="A1908" s="13" t="s">
        <v>6261</v>
      </c>
      <c r="B1908" s="13">
        <v>200000</v>
      </c>
      <c r="C1908" s="13">
        <v>856942</v>
      </c>
      <c r="D1908" s="21">
        <f>Table4[[#This Row],[GROSS]]-Table4[[#This Row],[BUDGET]]</f>
        <v>656942</v>
      </c>
    </row>
    <row r="1909" spans="1:4">
      <c r="A1909" s="13" t="s">
        <v>6280</v>
      </c>
      <c r="B1909" s="13">
        <v>250000</v>
      </c>
      <c r="C1909" s="13">
        <v>902835</v>
      </c>
      <c r="D1909" s="21">
        <f>Table4[[#This Row],[GROSS]]-Table4[[#This Row],[BUDGET]]</f>
        <v>652835</v>
      </c>
    </row>
    <row r="1910" spans="1:4">
      <c r="A1910" s="13" t="s">
        <v>3112</v>
      </c>
      <c r="B1910" s="13">
        <v>25000000</v>
      </c>
      <c r="C1910" s="13">
        <v>25615792</v>
      </c>
      <c r="D1910" s="21">
        <f>Table4[[#This Row],[GROSS]]-Table4[[#This Row],[BUDGET]]</f>
        <v>615792</v>
      </c>
    </row>
    <row r="1911" spans="1:4">
      <c r="A1911" s="15" t="s">
        <v>6178</v>
      </c>
      <c r="B1911" s="15">
        <v>500000</v>
      </c>
      <c r="C1911" s="15">
        <v>1114943</v>
      </c>
      <c r="D1911" s="21">
        <f>Table4[[#This Row],[GROSS]]-Table4[[#This Row],[BUDGET]]</f>
        <v>614943</v>
      </c>
    </row>
    <row r="1912" spans="1:4">
      <c r="A1912" s="13" t="s">
        <v>6179</v>
      </c>
      <c r="B1912" s="13">
        <v>500000</v>
      </c>
      <c r="C1912" s="13">
        <v>1111615</v>
      </c>
      <c r="D1912" s="21">
        <f>Table4[[#This Row],[GROSS]]-Table4[[#This Row],[BUDGET]]</f>
        <v>611615</v>
      </c>
    </row>
    <row r="1913" spans="1:4">
      <c r="A1913" s="15" t="s">
        <v>4118</v>
      </c>
      <c r="B1913" s="15">
        <v>15000000</v>
      </c>
      <c r="C1913" s="15">
        <v>15608545</v>
      </c>
      <c r="D1913" s="21">
        <f>Table4[[#This Row],[GROSS]]-Table4[[#This Row],[BUDGET]]</f>
        <v>608545</v>
      </c>
    </row>
    <row r="1914" spans="1:4">
      <c r="A1914" s="13" t="s">
        <v>6092</v>
      </c>
      <c r="B1914" s="13">
        <v>590000</v>
      </c>
      <c r="C1914" s="13">
        <v>1185783</v>
      </c>
      <c r="D1914" s="21">
        <f>Table4[[#This Row],[GROSS]]-Table4[[#This Row],[BUDGET]]</f>
        <v>595783</v>
      </c>
    </row>
    <row r="1915" spans="1:4">
      <c r="A1915" s="15" t="s">
        <v>6235</v>
      </c>
      <c r="B1915" s="15">
        <v>218</v>
      </c>
      <c r="C1915" s="15">
        <v>592014</v>
      </c>
      <c r="D1915" s="21">
        <f>Table4[[#This Row],[GROSS]]-Table4[[#This Row],[BUDGET]]</f>
        <v>591796</v>
      </c>
    </row>
    <row r="1916" spans="1:4">
      <c r="A1916" s="13" t="s">
        <v>1372</v>
      </c>
      <c r="B1916" s="13">
        <v>60000000</v>
      </c>
      <c r="C1916" s="13">
        <v>60573641</v>
      </c>
      <c r="D1916" s="21">
        <f>Table4[[#This Row],[GROSS]]-Table4[[#This Row],[BUDGET]]</f>
        <v>573641</v>
      </c>
    </row>
    <row r="1917" spans="1:4">
      <c r="A1917" s="15" t="s">
        <v>4696</v>
      </c>
      <c r="B1917" s="15">
        <v>10000000</v>
      </c>
      <c r="C1917" s="15">
        <v>10561238</v>
      </c>
      <c r="D1917" s="21">
        <f>Table4[[#This Row],[GROSS]]-Table4[[#This Row],[BUDGET]]</f>
        <v>561238</v>
      </c>
    </row>
    <row r="1918" spans="1:4">
      <c r="A1918" s="13" t="s">
        <v>5655</v>
      </c>
      <c r="B1918" s="13">
        <v>3000000</v>
      </c>
      <c r="C1918" s="13">
        <v>3559990</v>
      </c>
      <c r="D1918" s="21">
        <f>Table4[[#This Row],[GROSS]]-Table4[[#This Row],[BUDGET]]</f>
        <v>559990</v>
      </c>
    </row>
    <row r="1919" spans="1:4">
      <c r="A1919" s="13" t="s">
        <v>5803</v>
      </c>
      <c r="B1919" s="13">
        <v>2000000</v>
      </c>
      <c r="C1919" s="13">
        <v>2557668</v>
      </c>
      <c r="D1919" s="21">
        <f>Table4[[#This Row],[GROSS]]-Table4[[#This Row],[BUDGET]]</f>
        <v>557668</v>
      </c>
    </row>
    <row r="1920" spans="1:4">
      <c r="A1920" s="15" t="s">
        <v>5709</v>
      </c>
      <c r="B1920" s="15">
        <v>2600000</v>
      </c>
      <c r="C1920" s="15">
        <v>3130592</v>
      </c>
      <c r="D1920" s="21">
        <f>Table4[[#This Row],[GROSS]]-Table4[[#This Row],[BUDGET]]</f>
        <v>530592</v>
      </c>
    </row>
    <row r="1921" spans="1:4">
      <c r="A1921" s="13" t="s">
        <v>6120</v>
      </c>
      <c r="B1921" s="13">
        <v>780000</v>
      </c>
      <c r="C1921" s="13">
        <v>1310270</v>
      </c>
      <c r="D1921" s="21">
        <f>Table4[[#This Row],[GROSS]]-Table4[[#This Row],[BUDGET]]</f>
        <v>530270</v>
      </c>
    </row>
    <row r="1922" spans="1:4">
      <c r="A1922" s="15" t="s">
        <v>2762</v>
      </c>
      <c r="B1922" s="15">
        <v>30000000</v>
      </c>
      <c r="C1922" s="15">
        <v>30523568</v>
      </c>
      <c r="D1922" s="21">
        <f>Table4[[#This Row],[GROSS]]-Table4[[#This Row],[BUDGET]]</f>
        <v>523568</v>
      </c>
    </row>
    <row r="1923" spans="1:4">
      <c r="A1923" s="15" t="s">
        <v>2757</v>
      </c>
      <c r="B1923" s="15">
        <v>30000000</v>
      </c>
      <c r="C1923" s="15">
        <v>30513940</v>
      </c>
      <c r="D1923" s="21">
        <f>Table4[[#This Row],[GROSS]]-Table4[[#This Row],[BUDGET]]</f>
        <v>513940</v>
      </c>
    </row>
    <row r="1924" spans="1:4">
      <c r="A1924" s="15" t="s">
        <v>5804</v>
      </c>
      <c r="B1924" s="15">
        <v>2000000</v>
      </c>
      <c r="C1924" s="15">
        <v>2506446</v>
      </c>
      <c r="D1924" s="21">
        <f>Table4[[#This Row],[GROSS]]-Table4[[#This Row],[BUDGET]]</f>
        <v>506446</v>
      </c>
    </row>
    <row r="1925" spans="1:4">
      <c r="A1925" s="15" t="s">
        <v>6180</v>
      </c>
      <c r="B1925" s="15">
        <v>500000</v>
      </c>
      <c r="C1925" s="15">
        <v>985341</v>
      </c>
      <c r="D1925" s="21">
        <f>Table4[[#This Row],[GROSS]]-Table4[[#This Row],[BUDGET]]</f>
        <v>485341</v>
      </c>
    </row>
    <row r="1926" spans="1:4">
      <c r="A1926" s="15" t="s">
        <v>5367</v>
      </c>
      <c r="B1926" s="15">
        <v>5000000</v>
      </c>
      <c r="C1926" s="15">
        <v>5480318</v>
      </c>
      <c r="D1926" s="21">
        <f>Table4[[#This Row],[GROSS]]-Table4[[#This Row],[BUDGET]]</f>
        <v>480318</v>
      </c>
    </row>
    <row r="1927" spans="1:4">
      <c r="A1927" s="15" t="s">
        <v>6351</v>
      </c>
      <c r="B1927" s="15">
        <v>60000</v>
      </c>
      <c r="C1927" s="15">
        <v>536767</v>
      </c>
      <c r="D1927" s="21">
        <f>Table4[[#This Row],[GROSS]]-Table4[[#This Row],[BUDGET]]</f>
        <v>476767</v>
      </c>
    </row>
    <row r="1928" spans="1:4">
      <c r="A1928" s="15" t="s">
        <v>5069</v>
      </c>
      <c r="B1928" s="15">
        <v>7000000</v>
      </c>
      <c r="C1928" s="15">
        <v>7455447</v>
      </c>
      <c r="D1928" s="21">
        <f>Table4[[#This Row],[GROSS]]-Table4[[#This Row],[BUDGET]]</f>
        <v>455447</v>
      </c>
    </row>
    <row r="1929" spans="1:4">
      <c r="A1929" s="15" t="s">
        <v>6134</v>
      </c>
      <c r="B1929" s="15">
        <v>700000</v>
      </c>
      <c r="C1929" s="15">
        <v>1141829</v>
      </c>
      <c r="D1929" s="21">
        <f>Table4[[#This Row],[GROSS]]-Table4[[#This Row],[BUDGET]]</f>
        <v>441829</v>
      </c>
    </row>
    <row r="1930" spans="1:4">
      <c r="A1930" s="13" t="s">
        <v>6383</v>
      </c>
      <c r="B1930" s="13">
        <v>7000</v>
      </c>
      <c r="C1930" s="13">
        <v>424760</v>
      </c>
      <c r="D1930" s="21">
        <f>Table4[[#This Row],[GROSS]]-Table4[[#This Row],[BUDGET]]</f>
        <v>417760</v>
      </c>
    </row>
    <row r="1931" spans="1:4">
      <c r="A1931" s="15" t="s">
        <v>3020</v>
      </c>
      <c r="B1931" s="15">
        <v>25100000</v>
      </c>
      <c r="C1931" s="15">
        <v>25517500</v>
      </c>
      <c r="D1931" s="21">
        <f>Table4[[#This Row],[GROSS]]-Table4[[#This Row],[BUDGET]]</f>
        <v>417500</v>
      </c>
    </row>
    <row r="1932" spans="1:4">
      <c r="A1932" s="13" t="s">
        <v>6176</v>
      </c>
      <c r="B1932" s="13">
        <v>500000</v>
      </c>
      <c r="C1932" s="13">
        <v>906666</v>
      </c>
      <c r="D1932" s="21">
        <f>Table4[[#This Row],[GROSS]]-Table4[[#This Row],[BUDGET]]</f>
        <v>406666</v>
      </c>
    </row>
    <row r="1933" spans="1:4">
      <c r="A1933" s="15" t="s">
        <v>6104</v>
      </c>
      <c r="B1933" s="15">
        <v>850000</v>
      </c>
      <c r="C1933" s="15">
        <v>1243961</v>
      </c>
      <c r="D1933" s="21">
        <f>Table4[[#This Row],[GROSS]]-Table4[[#This Row],[BUDGET]]</f>
        <v>393961</v>
      </c>
    </row>
    <row r="1934" spans="1:4">
      <c r="A1934" s="13" t="s">
        <v>916</v>
      </c>
      <c r="B1934" s="13">
        <v>80000000</v>
      </c>
      <c r="C1934" s="13">
        <v>80360866</v>
      </c>
      <c r="D1934" s="21">
        <f>Table4[[#This Row],[GROSS]]-Table4[[#This Row],[BUDGET]]</f>
        <v>360866</v>
      </c>
    </row>
    <row r="1935" spans="1:4">
      <c r="A1935" s="15" t="s">
        <v>6319</v>
      </c>
      <c r="B1935" s="15">
        <v>120000</v>
      </c>
      <c r="C1935" s="15">
        <v>469947</v>
      </c>
      <c r="D1935" s="21">
        <f>Table4[[#This Row],[GROSS]]-Table4[[#This Row],[BUDGET]]</f>
        <v>349947</v>
      </c>
    </row>
    <row r="1936" spans="1:4">
      <c r="A1936" s="13" t="s">
        <v>5942</v>
      </c>
      <c r="B1936" s="13">
        <v>1300000</v>
      </c>
      <c r="C1936" s="13">
        <v>1647780</v>
      </c>
      <c r="D1936" s="21">
        <f>Table4[[#This Row],[GROSS]]-Table4[[#This Row],[BUDGET]]</f>
        <v>347780</v>
      </c>
    </row>
    <row r="1937" spans="1:4">
      <c r="A1937" s="13" t="s">
        <v>3937</v>
      </c>
      <c r="B1937" s="13">
        <v>16000000</v>
      </c>
      <c r="C1937" s="13">
        <v>16346122</v>
      </c>
      <c r="D1937" s="21">
        <f>Table4[[#This Row],[GROSS]]-Table4[[#This Row],[BUDGET]]</f>
        <v>346122</v>
      </c>
    </row>
    <row r="1938" spans="1:4">
      <c r="A1938" s="13" t="s">
        <v>3763</v>
      </c>
      <c r="B1938" s="13">
        <v>18000000</v>
      </c>
      <c r="C1938" s="13">
        <v>18329466</v>
      </c>
      <c r="D1938" s="21">
        <f>Table4[[#This Row],[GROSS]]-Table4[[#This Row],[BUDGET]]</f>
        <v>329466</v>
      </c>
    </row>
    <row r="1939" spans="1:4">
      <c r="A1939" s="13" t="s">
        <v>6360</v>
      </c>
      <c r="B1939" s="13">
        <v>65000</v>
      </c>
      <c r="C1939" s="13">
        <v>389804</v>
      </c>
      <c r="D1939" s="21">
        <f>Table4[[#This Row],[GROSS]]-Table4[[#This Row],[BUDGET]]</f>
        <v>324804</v>
      </c>
    </row>
    <row r="1940" spans="1:4">
      <c r="A1940" s="13" t="s">
        <v>2950</v>
      </c>
      <c r="B1940" s="13">
        <v>13500000</v>
      </c>
      <c r="C1940" s="13">
        <v>13823741</v>
      </c>
      <c r="D1940" s="21">
        <f>Table4[[#This Row],[GROSS]]-Table4[[#This Row],[BUDGET]]</f>
        <v>323741</v>
      </c>
    </row>
    <row r="1941" spans="1:4">
      <c r="A1941" s="13" t="s">
        <v>5368</v>
      </c>
      <c r="B1941" s="13">
        <v>5000000</v>
      </c>
      <c r="C1941" s="13">
        <v>5308707</v>
      </c>
      <c r="D1941" s="21">
        <f>Table4[[#This Row],[GROSS]]-Table4[[#This Row],[BUDGET]]</f>
        <v>308707</v>
      </c>
    </row>
    <row r="1942" spans="1:4">
      <c r="A1942" s="13" t="s">
        <v>5493</v>
      </c>
      <c r="B1942" s="13">
        <v>4000000</v>
      </c>
      <c r="C1942" s="13">
        <v>4301331</v>
      </c>
      <c r="D1942" s="21">
        <f>Table4[[#This Row],[GROSS]]-Table4[[#This Row],[BUDGET]]</f>
        <v>301331</v>
      </c>
    </row>
    <row r="1943" spans="1:4">
      <c r="A1943" s="13" t="s">
        <v>5991</v>
      </c>
      <c r="B1943" s="13">
        <v>1100000</v>
      </c>
      <c r="C1943" s="13">
        <v>1400000</v>
      </c>
      <c r="D1943" s="21">
        <f>Table4[[#This Row],[GROSS]]-Table4[[#This Row],[BUDGET]]</f>
        <v>300000</v>
      </c>
    </row>
    <row r="1944" spans="1:4">
      <c r="A1944" s="13" t="s">
        <v>5734</v>
      </c>
      <c r="B1944" s="13">
        <v>34000</v>
      </c>
      <c r="C1944" s="13">
        <v>333658</v>
      </c>
      <c r="D1944" s="21">
        <f>Table4[[#This Row],[GROSS]]-Table4[[#This Row],[BUDGET]]</f>
        <v>299658</v>
      </c>
    </row>
    <row r="1945" spans="1:4">
      <c r="A1945" s="15" t="s">
        <v>5576</v>
      </c>
      <c r="B1945" s="15">
        <v>3000000</v>
      </c>
      <c r="C1945" s="15">
        <v>3293258</v>
      </c>
      <c r="D1945" s="21">
        <f>Table4[[#This Row],[GROSS]]-Table4[[#This Row],[BUDGET]]</f>
        <v>293258</v>
      </c>
    </row>
    <row r="1946" spans="1:4">
      <c r="A1946" s="15" t="s">
        <v>5056</v>
      </c>
      <c r="B1946" s="15">
        <v>7000000</v>
      </c>
      <c r="C1946" s="15">
        <v>7292175</v>
      </c>
      <c r="D1946" s="21">
        <f>Table4[[#This Row],[GROSS]]-Table4[[#This Row],[BUDGET]]</f>
        <v>292175</v>
      </c>
    </row>
    <row r="1947" spans="1:4">
      <c r="A1947" s="15" t="s">
        <v>4935</v>
      </c>
      <c r="B1947" s="15">
        <v>8000000</v>
      </c>
      <c r="C1947" s="15">
        <v>8279017</v>
      </c>
      <c r="D1947" s="21">
        <f>Table4[[#This Row],[GROSS]]-Table4[[#This Row],[BUDGET]]</f>
        <v>279017</v>
      </c>
    </row>
    <row r="1948" spans="1:4">
      <c r="A1948" s="15" t="s">
        <v>6030</v>
      </c>
      <c r="B1948" s="15">
        <v>1000000</v>
      </c>
      <c r="C1948" s="15">
        <v>1277257</v>
      </c>
      <c r="D1948" s="21">
        <f>Table4[[#This Row],[GROSS]]-Table4[[#This Row],[BUDGET]]</f>
        <v>277257</v>
      </c>
    </row>
    <row r="1949" spans="1:4">
      <c r="A1949" s="15" t="s">
        <v>3326</v>
      </c>
      <c r="B1949" s="15">
        <v>22000000</v>
      </c>
      <c r="C1949" s="15">
        <v>22264487</v>
      </c>
      <c r="D1949" s="21">
        <f>Table4[[#This Row],[GROSS]]-Table4[[#This Row],[BUDGET]]</f>
        <v>264487</v>
      </c>
    </row>
    <row r="1950" spans="1:4">
      <c r="A1950" s="15" t="s">
        <v>3402</v>
      </c>
      <c r="B1950" s="15">
        <v>20000000</v>
      </c>
      <c r="C1950" s="15">
        <v>20259297</v>
      </c>
      <c r="D1950" s="21">
        <f>Table4[[#This Row],[GROSS]]-Table4[[#This Row],[BUDGET]]</f>
        <v>259297</v>
      </c>
    </row>
    <row r="1951" spans="1:4">
      <c r="A1951" s="15" t="s">
        <v>5985</v>
      </c>
      <c r="B1951" s="15">
        <v>2600000</v>
      </c>
      <c r="C1951" s="15">
        <v>2850263</v>
      </c>
      <c r="D1951" s="21">
        <f>Table4[[#This Row],[GROSS]]-Table4[[#This Row],[BUDGET]]</f>
        <v>250263</v>
      </c>
    </row>
    <row r="1952" spans="1:4">
      <c r="A1952" s="15" t="s">
        <v>5878</v>
      </c>
      <c r="B1952" s="15">
        <v>1700000</v>
      </c>
      <c r="C1952" s="15">
        <v>1943649</v>
      </c>
      <c r="D1952" s="21">
        <f>Table4[[#This Row],[GROSS]]-Table4[[#This Row],[BUDGET]]</f>
        <v>243649</v>
      </c>
    </row>
    <row r="1953" spans="1:4">
      <c r="A1953" s="15" t="s">
        <v>6242</v>
      </c>
      <c r="B1953" s="15">
        <v>375000</v>
      </c>
      <c r="C1953" s="15">
        <v>617172</v>
      </c>
      <c r="D1953" s="21">
        <f>Table4[[#This Row],[GROSS]]-Table4[[#This Row],[BUDGET]]</f>
        <v>242172</v>
      </c>
    </row>
    <row r="1954" spans="1:4">
      <c r="A1954" s="15" t="s">
        <v>3518</v>
      </c>
      <c r="B1954" s="15">
        <v>20000000</v>
      </c>
      <c r="C1954" s="15">
        <v>20241395</v>
      </c>
      <c r="D1954" s="21">
        <f>Table4[[#This Row],[GROSS]]-Table4[[#This Row],[BUDGET]]</f>
        <v>241395</v>
      </c>
    </row>
    <row r="1955" spans="1:4">
      <c r="A1955" s="13" t="s">
        <v>6363</v>
      </c>
      <c r="B1955" s="13">
        <v>40000</v>
      </c>
      <c r="C1955" s="13">
        <v>277233</v>
      </c>
      <c r="D1955" s="21">
        <f>Table4[[#This Row],[GROSS]]-Table4[[#This Row],[BUDGET]]</f>
        <v>237233</v>
      </c>
    </row>
    <row r="1956" spans="1:4">
      <c r="A1956" s="13" t="s">
        <v>1076</v>
      </c>
      <c r="B1956" s="13">
        <v>70000000</v>
      </c>
      <c r="C1956" s="13">
        <v>70224196</v>
      </c>
      <c r="D1956" s="21">
        <f>Table4[[#This Row],[GROSS]]-Table4[[#This Row],[BUDGET]]</f>
        <v>224196</v>
      </c>
    </row>
    <row r="1957" spans="1:4">
      <c r="A1957" s="15" t="s">
        <v>6365</v>
      </c>
      <c r="B1957" s="15">
        <v>30000</v>
      </c>
      <c r="C1957" s="15">
        <v>243768</v>
      </c>
      <c r="D1957" s="21">
        <f>Table4[[#This Row],[GROSS]]-Table4[[#This Row],[BUDGET]]</f>
        <v>213768</v>
      </c>
    </row>
    <row r="1958" spans="1:4">
      <c r="A1958" s="15" t="s">
        <v>3938</v>
      </c>
      <c r="B1958" s="15">
        <v>16000000</v>
      </c>
      <c r="C1958" s="15">
        <v>16204793</v>
      </c>
      <c r="D1958" s="21">
        <f>Table4[[#This Row],[GROSS]]-Table4[[#This Row],[BUDGET]]</f>
        <v>204793</v>
      </c>
    </row>
    <row r="1959" spans="1:4">
      <c r="A1959" s="13" t="s">
        <v>1749</v>
      </c>
      <c r="B1959" s="13">
        <v>40000000</v>
      </c>
      <c r="C1959" s="13">
        <v>40203020</v>
      </c>
      <c r="D1959" s="21">
        <f>Table4[[#This Row],[GROSS]]-Table4[[#This Row],[BUDGET]]</f>
        <v>203020</v>
      </c>
    </row>
    <row r="1960" spans="1:4">
      <c r="A1960" s="15" t="s">
        <v>6112</v>
      </c>
      <c r="B1960" s="15">
        <v>800000</v>
      </c>
      <c r="C1960" s="15">
        <v>1001437</v>
      </c>
      <c r="D1960" s="21">
        <f>Table4[[#This Row],[GROSS]]-Table4[[#This Row],[BUDGET]]</f>
        <v>201437</v>
      </c>
    </row>
    <row r="1961" spans="1:4">
      <c r="A1961" s="13" t="s">
        <v>651</v>
      </c>
      <c r="B1961" s="13">
        <v>10000000</v>
      </c>
      <c r="C1961" s="13">
        <v>10200000</v>
      </c>
      <c r="D1961" s="21">
        <f>Table4[[#This Row],[GROSS]]-Table4[[#This Row],[BUDGET]]</f>
        <v>200000</v>
      </c>
    </row>
    <row r="1962" spans="1:4">
      <c r="A1962" s="15" t="s">
        <v>6361</v>
      </c>
      <c r="B1962" s="15">
        <v>42000</v>
      </c>
      <c r="C1962" s="15">
        <v>241816</v>
      </c>
      <c r="D1962" s="21">
        <f>Table4[[#This Row],[GROSS]]-Table4[[#This Row],[BUDGET]]</f>
        <v>199816</v>
      </c>
    </row>
    <row r="1963" spans="1:4">
      <c r="A1963" s="13" t="s">
        <v>6305</v>
      </c>
      <c r="B1963" s="13">
        <v>200000</v>
      </c>
      <c r="C1963" s="13">
        <v>381225</v>
      </c>
      <c r="D1963" s="21">
        <f>Table4[[#This Row],[GROSS]]-Table4[[#This Row],[BUDGET]]</f>
        <v>181225</v>
      </c>
    </row>
    <row r="1964" spans="1:4">
      <c r="A1964" s="13" t="s">
        <v>6371</v>
      </c>
      <c r="B1964" s="13">
        <v>15000</v>
      </c>
      <c r="C1964" s="13">
        <v>192467</v>
      </c>
      <c r="D1964" s="21">
        <f>Table4[[#This Row],[GROSS]]-Table4[[#This Row],[BUDGET]]</f>
        <v>177467</v>
      </c>
    </row>
    <row r="1965" spans="1:4">
      <c r="A1965" s="13" t="s">
        <v>6376</v>
      </c>
      <c r="B1965" s="13">
        <v>10000</v>
      </c>
      <c r="C1965" s="13">
        <v>180483</v>
      </c>
      <c r="D1965" s="21">
        <f>Table4[[#This Row],[GROSS]]-Table4[[#This Row],[BUDGET]]</f>
        <v>170483</v>
      </c>
    </row>
    <row r="1966" spans="1:4">
      <c r="A1966" s="15" t="s">
        <v>5060</v>
      </c>
      <c r="B1966" s="15">
        <v>6000000</v>
      </c>
      <c r="C1966" s="15">
        <v>6165429</v>
      </c>
      <c r="D1966" s="21">
        <f>Table4[[#This Row],[GROSS]]-Table4[[#This Row],[BUDGET]]</f>
        <v>165429</v>
      </c>
    </row>
    <row r="1967" spans="1:4">
      <c r="A1967" s="15" t="s">
        <v>1725</v>
      </c>
      <c r="B1967" s="15">
        <v>50000000</v>
      </c>
      <c r="C1967" s="15">
        <v>50150619</v>
      </c>
      <c r="D1967" s="21">
        <f>Table4[[#This Row],[GROSS]]-Table4[[#This Row],[BUDGET]]</f>
        <v>150619</v>
      </c>
    </row>
    <row r="1968" spans="1:4">
      <c r="A1968" s="15" t="s">
        <v>6377</v>
      </c>
      <c r="B1968" s="15">
        <v>4500</v>
      </c>
      <c r="C1968" s="15">
        <v>136007</v>
      </c>
      <c r="D1968" s="21">
        <f>Table4[[#This Row],[GROSS]]-Table4[[#This Row],[BUDGET]]</f>
        <v>131507</v>
      </c>
    </row>
    <row r="1969" spans="1:4">
      <c r="A1969" s="15" t="s">
        <v>1501</v>
      </c>
      <c r="B1969" s="15">
        <v>60000000</v>
      </c>
      <c r="C1969" s="15">
        <v>60128566</v>
      </c>
      <c r="D1969" s="21">
        <f>Table4[[#This Row],[GROSS]]-Table4[[#This Row],[BUDGET]]</f>
        <v>128566</v>
      </c>
    </row>
    <row r="1970" spans="1:4">
      <c r="A1970" s="15" t="s">
        <v>6281</v>
      </c>
      <c r="B1970" s="15">
        <v>365000</v>
      </c>
      <c r="C1970" s="15">
        <v>489220</v>
      </c>
      <c r="D1970" s="21">
        <f>Table4[[#This Row],[GROSS]]-Table4[[#This Row],[BUDGET]]</f>
        <v>124220</v>
      </c>
    </row>
    <row r="1971" spans="1:4">
      <c r="A1971" s="13" t="s">
        <v>593</v>
      </c>
      <c r="B1971" s="13">
        <v>100000000</v>
      </c>
      <c r="C1971" s="13">
        <v>100117603</v>
      </c>
      <c r="D1971" s="21">
        <f>Table4[[#This Row],[GROSS]]-Table4[[#This Row],[BUDGET]]</f>
        <v>117603</v>
      </c>
    </row>
    <row r="1972" spans="1:4">
      <c r="A1972" s="15" t="s">
        <v>5675</v>
      </c>
      <c r="B1972" s="15">
        <v>3000000</v>
      </c>
      <c r="C1972" s="15">
        <v>3105269</v>
      </c>
      <c r="D1972" s="21">
        <f>Table4[[#This Row],[GROSS]]-Table4[[#This Row],[BUDGET]]</f>
        <v>105269</v>
      </c>
    </row>
    <row r="1973" spans="1:4">
      <c r="A1973" s="13" t="s">
        <v>6182</v>
      </c>
      <c r="B1973" s="13">
        <v>500000</v>
      </c>
      <c r="C1973" s="13">
        <v>603943</v>
      </c>
      <c r="D1973" s="21">
        <f>Table4[[#This Row],[GROSS]]-Table4[[#This Row],[BUDGET]]</f>
        <v>103943</v>
      </c>
    </row>
    <row r="1974" spans="1:4">
      <c r="A1974" s="15" t="s">
        <v>4093</v>
      </c>
      <c r="B1974" s="15">
        <v>15000000</v>
      </c>
      <c r="C1974" s="15">
        <v>15100000</v>
      </c>
      <c r="D1974" s="21">
        <f>Table4[[#This Row],[GROSS]]-Table4[[#This Row],[BUDGET]]</f>
        <v>100000</v>
      </c>
    </row>
    <row r="1975" spans="1:4">
      <c r="A1975" s="13" t="s">
        <v>6389</v>
      </c>
      <c r="B1975" s="13">
        <v>1100</v>
      </c>
      <c r="C1975" s="13">
        <v>85222</v>
      </c>
      <c r="D1975" s="21">
        <f>Table4[[#This Row],[GROSS]]-Table4[[#This Row],[BUDGET]]</f>
        <v>84122</v>
      </c>
    </row>
    <row r="1976" spans="1:4">
      <c r="A1976" s="15" t="s">
        <v>138</v>
      </c>
      <c r="B1976" s="15">
        <v>140000000</v>
      </c>
      <c r="C1976" s="15">
        <v>140080850</v>
      </c>
      <c r="D1976" s="21">
        <f>Table4[[#This Row],[GROSS]]-Table4[[#This Row],[BUDGET]]</f>
        <v>80850</v>
      </c>
    </row>
    <row r="1977" spans="1:4">
      <c r="A1977" s="13" t="s">
        <v>6345</v>
      </c>
      <c r="B1977" s="13">
        <v>40000</v>
      </c>
      <c r="C1977" s="13">
        <v>110536</v>
      </c>
      <c r="D1977" s="21">
        <f>Table4[[#This Row],[GROSS]]-Table4[[#This Row],[BUDGET]]</f>
        <v>70536</v>
      </c>
    </row>
    <row r="1978" spans="1:4">
      <c r="A1978" s="15" t="s">
        <v>6385</v>
      </c>
      <c r="B1978" s="15">
        <v>7000</v>
      </c>
      <c r="C1978" s="15">
        <v>70071</v>
      </c>
      <c r="D1978" s="21">
        <f>Table4[[#This Row],[GROSS]]-Table4[[#This Row],[BUDGET]]</f>
        <v>63071</v>
      </c>
    </row>
    <row r="1979" spans="1:4">
      <c r="A1979" s="15" t="s">
        <v>6374</v>
      </c>
      <c r="B1979" s="15">
        <v>15000</v>
      </c>
      <c r="C1979" s="15">
        <v>76382</v>
      </c>
      <c r="D1979" s="21">
        <f>Table4[[#This Row],[GROSS]]-Table4[[#This Row],[BUDGET]]</f>
        <v>61382</v>
      </c>
    </row>
    <row r="1980" spans="1:4">
      <c r="A1980" s="15" t="s">
        <v>6094</v>
      </c>
      <c r="B1980" s="15">
        <v>950000</v>
      </c>
      <c r="C1980" s="15">
        <v>1007962</v>
      </c>
      <c r="D1980" s="21">
        <f>Table4[[#This Row],[GROSS]]-Table4[[#This Row],[BUDGET]]</f>
        <v>57962</v>
      </c>
    </row>
    <row r="1981" spans="1:4">
      <c r="A1981" s="15" t="s">
        <v>5110</v>
      </c>
      <c r="B1981" s="15">
        <v>6800000</v>
      </c>
      <c r="C1981" s="15">
        <v>6857096</v>
      </c>
      <c r="D1981" s="21">
        <f>Table4[[#This Row],[GROSS]]-Table4[[#This Row],[BUDGET]]</f>
        <v>57096</v>
      </c>
    </row>
    <row r="1982" spans="1:4">
      <c r="A1982" s="13" t="s">
        <v>6272</v>
      </c>
      <c r="B1982" s="13">
        <v>270000</v>
      </c>
      <c r="C1982" s="13">
        <v>318622</v>
      </c>
      <c r="D1982" s="21">
        <f>Table4[[#This Row],[GROSS]]-Table4[[#This Row],[BUDGET]]</f>
        <v>48622</v>
      </c>
    </row>
    <row r="1983" spans="1:4">
      <c r="A1983" s="15" t="s">
        <v>5494</v>
      </c>
      <c r="B1983" s="15">
        <v>4000000</v>
      </c>
      <c r="C1983" s="15">
        <v>4046737</v>
      </c>
      <c r="D1983" s="21">
        <f>Table4[[#This Row],[GROSS]]-Table4[[#This Row],[BUDGET]]</f>
        <v>46737</v>
      </c>
    </row>
    <row r="1984" spans="1:4">
      <c r="A1984" s="13" t="s">
        <v>6287</v>
      </c>
      <c r="B1984" s="13">
        <v>150000</v>
      </c>
      <c r="C1984" s="13">
        <v>191309</v>
      </c>
      <c r="D1984" s="21">
        <f>Table4[[#This Row],[GROSS]]-Table4[[#This Row],[BUDGET]]</f>
        <v>41309</v>
      </c>
    </row>
    <row r="1985" spans="1:4">
      <c r="A1985" s="13" t="s">
        <v>6237</v>
      </c>
      <c r="B1985" s="13">
        <v>400000</v>
      </c>
      <c r="C1985" s="13">
        <v>425899</v>
      </c>
      <c r="D1985" s="21">
        <f>Table4[[#This Row],[GROSS]]-Table4[[#This Row],[BUDGET]]</f>
        <v>25899</v>
      </c>
    </row>
    <row r="1986" spans="1:4">
      <c r="A1986" s="13" t="s">
        <v>6312</v>
      </c>
      <c r="B1986" s="13">
        <v>200000</v>
      </c>
      <c r="C1986" s="13">
        <v>215185</v>
      </c>
      <c r="D1986" s="21">
        <f>Table4[[#This Row],[GROSS]]-Table4[[#This Row],[BUDGET]]</f>
        <v>15185</v>
      </c>
    </row>
    <row r="1987" spans="1:4">
      <c r="A1987" s="15" t="s">
        <v>5369</v>
      </c>
      <c r="B1987" s="15">
        <v>5000000</v>
      </c>
      <c r="C1987" s="15">
        <v>5009677</v>
      </c>
      <c r="D1987" s="21">
        <f>Table4[[#This Row],[GROSS]]-Table4[[#This Row],[BUDGET]]</f>
        <v>9677</v>
      </c>
    </row>
    <row r="1988" spans="1:4">
      <c r="A1988" s="15" t="s">
        <v>1728</v>
      </c>
      <c r="B1988" s="15">
        <v>50000000</v>
      </c>
      <c r="C1988" s="15">
        <v>50007168</v>
      </c>
      <c r="D1988" s="21">
        <f>Table4[[#This Row],[GROSS]]-Table4[[#This Row],[BUDGET]]</f>
        <v>7168</v>
      </c>
    </row>
    <row r="1989" spans="1:4">
      <c r="A1989" s="15" t="s">
        <v>5665</v>
      </c>
      <c r="B1989" s="15">
        <v>3000000</v>
      </c>
      <c r="C1989" s="15">
        <v>3000000</v>
      </c>
      <c r="D1989" s="21">
        <f>Table4[[#This Row],[GROSS]]-Table4[[#This Row],[BUDGET]]</f>
        <v>0</v>
      </c>
    </row>
    <row r="1990" spans="1:4">
      <c r="A1990" s="13" t="s">
        <v>5837</v>
      </c>
      <c r="B1990" s="13">
        <v>14000</v>
      </c>
      <c r="C1990" s="13">
        <v>12667</v>
      </c>
      <c r="D1990" s="21">
        <f>Table4[[#This Row],[GROSS]]-Table4[[#This Row],[BUDGET]]</f>
        <v>-1333</v>
      </c>
    </row>
    <row r="1991" spans="1:4">
      <c r="A1991" s="13" t="s">
        <v>6330</v>
      </c>
      <c r="B1991" s="13">
        <v>160000</v>
      </c>
      <c r="C1991" s="13">
        <v>155984</v>
      </c>
      <c r="D1991" s="21">
        <f>Table4[[#This Row],[GROSS]]-Table4[[#This Row],[BUDGET]]</f>
        <v>-4016</v>
      </c>
    </row>
    <row r="1992" spans="1:4">
      <c r="A1992" s="15" t="s">
        <v>6388</v>
      </c>
      <c r="B1992" s="15">
        <v>9000</v>
      </c>
      <c r="C1992" s="15">
        <v>4584</v>
      </c>
      <c r="D1992" s="21">
        <f>Table4[[#This Row],[GROSS]]-Table4[[#This Row],[BUDGET]]</f>
        <v>-4416</v>
      </c>
    </row>
    <row r="1993" spans="1:4">
      <c r="A1993" s="13" t="s">
        <v>4268</v>
      </c>
      <c r="B1993" s="13">
        <v>15000000</v>
      </c>
      <c r="C1993" s="13">
        <v>14989761</v>
      </c>
      <c r="D1993" s="21">
        <f>Table4[[#This Row],[GROSS]]-Table4[[#This Row],[BUDGET]]</f>
        <v>-10239</v>
      </c>
    </row>
    <row r="1994" spans="1:4">
      <c r="A1994" s="15" t="s">
        <v>5807</v>
      </c>
      <c r="B1994" s="15">
        <v>2000000</v>
      </c>
      <c r="C1994" s="15">
        <v>1984378</v>
      </c>
      <c r="D1994" s="21">
        <f>Table4[[#This Row],[GROSS]]-Table4[[#This Row],[BUDGET]]</f>
        <v>-15622</v>
      </c>
    </row>
    <row r="1995" spans="1:4">
      <c r="A1995" s="13" t="s">
        <v>6036</v>
      </c>
      <c r="B1995" s="13">
        <v>1000000</v>
      </c>
      <c r="C1995" s="13">
        <v>982214</v>
      </c>
      <c r="D1995" s="21">
        <f>Table4[[#This Row],[GROSS]]-Table4[[#This Row],[BUDGET]]</f>
        <v>-17786</v>
      </c>
    </row>
    <row r="1996" spans="1:4">
      <c r="A1996" s="15" t="s">
        <v>6368</v>
      </c>
      <c r="B1996" s="15">
        <v>27000</v>
      </c>
      <c r="C1996" s="15">
        <v>8231</v>
      </c>
      <c r="D1996" s="21">
        <f>Table4[[#This Row],[GROSS]]-Table4[[#This Row],[BUDGET]]</f>
        <v>-18769</v>
      </c>
    </row>
    <row r="1997" spans="1:4">
      <c r="A1997" s="15" t="s">
        <v>6355</v>
      </c>
      <c r="B1997" s="15">
        <v>60000</v>
      </c>
      <c r="C1997" s="15">
        <v>40557</v>
      </c>
      <c r="D1997" s="21">
        <f>Table4[[#This Row],[GROSS]]-Table4[[#This Row],[BUDGET]]</f>
        <v>-19443</v>
      </c>
    </row>
    <row r="1998" spans="1:4">
      <c r="A1998" s="13" t="s">
        <v>2775</v>
      </c>
      <c r="B1998" s="13">
        <v>20000000</v>
      </c>
      <c r="C1998" s="13">
        <v>19976073</v>
      </c>
      <c r="D1998" s="21">
        <f>Table4[[#This Row],[GROSS]]-Table4[[#This Row],[BUDGET]]</f>
        <v>-23927</v>
      </c>
    </row>
    <row r="1999" spans="1:4">
      <c r="A1999" s="15" t="s">
        <v>6310</v>
      </c>
      <c r="B1999" s="15">
        <v>200000</v>
      </c>
      <c r="C1999" s="15">
        <v>174682</v>
      </c>
      <c r="D1999" s="21">
        <f>Table4[[#This Row],[GROSS]]-Table4[[#This Row],[BUDGET]]</f>
        <v>-25318</v>
      </c>
    </row>
    <row r="2000" spans="1:4">
      <c r="A2000" s="13" t="s">
        <v>6102</v>
      </c>
      <c r="B2000" s="13">
        <v>850000</v>
      </c>
      <c r="C2000" s="13">
        <v>819939</v>
      </c>
      <c r="D2000" s="21">
        <f>Table4[[#This Row],[GROSS]]-Table4[[#This Row],[BUDGET]]</f>
        <v>-30061</v>
      </c>
    </row>
    <row r="2001" spans="1:4">
      <c r="A2001" s="13" t="s">
        <v>6283</v>
      </c>
      <c r="B2001" s="13">
        <v>250000</v>
      </c>
      <c r="C2001" s="13">
        <v>212285</v>
      </c>
      <c r="D2001" s="21">
        <f>Table4[[#This Row],[GROSS]]-Table4[[#This Row],[BUDGET]]</f>
        <v>-37715</v>
      </c>
    </row>
    <row r="2002" spans="1:4">
      <c r="A2002" s="13" t="s">
        <v>6357</v>
      </c>
      <c r="B2002" s="13">
        <v>70000</v>
      </c>
      <c r="C2002" s="13">
        <v>30084</v>
      </c>
      <c r="D2002" s="21">
        <f>Table4[[#This Row],[GROSS]]-Table4[[#This Row],[BUDGET]]</f>
        <v>-39916</v>
      </c>
    </row>
    <row r="2003" spans="1:4">
      <c r="A2003" s="15" t="s">
        <v>6260</v>
      </c>
      <c r="B2003" s="15">
        <v>300000</v>
      </c>
      <c r="C2003" s="15">
        <v>255352</v>
      </c>
      <c r="D2003" s="21">
        <f>Table4[[#This Row],[GROSS]]-Table4[[#This Row],[BUDGET]]</f>
        <v>-44648</v>
      </c>
    </row>
    <row r="2004" spans="1:4">
      <c r="A2004" s="15" t="s">
        <v>6153</v>
      </c>
      <c r="B2004" s="15">
        <v>560000</v>
      </c>
      <c r="C2004" s="15">
        <v>515005</v>
      </c>
      <c r="D2004" s="21">
        <f>Table4[[#This Row],[GROSS]]-Table4[[#This Row],[BUDGET]]</f>
        <v>-44995</v>
      </c>
    </row>
    <row r="2005" spans="1:4">
      <c r="A2005" s="15" t="s">
        <v>6286</v>
      </c>
      <c r="B2005" s="15">
        <v>250000</v>
      </c>
      <c r="C2005" s="15">
        <v>203134</v>
      </c>
      <c r="D2005" s="21">
        <f>Table4[[#This Row],[GROSS]]-Table4[[#This Row],[BUDGET]]</f>
        <v>-46866</v>
      </c>
    </row>
    <row r="2006" spans="1:4">
      <c r="A2006" s="13" t="s">
        <v>5374</v>
      </c>
      <c r="B2006" s="13">
        <v>4000000</v>
      </c>
      <c r="C2006" s="13">
        <v>3950029</v>
      </c>
      <c r="D2006" s="21">
        <f>Table4[[#This Row],[GROSS]]-Table4[[#This Row],[BUDGET]]</f>
        <v>-49971</v>
      </c>
    </row>
    <row r="2007" spans="1:4">
      <c r="A2007" s="13" t="s">
        <v>3713</v>
      </c>
      <c r="B2007" s="13">
        <v>18500000</v>
      </c>
      <c r="C2007" s="13">
        <v>18439082</v>
      </c>
      <c r="D2007" s="21">
        <f>Table4[[#This Row],[GROSS]]-Table4[[#This Row],[BUDGET]]</f>
        <v>-60918</v>
      </c>
    </row>
    <row r="2008" spans="1:4">
      <c r="A2008" s="13" t="s">
        <v>4094</v>
      </c>
      <c r="B2008" s="13">
        <v>15000000</v>
      </c>
      <c r="C2008" s="13">
        <v>14938570</v>
      </c>
      <c r="D2008" s="21">
        <f>Table4[[#This Row],[GROSS]]-Table4[[#This Row],[BUDGET]]</f>
        <v>-61430</v>
      </c>
    </row>
    <row r="2009" spans="1:4">
      <c r="A2009" s="13" t="s">
        <v>6213</v>
      </c>
      <c r="B2009" s="13">
        <v>450000</v>
      </c>
      <c r="C2009" s="13">
        <v>379122</v>
      </c>
      <c r="D2009" s="21">
        <f>Table4[[#This Row],[GROSS]]-Table4[[#This Row],[BUDGET]]</f>
        <v>-70878</v>
      </c>
    </row>
    <row r="2010" spans="1:4">
      <c r="A2010" s="13" t="s">
        <v>6290</v>
      </c>
      <c r="B2010" s="13">
        <v>250000</v>
      </c>
      <c r="C2010" s="13">
        <v>177840</v>
      </c>
      <c r="D2010" s="21">
        <f>Table4[[#This Row],[GROSS]]-Table4[[#This Row],[BUDGET]]</f>
        <v>-72160</v>
      </c>
    </row>
    <row r="2011" spans="1:4">
      <c r="A2011" s="15" t="s">
        <v>5596</v>
      </c>
      <c r="B2011" s="15">
        <v>3000000</v>
      </c>
      <c r="C2011" s="15">
        <v>2926565</v>
      </c>
      <c r="D2011" s="21">
        <f>Table4[[#This Row],[GROSS]]-Table4[[#This Row],[BUDGET]]</f>
        <v>-73435</v>
      </c>
    </row>
    <row r="2012" spans="1:4">
      <c r="A2012" s="13" t="s">
        <v>5662</v>
      </c>
      <c r="B2012" s="13">
        <v>3000000</v>
      </c>
      <c r="C2012" s="13">
        <v>2912363</v>
      </c>
      <c r="D2012" s="21">
        <f>Table4[[#This Row],[GROSS]]-Table4[[#This Row],[BUDGET]]</f>
        <v>-87637</v>
      </c>
    </row>
    <row r="2013" spans="1:4">
      <c r="A2013" s="13" t="s">
        <v>6232</v>
      </c>
      <c r="B2013" s="13">
        <v>100000</v>
      </c>
      <c r="C2013" s="13">
        <v>11798</v>
      </c>
      <c r="D2013" s="21">
        <f>Table4[[#This Row],[GROSS]]-Table4[[#This Row],[BUDGET]]</f>
        <v>-88202</v>
      </c>
    </row>
    <row r="2014" spans="1:4">
      <c r="A2014" s="15" t="s">
        <v>3647</v>
      </c>
      <c r="B2014" s="15">
        <v>2000000</v>
      </c>
      <c r="C2014" s="15">
        <v>1900725</v>
      </c>
      <c r="D2014" s="21">
        <f>Table4[[#This Row],[GROSS]]-Table4[[#This Row],[BUDGET]]</f>
        <v>-99275</v>
      </c>
    </row>
    <row r="2015" spans="1:4">
      <c r="A2015" s="13" t="s">
        <v>4221</v>
      </c>
      <c r="B2015" s="13">
        <v>20000000</v>
      </c>
      <c r="C2015" s="13">
        <v>19900000</v>
      </c>
      <c r="D2015" s="21">
        <f>Table4[[#This Row],[GROSS]]-Table4[[#This Row],[BUDGET]]</f>
        <v>-100000</v>
      </c>
    </row>
    <row r="2016" spans="1:4">
      <c r="A2016" s="15" t="s">
        <v>5199</v>
      </c>
      <c r="B2016" s="15">
        <v>6000000</v>
      </c>
      <c r="C2016" s="15">
        <v>5895238</v>
      </c>
      <c r="D2016" s="21">
        <f>Table4[[#This Row],[GROSS]]-Table4[[#This Row],[BUDGET]]</f>
        <v>-104762</v>
      </c>
    </row>
    <row r="2017" spans="1:4">
      <c r="A2017" s="15" t="s">
        <v>6296</v>
      </c>
      <c r="B2017" s="15">
        <v>225000</v>
      </c>
      <c r="C2017" s="15">
        <v>111300</v>
      </c>
      <c r="D2017" s="21">
        <f>Table4[[#This Row],[GROSS]]-Table4[[#This Row],[BUDGET]]</f>
        <v>-113700</v>
      </c>
    </row>
    <row r="2018" spans="1:4">
      <c r="A2018" s="13" t="s">
        <v>6308</v>
      </c>
      <c r="B2018" s="13">
        <v>200000</v>
      </c>
      <c r="C2018" s="13">
        <v>78030</v>
      </c>
      <c r="D2018" s="21">
        <f>Table4[[#This Row],[GROSS]]-Table4[[#This Row],[BUDGET]]</f>
        <v>-121970</v>
      </c>
    </row>
    <row r="2019" spans="1:4">
      <c r="A2019" s="15" t="s">
        <v>3489</v>
      </c>
      <c r="B2019" s="15">
        <v>27000000</v>
      </c>
      <c r="C2019" s="15">
        <v>26876529</v>
      </c>
      <c r="D2019" s="21">
        <f>Table4[[#This Row],[GROSS]]-Table4[[#This Row],[BUDGET]]</f>
        <v>-123471</v>
      </c>
    </row>
    <row r="2020" spans="1:4">
      <c r="A2020" s="15" t="s">
        <v>6348</v>
      </c>
      <c r="B2020" s="15">
        <v>200000</v>
      </c>
      <c r="C2020" s="15">
        <v>59379</v>
      </c>
      <c r="D2020" s="21">
        <f>Table4[[#This Row],[GROSS]]-Table4[[#This Row],[BUDGET]]</f>
        <v>-140621</v>
      </c>
    </row>
    <row r="2021" spans="1:4">
      <c r="A2021" s="13" t="s">
        <v>6335</v>
      </c>
      <c r="B2021" s="13">
        <v>150000</v>
      </c>
      <c r="C2021" s="13">
        <v>5858</v>
      </c>
      <c r="D2021" s="21">
        <f>Table4[[#This Row],[GROSS]]-Table4[[#This Row],[BUDGET]]</f>
        <v>-144142</v>
      </c>
    </row>
    <row r="2022" spans="1:4">
      <c r="A2022" s="15" t="s">
        <v>6333</v>
      </c>
      <c r="B2022" s="15">
        <v>150000</v>
      </c>
      <c r="C2022" s="15">
        <v>4914</v>
      </c>
      <c r="D2022" s="21">
        <f>Table4[[#This Row],[GROSS]]-Table4[[#This Row],[BUDGET]]</f>
        <v>-145086</v>
      </c>
    </row>
    <row r="2023" spans="1:4">
      <c r="A2023" s="13" t="s">
        <v>6265</v>
      </c>
      <c r="B2023" s="13">
        <v>160000</v>
      </c>
      <c r="C2023" s="13">
        <v>12438</v>
      </c>
      <c r="D2023" s="21">
        <f>Table4[[#This Row],[GROSS]]-Table4[[#This Row],[BUDGET]]</f>
        <v>-147562</v>
      </c>
    </row>
    <row r="2024" spans="1:4">
      <c r="A2024" s="15" t="s">
        <v>6183</v>
      </c>
      <c r="B2024" s="15">
        <v>500000</v>
      </c>
      <c r="C2024" s="15">
        <v>334041</v>
      </c>
      <c r="D2024" s="21">
        <f>Table4[[#This Row],[GROSS]]-Table4[[#This Row],[BUDGET]]</f>
        <v>-165959</v>
      </c>
    </row>
    <row r="2025" spans="1:4">
      <c r="A2025" s="13" t="s">
        <v>5717</v>
      </c>
      <c r="B2025" s="13">
        <v>26000000</v>
      </c>
      <c r="C2025" s="13">
        <v>25809813</v>
      </c>
      <c r="D2025" s="21">
        <f>Table4[[#This Row],[GROSS]]-Table4[[#This Row],[BUDGET]]</f>
        <v>-190187</v>
      </c>
    </row>
    <row r="2026" spans="1:4">
      <c r="A2026" s="13" t="s">
        <v>6268</v>
      </c>
      <c r="B2026" s="13">
        <v>200000</v>
      </c>
      <c r="C2026" s="13">
        <v>5199</v>
      </c>
      <c r="D2026" s="21">
        <f>Table4[[#This Row],[GROSS]]-Table4[[#This Row],[BUDGET]]</f>
        <v>-194801</v>
      </c>
    </row>
    <row r="2027" spans="1:4">
      <c r="A2027" s="15" t="s">
        <v>4699</v>
      </c>
      <c r="B2027" s="15">
        <v>10000000</v>
      </c>
      <c r="C2027" s="15">
        <v>9801782</v>
      </c>
      <c r="D2027" s="21">
        <f>Table4[[#This Row],[GROSS]]-Table4[[#This Row],[BUDGET]]</f>
        <v>-198218</v>
      </c>
    </row>
    <row r="2028" spans="1:4">
      <c r="A2028" s="15" t="s">
        <v>6315</v>
      </c>
      <c r="B2028" s="15">
        <v>200000</v>
      </c>
      <c r="C2028" s="15">
        <v>1111</v>
      </c>
      <c r="D2028" s="21">
        <f>Table4[[#This Row],[GROSS]]-Table4[[#This Row],[BUDGET]]</f>
        <v>-198889</v>
      </c>
    </row>
    <row r="2029" spans="1:4">
      <c r="A2029" s="15" t="s">
        <v>6291</v>
      </c>
      <c r="B2029" s="15">
        <v>250000</v>
      </c>
      <c r="C2029" s="15">
        <v>49494</v>
      </c>
      <c r="D2029" s="21">
        <f>Table4[[#This Row],[GROSS]]-Table4[[#This Row],[BUDGET]]</f>
        <v>-200506</v>
      </c>
    </row>
    <row r="2030" spans="1:4">
      <c r="A2030" s="15" t="s">
        <v>6038</v>
      </c>
      <c r="B2030" s="15">
        <v>1000000</v>
      </c>
      <c r="C2030" s="15">
        <v>798341</v>
      </c>
      <c r="D2030" s="21">
        <f>Table4[[#This Row],[GROSS]]-Table4[[#This Row],[BUDGET]]</f>
        <v>-201659</v>
      </c>
    </row>
    <row r="2031" spans="1:4">
      <c r="A2031" s="13" t="s">
        <v>6185</v>
      </c>
      <c r="B2031" s="13">
        <v>500000</v>
      </c>
      <c r="C2031" s="13">
        <v>295468</v>
      </c>
      <c r="D2031" s="21">
        <f>Table4[[#This Row],[GROSS]]-Table4[[#This Row],[BUDGET]]</f>
        <v>-204532</v>
      </c>
    </row>
    <row r="2032" spans="1:4">
      <c r="A2032" s="15" t="s">
        <v>6250</v>
      </c>
      <c r="B2032" s="15">
        <v>1750211</v>
      </c>
      <c r="C2032" s="15">
        <v>1523883</v>
      </c>
      <c r="D2032" s="21">
        <f>Table4[[#This Row],[GROSS]]-Table4[[#This Row],[BUDGET]]</f>
        <v>-226328</v>
      </c>
    </row>
    <row r="2033" spans="1:4">
      <c r="A2033" s="13" t="s">
        <v>6294</v>
      </c>
      <c r="B2033" s="13">
        <v>250000</v>
      </c>
      <c r="C2033" s="13">
        <v>18195</v>
      </c>
      <c r="D2033" s="21">
        <f>Table4[[#This Row],[GROSS]]-Table4[[#This Row],[BUDGET]]</f>
        <v>-231805</v>
      </c>
    </row>
    <row r="2034" spans="1:4">
      <c r="A2034" s="13" t="s">
        <v>5888</v>
      </c>
      <c r="B2034" s="13">
        <v>1300000</v>
      </c>
      <c r="C2034" s="13">
        <v>1060591</v>
      </c>
      <c r="D2034" s="21">
        <f>Table4[[#This Row],[GROSS]]-Table4[[#This Row],[BUDGET]]</f>
        <v>-239409</v>
      </c>
    </row>
    <row r="2035" spans="1:4">
      <c r="A2035" s="15" t="s">
        <v>6187</v>
      </c>
      <c r="B2035" s="15">
        <v>500000</v>
      </c>
      <c r="C2035" s="15">
        <v>243347</v>
      </c>
      <c r="D2035" s="21">
        <f>Table4[[#This Row],[GROSS]]-Table4[[#This Row],[BUDGET]]</f>
        <v>-256653</v>
      </c>
    </row>
    <row r="2036" spans="1:4">
      <c r="A2036" s="15" t="s">
        <v>6266</v>
      </c>
      <c r="B2036" s="15">
        <v>300000</v>
      </c>
      <c r="C2036" s="15">
        <v>40542</v>
      </c>
      <c r="D2036" s="21">
        <f>Table4[[#This Row],[GROSS]]-Table4[[#This Row],[BUDGET]]</f>
        <v>-259458</v>
      </c>
    </row>
    <row r="2037" spans="1:4">
      <c r="A2037" s="13" t="s">
        <v>6201</v>
      </c>
      <c r="B2037" s="13">
        <v>500000</v>
      </c>
      <c r="C2037" s="13">
        <v>237301</v>
      </c>
      <c r="D2037" s="21">
        <f>Table4[[#This Row],[GROSS]]-Table4[[#This Row],[BUDGET]]</f>
        <v>-262699</v>
      </c>
    </row>
    <row r="2038" spans="1:4">
      <c r="A2038" s="15" t="s">
        <v>6239</v>
      </c>
      <c r="B2038" s="15">
        <v>400000</v>
      </c>
      <c r="C2038" s="15">
        <v>126387</v>
      </c>
      <c r="D2038" s="21">
        <f>Table4[[#This Row],[GROSS]]-Table4[[#This Row],[BUDGET]]</f>
        <v>-273613</v>
      </c>
    </row>
    <row r="2039" spans="1:4">
      <c r="A2039" s="13" t="s">
        <v>5908</v>
      </c>
      <c r="B2039" s="13">
        <v>1500000</v>
      </c>
      <c r="C2039" s="13">
        <v>1221261</v>
      </c>
      <c r="D2039" s="21">
        <f>Table4[[#This Row],[GROSS]]-Table4[[#This Row],[BUDGET]]</f>
        <v>-278739</v>
      </c>
    </row>
    <row r="2040" spans="1:4">
      <c r="A2040" s="15" t="s">
        <v>6263</v>
      </c>
      <c r="B2040" s="15">
        <v>300000</v>
      </c>
      <c r="C2040" s="15">
        <v>16892</v>
      </c>
      <c r="D2040" s="21">
        <f>Table4[[#This Row],[GROSS]]-Table4[[#This Row],[BUDGET]]</f>
        <v>-283108</v>
      </c>
    </row>
    <row r="2041" spans="1:4">
      <c r="A2041" s="15" t="s">
        <v>6270</v>
      </c>
      <c r="B2041" s="15">
        <v>300000</v>
      </c>
      <c r="C2041" s="15">
        <v>2468</v>
      </c>
      <c r="D2041" s="21">
        <f>Table4[[#This Row],[GROSS]]-Table4[[#This Row],[BUDGET]]</f>
        <v>-297532</v>
      </c>
    </row>
    <row r="2042" spans="1:4">
      <c r="A2042" s="15" t="s">
        <v>5379</v>
      </c>
      <c r="B2042" s="15">
        <v>5000000</v>
      </c>
      <c r="C2042" s="15">
        <v>4700361</v>
      </c>
      <c r="D2042" s="21">
        <f>Table4[[#This Row],[GROSS]]-Table4[[#This Row],[BUDGET]]</f>
        <v>-299639</v>
      </c>
    </row>
    <row r="2043" spans="1:4">
      <c r="A2043" s="15" t="s">
        <v>3371</v>
      </c>
      <c r="B2043" s="15">
        <v>17000000</v>
      </c>
      <c r="C2043" s="15">
        <v>16684352</v>
      </c>
      <c r="D2043" s="21">
        <f>Table4[[#This Row],[GROSS]]-Table4[[#This Row],[BUDGET]]</f>
        <v>-315648</v>
      </c>
    </row>
    <row r="2044" spans="1:4">
      <c r="A2044" s="15" t="s">
        <v>5661</v>
      </c>
      <c r="B2044" s="15">
        <v>3300000</v>
      </c>
      <c r="C2044" s="15">
        <v>2961991</v>
      </c>
      <c r="D2044" s="21">
        <f>Table4[[#This Row],[GROSS]]-Table4[[#This Row],[BUDGET]]</f>
        <v>-338009</v>
      </c>
    </row>
    <row r="2045" spans="1:4">
      <c r="A2045" s="13" t="s">
        <v>3529</v>
      </c>
      <c r="B2045" s="13">
        <v>20000000</v>
      </c>
      <c r="C2045" s="13">
        <v>19661987</v>
      </c>
      <c r="D2045" s="21">
        <f>Table4[[#This Row],[GROSS]]-Table4[[#This Row],[BUDGET]]</f>
        <v>-338013</v>
      </c>
    </row>
    <row r="2046" spans="1:4">
      <c r="A2046" s="13" t="s">
        <v>6188</v>
      </c>
      <c r="B2046" s="13">
        <v>500000</v>
      </c>
      <c r="C2046" s="13">
        <v>154077</v>
      </c>
      <c r="D2046" s="21">
        <f>Table4[[#This Row],[GROSS]]-Table4[[#This Row],[BUDGET]]</f>
        <v>-345923</v>
      </c>
    </row>
    <row r="2047" spans="1:4">
      <c r="A2047" s="15" t="s">
        <v>6190</v>
      </c>
      <c r="B2047" s="15">
        <v>500000</v>
      </c>
      <c r="C2047" s="15">
        <v>151389</v>
      </c>
      <c r="D2047" s="21">
        <f>Table4[[#This Row],[GROSS]]-Table4[[#This Row],[BUDGET]]</f>
        <v>-348611</v>
      </c>
    </row>
    <row r="2048" spans="1:4">
      <c r="A2048" s="13" t="s">
        <v>5873</v>
      </c>
      <c r="B2048" s="13">
        <v>500000</v>
      </c>
      <c r="C2048" s="13">
        <v>145540</v>
      </c>
      <c r="D2048" s="21">
        <f>Table4[[#This Row],[GROSS]]-Table4[[#This Row],[BUDGET]]</f>
        <v>-354460</v>
      </c>
    </row>
    <row r="2049" spans="1:4">
      <c r="A2049" s="13" t="s">
        <v>4235</v>
      </c>
      <c r="B2049" s="13">
        <v>14000000</v>
      </c>
      <c r="C2049" s="13">
        <v>13640000</v>
      </c>
      <c r="D2049" s="21">
        <f>Table4[[#This Row],[GROSS]]-Table4[[#This Row],[BUDGET]]</f>
        <v>-360000</v>
      </c>
    </row>
    <row r="2050" spans="1:4">
      <c r="A2050" s="15" t="s">
        <v>6193</v>
      </c>
      <c r="B2050" s="15">
        <v>500000</v>
      </c>
      <c r="C2050" s="15">
        <v>133778</v>
      </c>
      <c r="D2050" s="21">
        <f>Table4[[#This Row],[GROSS]]-Table4[[#This Row],[BUDGET]]</f>
        <v>-366222</v>
      </c>
    </row>
    <row r="2051" spans="1:4">
      <c r="A2051" s="13" t="s">
        <v>6040</v>
      </c>
      <c r="B2051" s="13">
        <v>1000000</v>
      </c>
      <c r="C2051" s="13">
        <v>610991</v>
      </c>
      <c r="D2051" s="21">
        <f>Table4[[#This Row],[GROSS]]-Table4[[#This Row],[BUDGET]]</f>
        <v>-389009</v>
      </c>
    </row>
    <row r="2052" spans="1:4">
      <c r="A2052" s="13" t="s">
        <v>5058</v>
      </c>
      <c r="B2052" s="13">
        <v>7000000</v>
      </c>
      <c r="C2052" s="13">
        <v>6601079</v>
      </c>
      <c r="D2052" s="21">
        <f>Table4[[#This Row],[GROSS]]-Table4[[#This Row],[BUDGET]]</f>
        <v>-398921</v>
      </c>
    </row>
    <row r="2053" spans="1:4">
      <c r="A2053" s="15" t="s">
        <v>6196</v>
      </c>
      <c r="B2053" s="15">
        <v>500000</v>
      </c>
      <c r="C2053" s="15">
        <v>98017</v>
      </c>
      <c r="D2053" s="21">
        <f>Table4[[#This Row],[GROSS]]-Table4[[#This Row],[BUDGET]]</f>
        <v>-401983</v>
      </c>
    </row>
    <row r="2054" spans="1:4">
      <c r="A2054" s="15" t="s">
        <v>6100</v>
      </c>
      <c r="B2054" s="15">
        <v>850000</v>
      </c>
      <c r="C2054" s="15">
        <v>442638</v>
      </c>
      <c r="D2054" s="21">
        <f>Table4[[#This Row],[GROSS]]-Table4[[#This Row],[BUDGET]]</f>
        <v>-407362</v>
      </c>
    </row>
    <row r="2055" spans="1:4">
      <c r="A2055" s="13" t="s">
        <v>6248</v>
      </c>
      <c r="B2055" s="13">
        <v>450000</v>
      </c>
      <c r="C2055" s="13">
        <v>34151</v>
      </c>
      <c r="D2055" s="21">
        <f>Table4[[#This Row],[GROSS]]-Table4[[#This Row],[BUDGET]]</f>
        <v>-415849</v>
      </c>
    </row>
    <row r="2056" spans="1:4">
      <c r="A2056" s="15" t="s">
        <v>6041</v>
      </c>
      <c r="B2056" s="15">
        <v>1000000</v>
      </c>
      <c r="C2056" s="15">
        <v>582024</v>
      </c>
      <c r="D2056" s="21">
        <f>Table4[[#This Row],[GROSS]]-Table4[[#This Row],[BUDGET]]</f>
        <v>-417976</v>
      </c>
    </row>
    <row r="2057" spans="1:4">
      <c r="A2057" s="13" t="s">
        <v>3376</v>
      </c>
      <c r="B2057" s="13">
        <v>9000000</v>
      </c>
      <c r="C2057" s="13">
        <v>8579684</v>
      </c>
      <c r="D2057" s="21">
        <f>Table4[[#This Row],[GROSS]]-Table4[[#This Row],[BUDGET]]</f>
        <v>-420316</v>
      </c>
    </row>
    <row r="2058" spans="1:4">
      <c r="A2058" s="13" t="s">
        <v>6148</v>
      </c>
      <c r="B2058" s="13">
        <v>600000</v>
      </c>
      <c r="C2058" s="13">
        <v>171988</v>
      </c>
      <c r="D2058" s="21">
        <f>Table4[[#This Row],[GROSS]]-Table4[[#This Row],[BUDGET]]</f>
        <v>-428012</v>
      </c>
    </row>
    <row r="2059" spans="1:4">
      <c r="A2059" s="13" t="s">
        <v>5659</v>
      </c>
      <c r="B2059" s="13">
        <v>3500000</v>
      </c>
      <c r="C2059" s="13">
        <v>3071947</v>
      </c>
      <c r="D2059" s="21">
        <f>Table4[[#This Row],[GROSS]]-Table4[[#This Row],[BUDGET]]</f>
        <v>-428053</v>
      </c>
    </row>
    <row r="2060" spans="1:4">
      <c r="A2060" s="13" t="s">
        <v>6194</v>
      </c>
      <c r="B2060" s="13">
        <v>500000</v>
      </c>
      <c r="C2060" s="13">
        <v>52850</v>
      </c>
      <c r="D2060" s="21">
        <f>Table4[[#This Row],[GROSS]]-Table4[[#This Row],[BUDGET]]</f>
        <v>-447150</v>
      </c>
    </row>
    <row r="2061" spans="1:4">
      <c r="A2061" s="13" t="s">
        <v>6075</v>
      </c>
      <c r="B2061" s="13">
        <v>500000</v>
      </c>
      <c r="C2061" s="13">
        <v>48430</v>
      </c>
      <c r="D2061" s="21">
        <f>Table4[[#This Row],[GROSS]]-Table4[[#This Row],[BUDGET]]</f>
        <v>-451570</v>
      </c>
    </row>
    <row r="2062" spans="1:4">
      <c r="A2062" s="15" t="s">
        <v>2017</v>
      </c>
      <c r="B2062" s="15">
        <v>42000000</v>
      </c>
      <c r="C2062" s="15">
        <v>41543207</v>
      </c>
      <c r="D2062" s="21">
        <f>Table4[[#This Row],[GROSS]]-Table4[[#This Row],[BUDGET]]</f>
        <v>-456793</v>
      </c>
    </row>
    <row r="2063" spans="1:4">
      <c r="A2063" s="13" t="s">
        <v>2190</v>
      </c>
      <c r="B2063" s="13">
        <v>500000</v>
      </c>
      <c r="C2063" s="13">
        <v>32645</v>
      </c>
      <c r="D2063" s="21">
        <f>Table4[[#This Row],[GROSS]]-Table4[[#This Row],[BUDGET]]</f>
        <v>-467355</v>
      </c>
    </row>
    <row r="2064" spans="1:4">
      <c r="A2064" s="13" t="s">
        <v>6197</v>
      </c>
      <c r="B2064" s="13">
        <v>500000</v>
      </c>
      <c r="C2064" s="13">
        <v>31937</v>
      </c>
      <c r="D2064" s="21">
        <f>Table4[[#This Row],[GROSS]]-Table4[[#This Row],[BUDGET]]</f>
        <v>-468063</v>
      </c>
    </row>
    <row r="2065" spans="1:4">
      <c r="A2065" s="15" t="s">
        <v>2463</v>
      </c>
      <c r="B2065" s="15">
        <v>35000000</v>
      </c>
      <c r="C2065" s="15">
        <v>34531832</v>
      </c>
      <c r="D2065" s="21">
        <f>Table4[[#This Row],[GROSS]]-Table4[[#This Row],[BUDGET]]</f>
        <v>-468168</v>
      </c>
    </row>
    <row r="2066" spans="1:4">
      <c r="A2066" s="13" t="s">
        <v>6127</v>
      </c>
      <c r="B2066" s="13">
        <v>500000</v>
      </c>
      <c r="C2066" s="13">
        <v>26297</v>
      </c>
      <c r="D2066" s="21">
        <f>Table4[[#This Row],[GROSS]]-Table4[[#This Row],[BUDGET]]</f>
        <v>-473703</v>
      </c>
    </row>
    <row r="2067" spans="1:4">
      <c r="A2067" s="15" t="s">
        <v>6215</v>
      </c>
      <c r="B2067" s="15">
        <v>500000</v>
      </c>
      <c r="C2067" s="15">
        <v>23000</v>
      </c>
      <c r="D2067" s="21">
        <f>Table4[[#This Row],[GROSS]]-Table4[[#This Row],[BUDGET]]</f>
        <v>-477000</v>
      </c>
    </row>
    <row r="2068" spans="1:4">
      <c r="A2068" s="15" t="s">
        <v>6208</v>
      </c>
      <c r="B2068" s="15">
        <v>500000</v>
      </c>
      <c r="C2068" s="15">
        <v>21199</v>
      </c>
      <c r="D2068" s="21">
        <f>Table4[[#This Row],[GROSS]]-Table4[[#This Row],[BUDGET]]</f>
        <v>-478801</v>
      </c>
    </row>
    <row r="2069" spans="1:4">
      <c r="A2069" s="13" t="s">
        <v>5850</v>
      </c>
      <c r="B2069" s="13">
        <v>1900000</v>
      </c>
      <c r="C2069" s="13">
        <v>1420578</v>
      </c>
      <c r="D2069" s="21">
        <f>Table4[[#This Row],[GROSS]]-Table4[[#This Row],[BUDGET]]</f>
        <v>-479422</v>
      </c>
    </row>
    <row r="2070" spans="1:4">
      <c r="A2070" s="15" t="s">
        <v>6199</v>
      </c>
      <c r="B2070" s="15">
        <v>500000</v>
      </c>
      <c r="C2070" s="15">
        <v>13134</v>
      </c>
      <c r="D2070" s="21">
        <f>Table4[[#This Row],[GROSS]]-Table4[[#This Row],[BUDGET]]</f>
        <v>-486866</v>
      </c>
    </row>
    <row r="2071" spans="1:4">
      <c r="A2071" s="15" t="s">
        <v>6203</v>
      </c>
      <c r="B2071" s="15">
        <v>500000</v>
      </c>
      <c r="C2071" s="15">
        <v>12055</v>
      </c>
      <c r="D2071" s="21">
        <f>Table4[[#This Row],[GROSS]]-Table4[[#This Row],[BUDGET]]</f>
        <v>-487945</v>
      </c>
    </row>
    <row r="2072" spans="1:4">
      <c r="A2072" s="15" t="s">
        <v>2477</v>
      </c>
      <c r="B2072" s="15">
        <v>35000000</v>
      </c>
      <c r="C2072" s="15">
        <v>34507079</v>
      </c>
      <c r="D2072" s="21">
        <f>Table4[[#This Row],[GROSS]]-Table4[[#This Row],[BUDGET]]</f>
        <v>-492921</v>
      </c>
    </row>
    <row r="2073" spans="1:4">
      <c r="A2073" s="13" t="s">
        <v>6205</v>
      </c>
      <c r="B2073" s="13">
        <v>500000</v>
      </c>
      <c r="C2073" s="13">
        <v>1332</v>
      </c>
      <c r="D2073" s="21">
        <f>Table4[[#This Row],[GROSS]]-Table4[[#This Row],[BUDGET]]</f>
        <v>-498668</v>
      </c>
    </row>
    <row r="2074" spans="1:4">
      <c r="A2074" s="13" t="s">
        <v>3950</v>
      </c>
      <c r="B2074" s="13">
        <v>16000000</v>
      </c>
      <c r="C2074" s="13">
        <v>15500000</v>
      </c>
      <c r="D2074" s="21">
        <f>Table4[[#This Row],[GROSS]]-Table4[[#This Row],[BUDGET]]</f>
        <v>-500000</v>
      </c>
    </row>
    <row r="2075" spans="1:4">
      <c r="A2075" s="15" t="s">
        <v>2592</v>
      </c>
      <c r="B2075" s="15">
        <v>32000000</v>
      </c>
      <c r="C2075" s="15">
        <v>31493782</v>
      </c>
      <c r="D2075" s="21">
        <f>Table4[[#This Row],[GROSS]]-Table4[[#This Row],[BUDGET]]</f>
        <v>-506218</v>
      </c>
    </row>
    <row r="2076" spans="1:4">
      <c r="A2076" s="13" t="s">
        <v>6055</v>
      </c>
      <c r="B2076" s="13">
        <v>1000000</v>
      </c>
      <c r="C2076" s="13">
        <v>484221</v>
      </c>
      <c r="D2076" s="21">
        <f>Table4[[#This Row],[GROSS]]-Table4[[#This Row],[BUDGET]]</f>
        <v>-515779</v>
      </c>
    </row>
    <row r="2077" spans="1:4">
      <c r="A2077" s="13" t="s">
        <v>6095</v>
      </c>
      <c r="B2077" s="13">
        <v>900000</v>
      </c>
      <c r="C2077" s="13">
        <v>381186</v>
      </c>
      <c r="D2077" s="21">
        <f>Table4[[#This Row],[GROSS]]-Table4[[#This Row],[BUDGET]]</f>
        <v>-518814</v>
      </c>
    </row>
    <row r="2078" spans="1:4">
      <c r="A2078" s="15" t="s">
        <v>5818</v>
      </c>
      <c r="B2078" s="15">
        <v>2000000</v>
      </c>
      <c r="C2078" s="15">
        <v>1477002</v>
      </c>
      <c r="D2078" s="21">
        <f>Table4[[#This Row],[GROSS]]-Table4[[#This Row],[BUDGET]]</f>
        <v>-522998</v>
      </c>
    </row>
    <row r="2079" spans="1:4">
      <c r="A2079" s="15" t="s">
        <v>4718</v>
      </c>
      <c r="B2079" s="15">
        <v>10000000</v>
      </c>
      <c r="C2079" s="15">
        <v>9473382</v>
      </c>
      <c r="D2079" s="21">
        <f>Table4[[#This Row],[GROSS]]-Table4[[#This Row],[BUDGET]]</f>
        <v>-526618</v>
      </c>
    </row>
    <row r="2080" spans="1:4">
      <c r="A2080" s="15" t="s">
        <v>5497</v>
      </c>
      <c r="B2080" s="15">
        <v>4000000</v>
      </c>
      <c r="C2080" s="15">
        <v>3468572</v>
      </c>
      <c r="D2080" s="21">
        <f>Table4[[#This Row],[GROSS]]-Table4[[#This Row],[BUDGET]]</f>
        <v>-531428</v>
      </c>
    </row>
    <row r="2081" spans="1:4">
      <c r="A2081" s="15" t="s">
        <v>6044</v>
      </c>
      <c r="B2081" s="15">
        <v>1000000</v>
      </c>
      <c r="C2081" s="15">
        <v>464655</v>
      </c>
      <c r="D2081" s="21">
        <f>Table4[[#This Row],[GROSS]]-Table4[[#This Row],[BUDGET]]</f>
        <v>-535345</v>
      </c>
    </row>
    <row r="2082" spans="1:4">
      <c r="A2082" s="13" t="s">
        <v>6046</v>
      </c>
      <c r="B2082" s="13">
        <v>1000000</v>
      </c>
      <c r="C2082" s="13">
        <v>464126</v>
      </c>
      <c r="D2082" s="21">
        <f>Table4[[#This Row],[GROSS]]-Table4[[#This Row],[BUDGET]]</f>
        <v>-535874</v>
      </c>
    </row>
    <row r="2083" spans="1:4">
      <c r="A2083" s="13" t="s">
        <v>6155</v>
      </c>
      <c r="B2083" s="13">
        <v>560000</v>
      </c>
      <c r="C2083" s="13">
        <v>2245</v>
      </c>
      <c r="D2083" s="21">
        <f>Table4[[#This Row],[GROSS]]-Table4[[#This Row],[BUDGET]]</f>
        <v>-557755</v>
      </c>
    </row>
    <row r="2084" spans="1:4">
      <c r="A2084" s="13" t="s">
        <v>6116</v>
      </c>
      <c r="B2084" s="13">
        <v>600000</v>
      </c>
      <c r="C2084" s="13">
        <v>35688</v>
      </c>
      <c r="D2084" s="21">
        <f>Table4[[#This Row],[GROSS]]-Table4[[#This Row],[BUDGET]]</f>
        <v>-564312</v>
      </c>
    </row>
    <row r="2085" spans="1:4">
      <c r="A2085" s="13" t="s">
        <v>5816</v>
      </c>
      <c r="B2085" s="13">
        <v>2000000</v>
      </c>
      <c r="C2085" s="13">
        <v>1430185</v>
      </c>
      <c r="D2085" s="21">
        <f>Table4[[#This Row],[GROSS]]-Table4[[#This Row],[BUDGET]]</f>
        <v>-569815</v>
      </c>
    </row>
    <row r="2086" spans="1:4">
      <c r="A2086" s="15" t="s">
        <v>6048</v>
      </c>
      <c r="B2086" s="15">
        <v>1000000</v>
      </c>
      <c r="C2086" s="15">
        <v>428535</v>
      </c>
      <c r="D2086" s="21">
        <f>Table4[[#This Row],[GROSS]]-Table4[[#This Row],[BUDGET]]</f>
        <v>-571465</v>
      </c>
    </row>
    <row r="2087" spans="1:4">
      <c r="A2087" s="13" t="s">
        <v>3941</v>
      </c>
      <c r="B2087" s="13">
        <v>16000000</v>
      </c>
      <c r="C2087" s="13">
        <v>15427192</v>
      </c>
      <c r="D2087" s="21">
        <f>Table4[[#This Row],[GROSS]]-Table4[[#This Row],[BUDGET]]</f>
        <v>-572808</v>
      </c>
    </row>
    <row r="2088" spans="1:4">
      <c r="A2088" s="15" t="s">
        <v>6150</v>
      </c>
      <c r="B2088" s="15">
        <v>600000</v>
      </c>
      <c r="C2088" s="15">
        <v>23616</v>
      </c>
      <c r="D2088" s="21">
        <f>Table4[[#This Row],[GROSS]]-Table4[[#This Row],[BUDGET]]</f>
        <v>-576384</v>
      </c>
    </row>
    <row r="2089" spans="1:4">
      <c r="A2089" s="13" t="s">
        <v>6152</v>
      </c>
      <c r="B2089" s="13">
        <v>600000</v>
      </c>
      <c r="C2089" s="13">
        <v>13493</v>
      </c>
      <c r="D2089" s="21">
        <f>Table4[[#This Row],[GROSS]]-Table4[[#This Row],[BUDGET]]</f>
        <v>-586507</v>
      </c>
    </row>
    <row r="2090" spans="1:4">
      <c r="A2090" s="13" t="s">
        <v>5884</v>
      </c>
      <c r="B2090" s="13">
        <v>1000000</v>
      </c>
      <c r="C2090" s="13">
        <v>396035</v>
      </c>
      <c r="D2090" s="21">
        <f>Table4[[#This Row],[GROSS]]-Table4[[#This Row],[BUDGET]]</f>
        <v>-603965</v>
      </c>
    </row>
    <row r="2091" spans="1:4">
      <c r="A2091" s="15" t="s">
        <v>5944</v>
      </c>
      <c r="B2091" s="15">
        <v>1300000</v>
      </c>
      <c r="C2091" s="15">
        <v>695229</v>
      </c>
      <c r="D2091" s="21">
        <f>Table4[[#This Row],[GROSS]]-Table4[[#This Row],[BUDGET]]</f>
        <v>-604771</v>
      </c>
    </row>
    <row r="2092" spans="1:4">
      <c r="A2092" s="13" t="s">
        <v>5975</v>
      </c>
      <c r="B2092" s="13">
        <v>1200000</v>
      </c>
      <c r="C2092" s="13">
        <v>594904</v>
      </c>
      <c r="D2092" s="21">
        <f>Table4[[#This Row],[GROSS]]-Table4[[#This Row],[BUDGET]]</f>
        <v>-605096</v>
      </c>
    </row>
    <row r="2093" spans="1:4">
      <c r="A2093" s="15" t="s">
        <v>555</v>
      </c>
      <c r="B2093" s="15">
        <v>105000000</v>
      </c>
      <c r="C2093" s="15">
        <v>104374107</v>
      </c>
      <c r="D2093" s="21">
        <f>Table4[[#This Row],[GROSS]]-Table4[[#This Row],[BUDGET]]</f>
        <v>-625893</v>
      </c>
    </row>
    <row r="2094" spans="1:4">
      <c r="A2094" s="13" t="s">
        <v>5532</v>
      </c>
      <c r="B2094" s="13">
        <v>650000</v>
      </c>
      <c r="C2094" s="13">
        <v>18469</v>
      </c>
      <c r="D2094" s="21">
        <f>Table4[[#This Row],[GROSS]]-Table4[[#This Row],[BUDGET]]</f>
        <v>-631531</v>
      </c>
    </row>
    <row r="2095" spans="1:4">
      <c r="A2095" s="13" t="s">
        <v>903</v>
      </c>
      <c r="B2095" s="13">
        <v>80000000</v>
      </c>
      <c r="C2095" s="13">
        <v>79363785</v>
      </c>
      <c r="D2095" s="21">
        <f>Table4[[#This Row],[GROSS]]-Table4[[#This Row],[BUDGET]]</f>
        <v>-636215</v>
      </c>
    </row>
    <row r="2096" spans="1:4">
      <c r="A2096" s="15" t="s">
        <v>5203</v>
      </c>
      <c r="B2096" s="15">
        <v>6000000</v>
      </c>
      <c r="C2096" s="15">
        <v>5359774</v>
      </c>
      <c r="D2096" s="21">
        <f>Table4[[#This Row],[GROSS]]-Table4[[#This Row],[BUDGET]]</f>
        <v>-640226</v>
      </c>
    </row>
    <row r="2097" spans="1:4">
      <c r="A2097" s="15" t="s">
        <v>5671</v>
      </c>
      <c r="B2097" s="15">
        <v>3500000</v>
      </c>
      <c r="C2097" s="15">
        <v>2848578</v>
      </c>
      <c r="D2097" s="21">
        <f>Table4[[#This Row],[GROSS]]-Table4[[#This Row],[BUDGET]]</f>
        <v>-651422</v>
      </c>
    </row>
    <row r="2098" spans="1:4">
      <c r="A2098" s="15" t="s">
        <v>6114</v>
      </c>
      <c r="B2098" s="15">
        <v>800000</v>
      </c>
      <c r="C2098" s="15">
        <v>144583</v>
      </c>
      <c r="D2098" s="21">
        <f>Table4[[#This Row],[GROSS]]-Table4[[#This Row],[BUDGET]]</f>
        <v>-655417</v>
      </c>
    </row>
    <row r="2099" spans="1:4">
      <c r="A2099" s="15" t="s">
        <v>6128</v>
      </c>
      <c r="B2099" s="15">
        <v>750000</v>
      </c>
      <c r="C2099" s="15">
        <v>77501</v>
      </c>
      <c r="D2099" s="21">
        <f>Table4[[#This Row],[GROSS]]-Table4[[#This Row],[BUDGET]]</f>
        <v>-672499</v>
      </c>
    </row>
    <row r="2100" spans="1:4">
      <c r="A2100" s="13" t="s">
        <v>3861</v>
      </c>
      <c r="B2100" s="13">
        <v>17000000</v>
      </c>
      <c r="C2100" s="13">
        <v>16311763</v>
      </c>
      <c r="D2100" s="21">
        <f>Table4[[#This Row],[GROSS]]-Table4[[#This Row],[BUDGET]]</f>
        <v>-688237</v>
      </c>
    </row>
    <row r="2101" spans="1:4">
      <c r="A2101" s="15" t="s">
        <v>5988</v>
      </c>
      <c r="B2101" s="15">
        <v>695393</v>
      </c>
      <c r="C2101" s="15">
        <v>6013</v>
      </c>
      <c r="D2101" s="21">
        <f>Table4[[#This Row],[GROSS]]-Table4[[#This Row],[BUDGET]]</f>
        <v>-689380</v>
      </c>
    </row>
    <row r="2102" spans="1:4">
      <c r="A2102" s="15" t="s">
        <v>6138</v>
      </c>
      <c r="B2102" s="15">
        <v>700000</v>
      </c>
      <c r="C2102" s="15">
        <v>10508</v>
      </c>
      <c r="D2102" s="21">
        <f>Table4[[#This Row],[GROSS]]-Table4[[#This Row],[BUDGET]]</f>
        <v>-689492</v>
      </c>
    </row>
    <row r="2103" spans="1:4">
      <c r="A2103" s="15" t="s">
        <v>5949</v>
      </c>
      <c r="B2103" s="15">
        <v>1300000</v>
      </c>
      <c r="C2103" s="15">
        <v>609042</v>
      </c>
      <c r="D2103" s="21">
        <f>Table4[[#This Row],[GROSS]]-Table4[[#This Row],[BUDGET]]</f>
        <v>-690958</v>
      </c>
    </row>
    <row r="2104" spans="1:4">
      <c r="A2104" s="15" t="s">
        <v>5372</v>
      </c>
      <c r="B2104" s="15">
        <v>5000000</v>
      </c>
      <c r="C2104" s="15">
        <v>4306697</v>
      </c>
      <c r="D2104" s="21">
        <f>Table4[[#This Row],[GROSS]]-Table4[[#This Row],[BUDGET]]</f>
        <v>-693303</v>
      </c>
    </row>
    <row r="2105" spans="1:4">
      <c r="A2105" s="13" t="s">
        <v>810</v>
      </c>
      <c r="B2105" s="13">
        <v>85000000</v>
      </c>
      <c r="C2105" s="13">
        <v>84303558</v>
      </c>
      <c r="D2105" s="21">
        <f>Table4[[#This Row],[GROSS]]-Table4[[#This Row],[BUDGET]]</f>
        <v>-696442</v>
      </c>
    </row>
    <row r="2106" spans="1:4">
      <c r="A2106" s="15" t="s">
        <v>5431</v>
      </c>
      <c r="B2106" s="15">
        <v>4500000</v>
      </c>
      <c r="C2106" s="15">
        <v>3798532</v>
      </c>
      <c r="D2106" s="21">
        <f>Table4[[#This Row],[GROSS]]-Table4[[#This Row],[BUDGET]]</f>
        <v>-701468</v>
      </c>
    </row>
    <row r="2107" spans="1:4">
      <c r="A2107" s="13" t="s">
        <v>6129</v>
      </c>
      <c r="B2107" s="13">
        <v>750000</v>
      </c>
      <c r="C2107" s="13">
        <v>47329</v>
      </c>
      <c r="D2107" s="21">
        <f>Table4[[#This Row],[GROSS]]-Table4[[#This Row],[BUDGET]]</f>
        <v>-702671</v>
      </c>
    </row>
    <row r="2108" spans="1:4">
      <c r="A2108" s="13" t="s">
        <v>5880</v>
      </c>
      <c r="B2108" s="13">
        <v>1700000</v>
      </c>
      <c r="C2108" s="13">
        <v>992238</v>
      </c>
      <c r="D2108" s="21">
        <f>Table4[[#This Row],[GROSS]]-Table4[[#This Row],[BUDGET]]</f>
        <v>-707762</v>
      </c>
    </row>
    <row r="2109" spans="1:4">
      <c r="A2109" s="15" t="s">
        <v>6064</v>
      </c>
      <c r="B2109" s="15">
        <v>1000000</v>
      </c>
      <c r="C2109" s="15">
        <v>287761</v>
      </c>
      <c r="D2109" s="21">
        <f>Table4[[#This Row],[GROSS]]-Table4[[#This Row],[BUDGET]]</f>
        <v>-712239</v>
      </c>
    </row>
    <row r="2110" spans="1:4">
      <c r="A2110" s="15" t="s">
        <v>4370</v>
      </c>
      <c r="B2110" s="15">
        <v>13000000</v>
      </c>
      <c r="C2110" s="15">
        <v>12281500</v>
      </c>
      <c r="D2110" s="21">
        <f>Table4[[#This Row],[GROSS]]-Table4[[#This Row],[BUDGET]]</f>
        <v>-718500</v>
      </c>
    </row>
    <row r="2111" spans="1:4">
      <c r="A2111" s="15" t="s">
        <v>6052</v>
      </c>
      <c r="B2111" s="15">
        <v>1000000</v>
      </c>
      <c r="C2111" s="15">
        <v>279282</v>
      </c>
      <c r="D2111" s="21">
        <f>Table4[[#This Row],[GROSS]]-Table4[[#This Row],[BUDGET]]</f>
        <v>-720718</v>
      </c>
    </row>
    <row r="2112" spans="1:4">
      <c r="A2112" s="15" t="s">
        <v>6058</v>
      </c>
      <c r="B2112" s="15">
        <v>1000000</v>
      </c>
      <c r="C2112" s="15">
        <v>274661</v>
      </c>
      <c r="D2112" s="21">
        <f>Table4[[#This Row],[GROSS]]-Table4[[#This Row],[BUDGET]]</f>
        <v>-725339</v>
      </c>
    </row>
    <row r="2113" spans="1:4">
      <c r="A2113" s="15" t="s">
        <v>5146</v>
      </c>
      <c r="B2113" s="15">
        <v>4800000</v>
      </c>
      <c r="C2113" s="15">
        <v>4063859</v>
      </c>
      <c r="D2113" s="21">
        <f>Table4[[#This Row],[GROSS]]-Table4[[#This Row],[BUDGET]]</f>
        <v>-736141</v>
      </c>
    </row>
    <row r="2114" spans="1:4">
      <c r="A2114" s="15" t="s">
        <v>5552</v>
      </c>
      <c r="B2114" s="15">
        <v>3700000</v>
      </c>
      <c r="C2114" s="15">
        <v>2956000</v>
      </c>
      <c r="D2114" s="21">
        <f>Table4[[#This Row],[GROSS]]-Table4[[#This Row],[BUDGET]]</f>
        <v>-744000</v>
      </c>
    </row>
    <row r="2115" spans="1:4">
      <c r="A2115" s="13" t="s">
        <v>2019</v>
      </c>
      <c r="B2115" s="13">
        <v>42000000</v>
      </c>
      <c r="C2115" s="13">
        <v>41252428</v>
      </c>
      <c r="D2115" s="21">
        <f>Table4[[#This Row],[GROSS]]-Table4[[#This Row],[BUDGET]]</f>
        <v>-747572</v>
      </c>
    </row>
    <row r="2116" spans="1:4">
      <c r="A2116" s="13" t="s">
        <v>4097</v>
      </c>
      <c r="B2116" s="13">
        <v>15000000</v>
      </c>
      <c r="C2116" s="13">
        <v>14249005</v>
      </c>
      <c r="D2116" s="21">
        <f>Table4[[#This Row],[GROSS]]-Table4[[#This Row],[BUDGET]]</f>
        <v>-750995</v>
      </c>
    </row>
    <row r="2117" spans="1:4">
      <c r="A2117" s="15" t="s">
        <v>6117</v>
      </c>
      <c r="B2117" s="15">
        <v>800000</v>
      </c>
      <c r="C2117" s="15">
        <v>41709</v>
      </c>
      <c r="D2117" s="21">
        <f>Table4[[#This Row],[GROSS]]-Table4[[#This Row],[BUDGET]]</f>
        <v>-758291</v>
      </c>
    </row>
    <row r="2118" spans="1:4">
      <c r="A2118" s="13" t="s">
        <v>3265</v>
      </c>
      <c r="B2118" s="13">
        <v>24000000</v>
      </c>
      <c r="C2118" s="13">
        <v>23225911</v>
      </c>
      <c r="D2118" s="21">
        <f>Table4[[#This Row],[GROSS]]-Table4[[#This Row],[BUDGET]]</f>
        <v>-774089</v>
      </c>
    </row>
    <row r="2119" spans="1:4">
      <c r="A2119" s="13" t="s">
        <v>5666</v>
      </c>
      <c r="B2119" s="13">
        <v>3000000</v>
      </c>
      <c r="C2119" s="13">
        <v>2223990</v>
      </c>
      <c r="D2119" s="21">
        <f>Table4[[#This Row],[GROSS]]-Table4[[#This Row],[BUDGET]]</f>
        <v>-776010</v>
      </c>
    </row>
    <row r="2120" spans="1:4">
      <c r="A2120" s="13" t="s">
        <v>4565</v>
      </c>
      <c r="B2120" s="13">
        <v>11000000</v>
      </c>
      <c r="C2120" s="13">
        <v>10214647</v>
      </c>
      <c r="D2120" s="21">
        <f>Table4[[#This Row],[GROSS]]-Table4[[#This Row],[BUDGET]]</f>
        <v>-785353</v>
      </c>
    </row>
    <row r="2121" spans="1:4">
      <c r="A2121" s="15" t="s">
        <v>5910</v>
      </c>
      <c r="B2121" s="15">
        <v>1500000</v>
      </c>
      <c r="C2121" s="15">
        <v>712294</v>
      </c>
      <c r="D2121" s="21">
        <f>Table4[[#This Row],[GROSS]]-Table4[[#This Row],[BUDGET]]</f>
        <v>-787706</v>
      </c>
    </row>
    <row r="2122" spans="1:4">
      <c r="A2122" s="13" t="s">
        <v>4711</v>
      </c>
      <c r="B2122" s="13">
        <v>7500000</v>
      </c>
      <c r="C2122" s="13">
        <v>6712241</v>
      </c>
      <c r="D2122" s="21">
        <f>Table4[[#This Row],[GROSS]]-Table4[[#This Row],[BUDGET]]</f>
        <v>-787759</v>
      </c>
    </row>
    <row r="2123" spans="1:4">
      <c r="A2123" s="15" t="s">
        <v>5254</v>
      </c>
      <c r="B2123" s="15">
        <v>7000000</v>
      </c>
      <c r="C2123" s="15">
        <v>6200756</v>
      </c>
      <c r="D2123" s="21">
        <f>Table4[[#This Row],[GROSS]]-Table4[[#This Row],[BUDGET]]</f>
        <v>-799244</v>
      </c>
    </row>
    <row r="2124" spans="1:4">
      <c r="A2124" s="15" t="s">
        <v>6073</v>
      </c>
      <c r="B2124" s="15">
        <v>900000</v>
      </c>
      <c r="C2124" s="15">
        <v>100659</v>
      </c>
      <c r="D2124" s="21">
        <f>Table4[[#This Row],[GROSS]]-Table4[[#This Row],[BUDGET]]</f>
        <v>-799341</v>
      </c>
    </row>
    <row r="2125" spans="1:4">
      <c r="A2125" s="13" t="s">
        <v>6225</v>
      </c>
      <c r="B2125" s="13">
        <v>1066167</v>
      </c>
      <c r="C2125" s="13">
        <v>258113</v>
      </c>
      <c r="D2125" s="21">
        <f>Table4[[#This Row],[GROSS]]-Table4[[#This Row],[BUDGET]]</f>
        <v>-808054</v>
      </c>
    </row>
    <row r="2126" spans="1:4">
      <c r="A2126" s="13" t="s">
        <v>6107</v>
      </c>
      <c r="B2126" s="13">
        <v>825000</v>
      </c>
      <c r="C2126" s="13">
        <v>15278</v>
      </c>
      <c r="D2126" s="21">
        <f>Table4[[#This Row],[GROSS]]-Table4[[#This Row],[BUDGET]]</f>
        <v>-809722</v>
      </c>
    </row>
    <row r="2127" spans="1:4">
      <c r="A2127" s="13" t="s">
        <v>5669</v>
      </c>
      <c r="B2127" s="13">
        <v>3000000</v>
      </c>
      <c r="C2127" s="13">
        <v>2181290</v>
      </c>
      <c r="D2127" s="21">
        <f>Table4[[#This Row],[GROSS]]-Table4[[#This Row],[BUDGET]]</f>
        <v>-818710</v>
      </c>
    </row>
    <row r="2128" spans="1:4">
      <c r="A2128" s="13" t="s">
        <v>3766</v>
      </c>
      <c r="B2128" s="13">
        <v>18000000</v>
      </c>
      <c r="C2128" s="13">
        <v>17174870</v>
      </c>
      <c r="D2128" s="21">
        <f>Table4[[#This Row],[GROSS]]-Table4[[#This Row],[BUDGET]]</f>
        <v>-825130</v>
      </c>
    </row>
    <row r="2129" spans="1:4">
      <c r="A2129" s="15" t="s">
        <v>5131</v>
      </c>
      <c r="B2129" s="15">
        <v>7000000</v>
      </c>
      <c r="C2129" s="15">
        <v>6173485</v>
      </c>
      <c r="D2129" s="21">
        <f>Table4[[#This Row],[GROSS]]-Table4[[#This Row],[BUDGET]]</f>
        <v>-826515</v>
      </c>
    </row>
    <row r="2130" spans="1:4">
      <c r="A2130" s="13" t="s">
        <v>6061</v>
      </c>
      <c r="B2130" s="13">
        <v>1000000</v>
      </c>
      <c r="C2130" s="13">
        <v>144431</v>
      </c>
      <c r="D2130" s="21">
        <f>Table4[[#This Row],[GROSS]]-Table4[[#This Row],[BUDGET]]</f>
        <v>-855569</v>
      </c>
    </row>
    <row r="2131" spans="1:4">
      <c r="A2131" s="15" t="s">
        <v>5867</v>
      </c>
      <c r="B2131" s="15">
        <v>1500000</v>
      </c>
      <c r="C2131" s="15">
        <v>638476</v>
      </c>
      <c r="D2131" s="21">
        <f>Table4[[#This Row],[GROSS]]-Table4[[#This Row],[BUDGET]]</f>
        <v>-861524</v>
      </c>
    </row>
    <row r="2132" spans="1:4">
      <c r="A2132" s="13" t="s">
        <v>5821</v>
      </c>
      <c r="B2132" s="13">
        <v>2000000</v>
      </c>
      <c r="C2132" s="13">
        <v>1134049</v>
      </c>
      <c r="D2132" s="21">
        <f>Table4[[#This Row],[GROSS]]-Table4[[#This Row],[BUDGET]]</f>
        <v>-865951</v>
      </c>
    </row>
    <row r="2133" spans="1:4">
      <c r="A2133" s="15" t="s">
        <v>6131</v>
      </c>
      <c r="B2133" s="15">
        <v>900000</v>
      </c>
      <c r="C2133" s="15">
        <v>18378</v>
      </c>
      <c r="D2133" s="21">
        <f>Table4[[#This Row],[GROSS]]-Table4[[#This Row],[BUDGET]]</f>
        <v>-881622</v>
      </c>
    </row>
    <row r="2134" spans="1:4">
      <c r="A2134" s="13" t="s">
        <v>5432</v>
      </c>
      <c r="B2134" s="13">
        <v>4500000</v>
      </c>
      <c r="C2134" s="13">
        <v>3609278</v>
      </c>
      <c r="D2134" s="21">
        <f>Table4[[#This Row],[GROSS]]-Table4[[#This Row],[BUDGET]]</f>
        <v>-890722</v>
      </c>
    </row>
    <row r="2135" spans="1:4">
      <c r="A2135" s="13" t="s">
        <v>6099</v>
      </c>
      <c r="B2135" s="13">
        <v>900000</v>
      </c>
      <c r="C2135" s="13">
        <v>6643</v>
      </c>
      <c r="D2135" s="21">
        <f>Table4[[#This Row],[GROSS]]-Table4[[#This Row],[BUDGET]]</f>
        <v>-893357</v>
      </c>
    </row>
    <row r="2136" spans="1:4">
      <c r="A2136" s="13" t="s">
        <v>6050</v>
      </c>
      <c r="B2136" s="13">
        <v>1000000</v>
      </c>
      <c r="C2136" s="13">
        <v>104077</v>
      </c>
      <c r="D2136" s="21">
        <f>Table4[[#This Row],[GROSS]]-Table4[[#This Row],[BUDGET]]</f>
        <v>-895923</v>
      </c>
    </row>
    <row r="2137" spans="1:4">
      <c r="A2137" s="13" t="s">
        <v>6066</v>
      </c>
      <c r="B2137" s="13">
        <v>1000000</v>
      </c>
      <c r="C2137" s="13">
        <v>100240</v>
      </c>
      <c r="D2137" s="21">
        <f>Table4[[#This Row],[GROSS]]-Table4[[#This Row],[BUDGET]]</f>
        <v>-899760</v>
      </c>
    </row>
    <row r="2138" spans="1:4">
      <c r="A2138" s="15" t="s">
        <v>5814</v>
      </c>
      <c r="B2138" s="15">
        <v>2000000</v>
      </c>
      <c r="C2138" s="15">
        <v>1098224</v>
      </c>
      <c r="D2138" s="21">
        <f>Table4[[#This Row],[GROSS]]-Table4[[#This Row],[BUDGET]]</f>
        <v>-901776</v>
      </c>
    </row>
    <row r="2139" spans="1:4">
      <c r="A2139" s="15" t="s">
        <v>6068</v>
      </c>
      <c r="B2139" s="15">
        <v>1000000</v>
      </c>
      <c r="C2139" s="15">
        <v>96734</v>
      </c>
      <c r="D2139" s="21">
        <f>Table4[[#This Row],[GROSS]]-Table4[[#This Row],[BUDGET]]</f>
        <v>-903266</v>
      </c>
    </row>
    <row r="2140" spans="1:4">
      <c r="A2140" s="13" t="s">
        <v>1840</v>
      </c>
      <c r="B2140" s="13">
        <v>48000000</v>
      </c>
      <c r="C2140" s="13">
        <v>47095453</v>
      </c>
      <c r="D2140" s="21">
        <f>Table4[[#This Row],[GROSS]]-Table4[[#This Row],[BUDGET]]</f>
        <v>-904547</v>
      </c>
    </row>
    <row r="2141" spans="1:4">
      <c r="A2141" s="15" t="s">
        <v>6381</v>
      </c>
      <c r="B2141" s="15">
        <v>1000000</v>
      </c>
      <c r="C2141" s="15">
        <v>94596</v>
      </c>
      <c r="D2141" s="21">
        <f>Table4[[#This Row],[GROSS]]-Table4[[#This Row],[BUDGET]]</f>
        <v>-905404</v>
      </c>
    </row>
    <row r="2142" spans="1:4">
      <c r="A2142" s="15" t="s">
        <v>6090</v>
      </c>
      <c r="B2142" s="15">
        <v>930000</v>
      </c>
      <c r="C2142" s="15">
        <v>20186</v>
      </c>
      <c r="D2142" s="21">
        <f>Table4[[#This Row],[GROSS]]-Table4[[#This Row],[BUDGET]]</f>
        <v>-909814</v>
      </c>
    </row>
    <row r="2143" spans="1:4">
      <c r="A2143" s="13" t="s">
        <v>5371</v>
      </c>
      <c r="B2143" s="13">
        <v>5000000</v>
      </c>
      <c r="C2143" s="13">
        <v>4074023</v>
      </c>
      <c r="D2143" s="21">
        <f>Table4[[#This Row],[GROSS]]-Table4[[#This Row],[BUDGET]]</f>
        <v>-925977</v>
      </c>
    </row>
    <row r="2144" spans="1:4">
      <c r="A2144" s="15" t="s">
        <v>3764</v>
      </c>
      <c r="B2144" s="15">
        <v>18000000</v>
      </c>
      <c r="C2144" s="15">
        <v>17071230</v>
      </c>
      <c r="D2144" s="21">
        <f>Table4[[#This Row],[GROSS]]-Table4[[#This Row],[BUDGET]]</f>
        <v>-928770</v>
      </c>
    </row>
    <row r="2145" spans="1:4">
      <c r="A2145" s="13" t="s">
        <v>6081</v>
      </c>
      <c r="B2145" s="13">
        <v>1000000</v>
      </c>
      <c r="C2145" s="13">
        <v>62480</v>
      </c>
      <c r="D2145" s="21">
        <f>Table4[[#This Row],[GROSS]]-Table4[[#This Row],[BUDGET]]</f>
        <v>-937520</v>
      </c>
    </row>
    <row r="2146" spans="1:4">
      <c r="A2146" s="15" t="s">
        <v>5517</v>
      </c>
      <c r="B2146" s="15">
        <v>1300000</v>
      </c>
      <c r="C2146" s="15">
        <v>354704</v>
      </c>
      <c r="D2146" s="21">
        <f>Table4[[#This Row],[GROSS]]-Table4[[#This Row],[BUDGET]]</f>
        <v>-945296</v>
      </c>
    </row>
    <row r="2147" spans="1:4">
      <c r="A2147" s="13" t="s">
        <v>5946</v>
      </c>
      <c r="B2147" s="13">
        <v>1592000</v>
      </c>
      <c r="C2147" s="13">
        <v>638951</v>
      </c>
      <c r="D2147" s="21">
        <f>Table4[[#This Row],[GROSS]]-Table4[[#This Row],[BUDGET]]</f>
        <v>-953049</v>
      </c>
    </row>
    <row r="2148" spans="1:4">
      <c r="A2148" s="13" t="s">
        <v>3151</v>
      </c>
      <c r="B2148" s="13">
        <v>16000000</v>
      </c>
      <c r="C2148" s="13">
        <v>15045676</v>
      </c>
      <c r="D2148" s="21">
        <f>Table4[[#This Row],[GROSS]]-Table4[[#This Row],[BUDGET]]</f>
        <v>-954324</v>
      </c>
    </row>
    <row r="2149" spans="1:4">
      <c r="A2149" s="13" t="s">
        <v>3133</v>
      </c>
      <c r="B2149" s="13">
        <v>25000000</v>
      </c>
      <c r="C2149" s="13">
        <v>24042490</v>
      </c>
      <c r="D2149" s="21">
        <f>Table4[[#This Row],[GROSS]]-Table4[[#This Row],[BUDGET]]</f>
        <v>-957510</v>
      </c>
    </row>
    <row r="2150" spans="1:4">
      <c r="A2150" s="15" t="s">
        <v>5376</v>
      </c>
      <c r="B2150" s="15">
        <v>5000000</v>
      </c>
      <c r="C2150" s="15">
        <v>4040588</v>
      </c>
      <c r="D2150" s="21">
        <f>Table4[[#This Row],[GROSS]]-Table4[[#This Row],[BUDGET]]</f>
        <v>-959412</v>
      </c>
    </row>
    <row r="2151" spans="1:4">
      <c r="A2151" s="15" t="s">
        <v>6076</v>
      </c>
      <c r="B2151" s="15">
        <v>1000000</v>
      </c>
      <c r="C2151" s="15">
        <v>21210</v>
      </c>
      <c r="D2151" s="21">
        <f>Table4[[#This Row],[GROSS]]-Table4[[#This Row],[BUDGET]]</f>
        <v>-978790</v>
      </c>
    </row>
    <row r="2152" spans="1:4">
      <c r="A2152" s="15" t="s">
        <v>5953</v>
      </c>
      <c r="B2152" s="15">
        <v>1000000</v>
      </c>
      <c r="C2152" s="15">
        <v>19539</v>
      </c>
      <c r="D2152" s="21">
        <f>Table4[[#This Row],[GROSS]]-Table4[[#This Row],[BUDGET]]</f>
        <v>-980461</v>
      </c>
    </row>
    <row r="2153" spans="1:4">
      <c r="A2153" s="13" t="s">
        <v>6077</v>
      </c>
      <c r="B2153" s="13">
        <v>1000000</v>
      </c>
      <c r="C2153" s="13">
        <v>12996</v>
      </c>
      <c r="D2153" s="21">
        <f>Table4[[#This Row],[GROSS]]-Table4[[#This Row],[BUDGET]]</f>
        <v>-987004</v>
      </c>
    </row>
    <row r="2154" spans="1:4">
      <c r="A2154" s="15" t="s">
        <v>6079</v>
      </c>
      <c r="B2154" s="15">
        <v>1000000</v>
      </c>
      <c r="C2154" s="15">
        <v>10018</v>
      </c>
      <c r="D2154" s="21">
        <f>Table4[[#This Row],[GROSS]]-Table4[[#This Row],[BUDGET]]</f>
        <v>-989982</v>
      </c>
    </row>
    <row r="2155" spans="1:4">
      <c r="A2155" s="15" t="s">
        <v>6083</v>
      </c>
      <c r="B2155" s="15">
        <v>1000000</v>
      </c>
      <c r="C2155" s="15">
        <v>6387</v>
      </c>
      <c r="D2155" s="21">
        <f>Table4[[#This Row],[GROSS]]-Table4[[#This Row],[BUDGET]]</f>
        <v>-993613</v>
      </c>
    </row>
    <row r="2156" spans="1:4">
      <c r="A2156" s="13" t="s">
        <v>6084</v>
      </c>
      <c r="B2156" s="13">
        <v>1000000</v>
      </c>
      <c r="C2156" s="13">
        <v>721</v>
      </c>
      <c r="D2156" s="21">
        <f>Table4[[#This Row],[GROSS]]-Table4[[#This Row],[BUDGET]]</f>
        <v>-999279</v>
      </c>
    </row>
    <row r="2157" spans="1:4">
      <c r="A2157" s="15" t="s">
        <v>2895</v>
      </c>
      <c r="B2157" s="15">
        <v>28000000</v>
      </c>
      <c r="C2157" s="15">
        <v>27000000</v>
      </c>
      <c r="D2157" s="21">
        <f>Table4[[#This Row],[GROSS]]-Table4[[#This Row],[BUDGET]]</f>
        <v>-1000000</v>
      </c>
    </row>
    <row r="2158" spans="1:4">
      <c r="A2158" s="13" t="s">
        <v>3280</v>
      </c>
      <c r="B2158" s="13">
        <v>23000000</v>
      </c>
      <c r="C2158" s="13">
        <v>21973182</v>
      </c>
      <c r="D2158" s="21">
        <f>Table4[[#This Row],[GROSS]]-Table4[[#This Row],[BUDGET]]</f>
        <v>-1026818</v>
      </c>
    </row>
    <row r="2159" spans="1:4">
      <c r="A2159" s="13" t="s">
        <v>5996</v>
      </c>
      <c r="B2159" s="13">
        <v>1100000</v>
      </c>
      <c r="C2159" s="13">
        <v>56129</v>
      </c>
      <c r="D2159" s="21">
        <f>Table4[[#This Row],[GROSS]]-Table4[[#This Row],[BUDGET]]</f>
        <v>-1043871</v>
      </c>
    </row>
    <row r="2160" spans="1:4">
      <c r="A2160" s="15" t="s">
        <v>5703</v>
      </c>
      <c r="B2160" s="15">
        <v>2000000</v>
      </c>
      <c r="C2160" s="15">
        <v>952620</v>
      </c>
      <c r="D2160" s="21">
        <f>Table4[[#This Row],[GROSS]]-Table4[[#This Row],[BUDGET]]</f>
        <v>-1047380</v>
      </c>
    </row>
    <row r="2161" spans="1:4">
      <c r="A2161" s="15" t="s">
        <v>5913</v>
      </c>
      <c r="B2161" s="15">
        <v>1500000</v>
      </c>
      <c r="C2161" s="15">
        <v>418953</v>
      </c>
      <c r="D2161" s="21">
        <f>Table4[[#This Row],[GROSS]]-Table4[[#This Row],[BUDGET]]</f>
        <v>-1081047</v>
      </c>
    </row>
    <row r="2162" spans="1:4">
      <c r="A2162" s="15" t="s">
        <v>6328</v>
      </c>
      <c r="B2162" s="15">
        <v>1200000</v>
      </c>
      <c r="C2162" s="15">
        <v>110720</v>
      </c>
      <c r="D2162" s="21">
        <f>Table4[[#This Row],[GROSS]]-Table4[[#This Row],[BUDGET]]</f>
        <v>-1089280</v>
      </c>
    </row>
    <row r="2163" spans="1:4">
      <c r="A2163" s="13" t="s">
        <v>5915</v>
      </c>
      <c r="B2163" s="13">
        <v>1500000</v>
      </c>
      <c r="C2163" s="13">
        <v>406035</v>
      </c>
      <c r="D2163" s="21">
        <f>Table4[[#This Row],[GROSS]]-Table4[[#This Row],[BUDGET]]</f>
        <v>-1093965</v>
      </c>
    </row>
    <row r="2164" spans="1:4">
      <c r="A2164" s="15" t="s">
        <v>5937</v>
      </c>
      <c r="B2164" s="15">
        <v>1400000</v>
      </c>
      <c r="C2164" s="15">
        <v>304124</v>
      </c>
      <c r="D2164" s="21">
        <f>Table4[[#This Row],[GROSS]]-Table4[[#This Row],[BUDGET]]</f>
        <v>-1095876</v>
      </c>
    </row>
    <row r="2165" spans="1:4">
      <c r="A2165" s="13" t="s">
        <v>5498</v>
      </c>
      <c r="B2165" s="13">
        <v>4000000</v>
      </c>
      <c r="C2165" s="13">
        <v>2892582</v>
      </c>
      <c r="D2165" s="21">
        <f>Table4[[#This Row],[GROSS]]-Table4[[#This Row],[BUDGET]]</f>
        <v>-1107418</v>
      </c>
    </row>
    <row r="2166" spans="1:4">
      <c r="A2166" s="15" t="s">
        <v>3524</v>
      </c>
      <c r="B2166" s="15">
        <v>20000000</v>
      </c>
      <c r="C2166" s="15">
        <v>18882880</v>
      </c>
      <c r="D2166" s="21">
        <f>Table4[[#This Row],[GROSS]]-Table4[[#This Row],[BUDGET]]</f>
        <v>-1117120</v>
      </c>
    </row>
    <row r="2167" spans="1:4">
      <c r="A2167" s="15" t="s">
        <v>5916</v>
      </c>
      <c r="B2167" s="15">
        <v>1500000</v>
      </c>
      <c r="C2167" s="15">
        <v>373967</v>
      </c>
      <c r="D2167" s="21">
        <f>Table4[[#This Row],[GROSS]]-Table4[[#This Row],[BUDGET]]</f>
        <v>-1126033</v>
      </c>
    </row>
    <row r="2168" spans="1:4">
      <c r="A2168" s="15" t="s">
        <v>5206</v>
      </c>
      <c r="B2168" s="15">
        <v>6000000</v>
      </c>
      <c r="C2168" s="15">
        <v>4859475</v>
      </c>
      <c r="D2168" s="21">
        <f>Table4[[#This Row],[GROSS]]-Table4[[#This Row],[BUDGET]]</f>
        <v>-1140525</v>
      </c>
    </row>
    <row r="2169" spans="1:4">
      <c r="A2169" s="15" t="s">
        <v>5977</v>
      </c>
      <c r="B2169" s="15">
        <v>1200000</v>
      </c>
      <c r="C2169" s="15">
        <v>58936</v>
      </c>
      <c r="D2169" s="21">
        <f>Table4[[#This Row],[GROSS]]-Table4[[#This Row],[BUDGET]]</f>
        <v>-1141064</v>
      </c>
    </row>
    <row r="2170" spans="1:4">
      <c r="A2170" s="15" t="s">
        <v>4079</v>
      </c>
      <c r="B2170" s="15">
        <v>20000000</v>
      </c>
      <c r="C2170" s="15">
        <v>18843314</v>
      </c>
      <c r="D2170" s="21">
        <f>Table4[[#This Row],[GROSS]]-Table4[[#This Row],[BUDGET]]</f>
        <v>-1156686</v>
      </c>
    </row>
    <row r="2171" spans="1:4">
      <c r="A2171" s="13" t="s">
        <v>5756</v>
      </c>
      <c r="B2171" s="13">
        <v>1500000</v>
      </c>
      <c r="C2171" s="13">
        <v>327919</v>
      </c>
      <c r="D2171" s="21">
        <f>Table4[[#This Row],[GROSS]]-Table4[[#This Row],[BUDGET]]</f>
        <v>-1172081</v>
      </c>
    </row>
    <row r="2172" spans="1:4">
      <c r="A2172" s="13" t="s">
        <v>5979</v>
      </c>
      <c r="B2172" s="13">
        <v>1200000</v>
      </c>
      <c r="C2172" s="13">
        <v>24784</v>
      </c>
      <c r="D2172" s="21">
        <f>Table4[[#This Row],[GROSS]]-Table4[[#This Row],[BUDGET]]</f>
        <v>-1175216</v>
      </c>
    </row>
    <row r="2173" spans="1:4">
      <c r="A2173" s="15" t="s">
        <v>5668</v>
      </c>
      <c r="B2173" s="15">
        <v>3000000</v>
      </c>
      <c r="C2173" s="15">
        <v>1821983</v>
      </c>
      <c r="D2173" s="21">
        <f>Table4[[#This Row],[GROSS]]-Table4[[#This Row],[BUDGET]]</f>
        <v>-1178017</v>
      </c>
    </row>
    <row r="2174" spans="1:4">
      <c r="A2174" s="15" t="s">
        <v>5981</v>
      </c>
      <c r="B2174" s="15">
        <v>1200000</v>
      </c>
      <c r="C2174" s="15">
        <v>7826</v>
      </c>
      <c r="D2174" s="21">
        <f>Table4[[#This Row],[GROSS]]-Table4[[#This Row],[BUDGET]]</f>
        <v>-1192174</v>
      </c>
    </row>
    <row r="2175" spans="1:4">
      <c r="A2175" s="13" t="s">
        <v>5983</v>
      </c>
      <c r="B2175" s="13">
        <v>1200000</v>
      </c>
      <c r="C2175" s="13">
        <v>3830</v>
      </c>
      <c r="D2175" s="21">
        <f>Table4[[#This Row],[GROSS]]-Table4[[#This Row],[BUDGET]]</f>
        <v>-1196170</v>
      </c>
    </row>
    <row r="2176" spans="1:4">
      <c r="A2176" s="15" t="s">
        <v>5500</v>
      </c>
      <c r="B2176" s="15">
        <v>4000000</v>
      </c>
      <c r="C2176" s="15">
        <v>2800000</v>
      </c>
      <c r="D2176" s="21">
        <f>Table4[[#This Row],[GROSS]]-Table4[[#This Row],[BUDGET]]</f>
        <v>-1200000</v>
      </c>
    </row>
    <row r="2177" spans="1:4">
      <c r="A2177" s="15" t="s">
        <v>3942</v>
      </c>
      <c r="B2177" s="15">
        <v>16000000</v>
      </c>
      <c r="C2177" s="15">
        <v>14792779</v>
      </c>
      <c r="D2177" s="21">
        <f>Table4[[#This Row],[GROSS]]-Table4[[#This Row],[BUDGET]]</f>
        <v>-1207221</v>
      </c>
    </row>
    <row r="2178" spans="1:4">
      <c r="A2178" s="15" t="s">
        <v>5657</v>
      </c>
      <c r="B2178" s="15">
        <v>4500000</v>
      </c>
      <c r="C2178" s="15">
        <v>3287435</v>
      </c>
      <c r="D2178" s="21">
        <f>Table4[[#This Row],[GROSS]]-Table4[[#This Row],[BUDGET]]</f>
        <v>-1212565</v>
      </c>
    </row>
    <row r="2179" spans="1:4">
      <c r="A2179" s="13" t="s">
        <v>2312</v>
      </c>
      <c r="B2179" s="13">
        <v>15000000</v>
      </c>
      <c r="C2179" s="13">
        <v>13782838</v>
      </c>
      <c r="D2179" s="21">
        <f>Table4[[#This Row],[GROSS]]-Table4[[#This Row],[BUDGET]]</f>
        <v>-1217162</v>
      </c>
    </row>
    <row r="2180" spans="1:4">
      <c r="A2180" s="13" t="s">
        <v>5726</v>
      </c>
      <c r="B2180" s="13">
        <v>2500000</v>
      </c>
      <c r="C2180" s="13">
        <v>1282084</v>
      </c>
      <c r="D2180" s="21">
        <f>Table4[[#This Row],[GROSS]]-Table4[[#This Row],[BUDGET]]</f>
        <v>-1217916</v>
      </c>
    </row>
    <row r="2181" spans="1:4">
      <c r="A2181" s="15" t="s">
        <v>6211</v>
      </c>
      <c r="B2181" s="15">
        <v>2000000</v>
      </c>
      <c r="C2181" s="15">
        <v>768045</v>
      </c>
      <c r="D2181" s="21">
        <f>Table4[[#This Row],[GROSS]]-Table4[[#This Row],[BUDGET]]</f>
        <v>-1231955</v>
      </c>
    </row>
    <row r="2182" spans="1:4">
      <c r="A2182" s="13" t="s">
        <v>4106</v>
      </c>
      <c r="B2182" s="13">
        <v>15000000</v>
      </c>
      <c r="C2182" s="13">
        <v>13766014</v>
      </c>
      <c r="D2182" s="21">
        <f>Table4[[#This Row],[GROSS]]-Table4[[#This Row],[BUDGET]]</f>
        <v>-1233986</v>
      </c>
    </row>
    <row r="2183" spans="1:4">
      <c r="A2183" s="13" t="s">
        <v>5520</v>
      </c>
      <c r="B2183" s="13">
        <v>1500000</v>
      </c>
      <c r="C2183" s="13">
        <v>265107</v>
      </c>
      <c r="D2183" s="21">
        <f>Table4[[#This Row],[GROSS]]-Table4[[#This Row],[BUDGET]]</f>
        <v>-1234893</v>
      </c>
    </row>
    <row r="2184" spans="1:4">
      <c r="A2184" s="13" t="s">
        <v>1727</v>
      </c>
      <c r="B2184" s="13">
        <v>50000000</v>
      </c>
      <c r="C2184" s="13">
        <v>48745150</v>
      </c>
      <c r="D2184" s="21">
        <f>Table4[[#This Row],[GROSS]]-Table4[[#This Row],[BUDGET]]</f>
        <v>-1254850</v>
      </c>
    </row>
    <row r="2185" spans="1:4">
      <c r="A2185" s="15" t="s">
        <v>4477</v>
      </c>
      <c r="B2185" s="15">
        <v>8000000</v>
      </c>
      <c r="C2185" s="15">
        <v>6739141</v>
      </c>
      <c r="D2185" s="21">
        <f>Table4[[#This Row],[GROSS]]-Table4[[#This Row],[BUDGET]]</f>
        <v>-1260859</v>
      </c>
    </row>
    <row r="2186" spans="1:4">
      <c r="A2186" s="13" t="s">
        <v>5963</v>
      </c>
      <c r="B2186" s="13">
        <v>1300000</v>
      </c>
      <c r="C2186" s="13">
        <v>11278</v>
      </c>
      <c r="D2186" s="21">
        <f>Table4[[#This Row],[GROSS]]-Table4[[#This Row],[BUDGET]]</f>
        <v>-1288722</v>
      </c>
    </row>
    <row r="2187" spans="1:4">
      <c r="A2187" s="13" t="s">
        <v>5869</v>
      </c>
      <c r="B2187" s="13">
        <v>1800000</v>
      </c>
      <c r="C2187" s="13">
        <v>505295</v>
      </c>
      <c r="D2187" s="21">
        <f>Table4[[#This Row],[GROSS]]-Table4[[#This Row],[BUDGET]]</f>
        <v>-1294705</v>
      </c>
    </row>
    <row r="2188" spans="1:4">
      <c r="A2188" s="13" t="s">
        <v>3769</v>
      </c>
      <c r="B2188" s="13">
        <v>18000000</v>
      </c>
      <c r="C2188" s="13">
        <v>16702864</v>
      </c>
      <c r="D2188" s="21">
        <f>Table4[[#This Row],[GROSS]]-Table4[[#This Row],[BUDGET]]</f>
        <v>-1297136</v>
      </c>
    </row>
    <row r="2189" spans="1:4">
      <c r="A2189" s="15" t="s">
        <v>1245</v>
      </c>
      <c r="B2189" s="15">
        <v>65000000</v>
      </c>
      <c r="C2189" s="15">
        <v>63695760</v>
      </c>
      <c r="D2189" s="21">
        <f>Table4[[#This Row],[GROSS]]-Table4[[#This Row],[BUDGET]]</f>
        <v>-1304240</v>
      </c>
    </row>
    <row r="2190" spans="1:4">
      <c r="A2190" s="13" t="s">
        <v>5918</v>
      </c>
      <c r="B2190" s="13">
        <v>1500000</v>
      </c>
      <c r="C2190" s="13">
        <v>194568</v>
      </c>
      <c r="D2190" s="21">
        <f>Table4[[#This Row],[GROSS]]-Table4[[#This Row],[BUDGET]]</f>
        <v>-1305432</v>
      </c>
    </row>
    <row r="2191" spans="1:4">
      <c r="A2191" s="13" t="s">
        <v>5061</v>
      </c>
      <c r="B2191" s="13">
        <v>7000000</v>
      </c>
      <c r="C2191" s="13">
        <v>5694308</v>
      </c>
      <c r="D2191" s="21">
        <f>Table4[[#This Row],[GROSS]]-Table4[[#This Row],[BUDGET]]</f>
        <v>-1305692</v>
      </c>
    </row>
    <row r="2192" spans="1:4">
      <c r="A2192" s="13" t="s">
        <v>3875</v>
      </c>
      <c r="B2192" s="13">
        <v>17000000</v>
      </c>
      <c r="C2192" s="13">
        <v>15681020</v>
      </c>
      <c r="D2192" s="21">
        <f>Table4[[#This Row],[GROSS]]-Table4[[#This Row],[BUDGET]]</f>
        <v>-1318980</v>
      </c>
    </row>
    <row r="2193" spans="1:4">
      <c r="A2193" s="15" t="s">
        <v>5924</v>
      </c>
      <c r="B2193" s="15">
        <v>1500000</v>
      </c>
      <c r="C2193" s="15">
        <v>173066</v>
      </c>
      <c r="D2193" s="21">
        <f>Table4[[#This Row],[GROSS]]-Table4[[#This Row],[BUDGET]]</f>
        <v>-1326934</v>
      </c>
    </row>
    <row r="2194" spans="1:4">
      <c r="A2194" s="15" t="s">
        <v>3359</v>
      </c>
      <c r="B2194" s="15">
        <v>22000000</v>
      </c>
      <c r="C2194" s="15">
        <v>20668843</v>
      </c>
      <c r="D2194" s="21">
        <f>Table4[[#This Row],[GROSS]]-Table4[[#This Row],[BUDGET]]</f>
        <v>-1331157</v>
      </c>
    </row>
    <row r="2195" spans="1:4">
      <c r="A2195" s="15" t="s">
        <v>5933</v>
      </c>
      <c r="B2195" s="15">
        <v>2500000</v>
      </c>
      <c r="C2195" s="15">
        <v>1163508</v>
      </c>
      <c r="D2195" s="21">
        <f>Table4[[#This Row],[GROSS]]-Table4[[#This Row],[BUDGET]]</f>
        <v>-1336492</v>
      </c>
    </row>
    <row r="2196" spans="1:4">
      <c r="A2196" s="15" t="s">
        <v>5920</v>
      </c>
      <c r="B2196" s="15">
        <v>1500000</v>
      </c>
      <c r="C2196" s="15">
        <v>163245</v>
      </c>
      <c r="D2196" s="21">
        <f>Table4[[#This Row],[GROSS]]-Table4[[#This Row],[BUDGET]]</f>
        <v>-1336755</v>
      </c>
    </row>
    <row r="2197" spans="1:4">
      <c r="A2197" s="15" t="s">
        <v>1040</v>
      </c>
      <c r="B2197" s="15">
        <v>75000000</v>
      </c>
      <c r="C2197" s="15">
        <v>73661010</v>
      </c>
      <c r="D2197" s="21">
        <f>Table4[[#This Row],[GROSS]]-Table4[[#This Row],[BUDGET]]</f>
        <v>-1338990</v>
      </c>
    </row>
    <row r="2198" spans="1:4">
      <c r="A2198" s="15" t="s">
        <v>5891</v>
      </c>
      <c r="B2198" s="15">
        <v>1500000</v>
      </c>
      <c r="C2198" s="15">
        <v>155972</v>
      </c>
      <c r="D2198" s="21">
        <f>Table4[[#This Row],[GROSS]]-Table4[[#This Row],[BUDGET]]</f>
        <v>-1344028</v>
      </c>
    </row>
    <row r="2199" spans="1:4">
      <c r="A2199" s="15" t="s">
        <v>5823</v>
      </c>
      <c r="B2199" s="15">
        <v>2000000</v>
      </c>
      <c r="C2199" s="15">
        <v>653621</v>
      </c>
      <c r="D2199" s="21">
        <f>Table4[[#This Row],[GROSS]]-Table4[[#This Row],[BUDGET]]</f>
        <v>-1346379</v>
      </c>
    </row>
    <row r="2200" spans="1:4">
      <c r="A2200" s="13" t="s">
        <v>2767</v>
      </c>
      <c r="B2200" s="13">
        <v>30000000</v>
      </c>
      <c r="C2200" s="13">
        <v>28644770</v>
      </c>
      <c r="D2200" s="21">
        <f>Table4[[#This Row],[GROSS]]-Table4[[#This Row],[BUDGET]]</f>
        <v>-1355230</v>
      </c>
    </row>
    <row r="2201" spans="1:4">
      <c r="A2201" s="13" t="s">
        <v>5940</v>
      </c>
      <c r="B2201" s="13">
        <v>1400000</v>
      </c>
      <c r="C2201" s="13">
        <v>36830</v>
      </c>
      <c r="D2201" s="21">
        <f>Table4[[#This Row],[GROSS]]-Table4[[#This Row],[BUDGET]]</f>
        <v>-1363170</v>
      </c>
    </row>
    <row r="2202" spans="1:4">
      <c r="A2202" s="13" t="s">
        <v>5922</v>
      </c>
      <c r="B2202" s="13">
        <v>1500000</v>
      </c>
      <c r="C2202" s="13">
        <v>119841</v>
      </c>
      <c r="D2202" s="21">
        <f>Table4[[#This Row],[GROSS]]-Table4[[#This Row],[BUDGET]]</f>
        <v>-1380159</v>
      </c>
    </row>
    <row r="2203" spans="1:4">
      <c r="A2203" s="13" t="s">
        <v>5854</v>
      </c>
      <c r="B2203" s="13">
        <v>1400000</v>
      </c>
      <c r="C2203" s="13">
        <v>18435</v>
      </c>
      <c r="D2203" s="21">
        <f>Table4[[#This Row],[GROSS]]-Table4[[#This Row],[BUDGET]]</f>
        <v>-1381565</v>
      </c>
    </row>
    <row r="2204" spans="1:4">
      <c r="A2204" s="13" t="s">
        <v>1402</v>
      </c>
      <c r="B2204" s="13">
        <v>48000000</v>
      </c>
      <c r="C2204" s="13">
        <v>46611204</v>
      </c>
      <c r="D2204" s="21">
        <f>Table4[[#This Row],[GROSS]]-Table4[[#This Row],[BUDGET]]</f>
        <v>-1388796</v>
      </c>
    </row>
    <row r="2205" spans="1:4">
      <c r="A2205" s="15" t="s">
        <v>5927</v>
      </c>
      <c r="B2205" s="15">
        <v>1500000</v>
      </c>
      <c r="C2205" s="15">
        <v>105943</v>
      </c>
      <c r="D2205" s="21">
        <f>Table4[[#This Row],[GROSS]]-Table4[[#This Row],[BUDGET]]</f>
        <v>-1394057</v>
      </c>
    </row>
    <row r="2206" spans="1:4">
      <c r="A2206" s="15" t="s">
        <v>5507</v>
      </c>
      <c r="B2206" s="15">
        <v>4000000</v>
      </c>
      <c r="C2206" s="15">
        <v>2601847</v>
      </c>
      <c r="D2206" s="21">
        <f>Table4[[#This Row],[GROSS]]-Table4[[#This Row],[BUDGET]]</f>
        <v>-1398153</v>
      </c>
    </row>
    <row r="2207" spans="1:4">
      <c r="A2207" s="13" t="s">
        <v>5955</v>
      </c>
      <c r="B2207" s="13">
        <v>1500000</v>
      </c>
      <c r="C2207" s="13">
        <v>100358</v>
      </c>
      <c r="D2207" s="21">
        <f>Table4[[#This Row],[GROSS]]-Table4[[#This Row],[BUDGET]]</f>
        <v>-1399642</v>
      </c>
    </row>
    <row r="2208" spans="1:4">
      <c r="A2208" s="13" t="s">
        <v>5235</v>
      </c>
      <c r="B2208" s="13">
        <v>5300000</v>
      </c>
      <c r="C2208" s="13">
        <v>3895664</v>
      </c>
      <c r="D2208" s="21">
        <f>Table4[[#This Row],[GROSS]]-Table4[[#This Row],[BUDGET]]</f>
        <v>-1404336</v>
      </c>
    </row>
    <row r="2209" spans="1:4">
      <c r="A2209" s="13" t="s">
        <v>5925</v>
      </c>
      <c r="B2209" s="13">
        <v>1500000</v>
      </c>
      <c r="C2209" s="13">
        <v>92362</v>
      </c>
      <c r="D2209" s="21">
        <f>Table4[[#This Row],[GROSS]]-Table4[[#This Row],[BUDGET]]</f>
        <v>-1407638</v>
      </c>
    </row>
    <row r="2210" spans="1:4">
      <c r="A2210" s="15" t="s">
        <v>5753</v>
      </c>
      <c r="B2210" s="15">
        <v>2400000</v>
      </c>
      <c r="C2210" s="15">
        <v>978908</v>
      </c>
      <c r="D2210" s="21">
        <f>Table4[[#This Row],[GROSS]]-Table4[[#This Row],[BUDGET]]</f>
        <v>-1421092</v>
      </c>
    </row>
    <row r="2211" spans="1:4">
      <c r="A2211" s="15" t="s">
        <v>1845</v>
      </c>
      <c r="B2211" s="15">
        <v>55000000</v>
      </c>
      <c r="C2211" s="15">
        <v>53574088</v>
      </c>
      <c r="D2211" s="21">
        <f>Table4[[#This Row],[GROSS]]-Table4[[#This Row],[BUDGET]]</f>
        <v>-1425912</v>
      </c>
    </row>
    <row r="2212" spans="1:4">
      <c r="A2212" s="13" t="s">
        <v>6071</v>
      </c>
      <c r="B2212" s="13">
        <v>1500000</v>
      </c>
      <c r="C2212" s="13">
        <v>49000</v>
      </c>
      <c r="D2212" s="21">
        <f>Table4[[#This Row],[GROSS]]-Table4[[#This Row],[BUDGET]]</f>
        <v>-1451000</v>
      </c>
    </row>
    <row r="2213" spans="1:4">
      <c r="A2213" s="13" t="s">
        <v>5858</v>
      </c>
      <c r="B2213" s="13">
        <v>1900000</v>
      </c>
      <c r="C2213" s="13">
        <v>444044</v>
      </c>
      <c r="D2213" s="21">
        <f>Table4[[#This Row],[GROSS]]-Table4[[#This Row],[BUDGET]]</f>
        <v>-1455956</v>
      </c>
    </row>
    <row r="2214" spans="1:4">
      <c r="A2214" s="15" t="s">
        <v>2157</v>
      </c>
      <c r="B2214" s="15">
        <v>40000000</v>
      </c>
      <c r="C2214" s="15">
        <v>38543473</v>
      </c>
      <c r="D2214" s="21">
        <f>Table4[[#This Row],[GROSS]]-Table4[[#This Row],[BUDGET]]</f>
        <v>-1456527</v>
      </c>
    </row>
    <row r="2215" spans="1:4">
      <c r="A2215" s="13" t="s">
        <v>5208</v>
      </c>
      <c r="B2215" s="13">
        <v>6000000</v>
      </c>
      <c r="C2215" s="13">
        <v>4542775</v>
      </c>
      <c r="D2215" s="21">
        <f>Table4[[#This Row],[GROSS]]-Table4[[#This Row],[BUDGET]]</f>
        <v>-1457225</v>
      </c>
    </row>
    <row r="2216" spans="1:4">
      <c r="A2216" s="15" t="s">
        <v>2996</v>
      </c>
      <c r="B2216" s="15">
        <v>56000000</v>
      </c>
      <c r="C2216" s="15">
        <v>54540525</v>
      </c>
      <c r="D2216" s="21">
        <f>Table4[[#This Row],[GROSS]]-Table4[[#This Row],[BUDGET]]</f>
        <v>-1459475</v>
      </c>
    </row>
    <row r="2217" spans="1:4">
      <c r="A2217" s="15" t="s">
        <v>3130</v>
      </c>
      <c r="B2217" s="15">
        <v>25000000</v>
      </c>
      <c r="C2217" s="15">
        <v>23527955</v>
      </c>
      <c r="D2217" s="21">
        <f>Table4[[#This Row],[GROSS]]-Table4[[#This Row],[BUDGET]]</f>
        <v>-1472045</v>
      </c>
    </row>
    <row r="2218" spans="1:4">
      <c r="A2218" s="15" t="s">
        <v>330</v>
      </c>
      <c r="B2218" s="15">
        <v>145000000</v>
      </c>
      <c r="C2218" s="15">
        <v>143523463</v>
      </c>
      <c r="D2218" s="21">
        <f>Table4[[#This Row],[GROSS]]-Table4[[#This Row],[BUDGET]]</f>
        <v>-1476537</v>
      </c>
    </row>
    <row r="2219" spans="1:4">
      <c r="A2219" s="15" t="s">
        <v>5835</v>
      </c>
      <c r="B2219" s="15">
        <v>1500000</v>
      </c>
      <c r="C2219" s="15">
        <v>17580</v>
      </c>
      <c r="D2219" s="21">
        <f>Table4[[#This Row],[GROSS]]-Table4[[#This Row],[BUDGET]]</f>
        <v>-1482420</v>
      </c>
    </row>
    <row r="2220" spans="1:4">
      <c r="A2220" s="15" t="s">
        <v>5930</v>
      </c>
      <c r="B2220" s="15">
        <v>1500000</v>
      </c>
      <c r="C2220" s="15">
        <v>3478</v>
      </c>
      <c r="D2220" s="21">
        <f>Table4[[#This Row],[GROSS]]-Table4[[#This Row],[BUDGET]]</f>
        <v>-1496522</v>
      </c>
    </row>
    <row r="2221" spans="1:4">
      <c r="A2221" s="13" t="s">
        <v>5951</v>
      </c>
      <c r="B2221" s="13">
        <v>1500000</v>
      </c>
      <c r="C2221" s="13">
        <v>1521</v>
      </c>
      <c r="D2221" s="21">
        <f>Table4[[#This Row],[GROSS]]-Table4[[#This Row],[BUDGET]]</f>
        <v>-1498479</v>
      </c>
    </row>
    <row r="2222" spans="1:4">
      <c r="A2222" s="15" t="s">
        <v>4566</v>
      </c>
      <c r="B2222" s="15">
        <v>13000000</v>
      </c>
      <c r="C2222" s="15">
        <v>11501093</v>
      </c>
      <c r="D2222" s="21">
        <f>Table4[[#This Row],[GROSS]]-Table4[[#This Row],[BUDGET]]</f>
        <v>-1498907</v>
      </c>
    </row>
    <row r="2223" spans="1:4">
      <c r="A2223" s="15" t="s">
        <v>6086</v>
      </c>
      <c r="B2223" s="15">
        <v>1500000</v>
      </c>
      <c r="C2223" s="15">
        <v>703</v>
      </c>
      <c r="D2223" s="21">
        <f>Table4[[#This Row],[GROSS]]-Table4[[#This Row],[BUDGET]]</f>
        <v>-1499297</v>
      </c>
    </row>
    <row r="2224" spans="1:4">
      <c r="A2224" s="15" t="s">
        <v>5776</v>
      </c>
      <c r="B2224" s="15">
        <v>2300000</v>
      </c>
      <c r="C2224" s="15">
        <v>792966</v>
      </c>
      <c r="D2224" s="21">
        <f>Table4[[#This Row],[GROSS]]-Table4[[#This Row],[BUDGET]]</f>
        <v>-1507034</v>
      </c>
    </row>
    <row r="2225" spans="1:4">
      <c r="A2225" s="13" t="s">
        <v>5928</v>
      </c>
      <c r="B2225" s="13">
        <v>1700000</v>
      </c>
      <c r="C2225" s="13">
        <v>183490</v>
      </c>
      <c r="D2225" s="21">
        <f>Table4[[#This Row],[GROSS]]-Table4[[#This Row],[BUDGET]]</f>
        <v>-1516510</v>
      </c>
    </row>
    <row r="2226" spans="1:4">
      <c r="A2226" s="15" t="s">
        <v>4702</v>
      </c>
      <c r="B2226" s="15">
        <v>10000000</v>
      </c>
      <c r="C2226" s="15">
        <v>8460995</v>
      </c>
      <c r="D2226" s="21">
        <f>Table4[[#This Row],[GROSS]]-Table4[[#This Row],[BUDGET]]</f>
        <v>-1539005</v>
      </c>
    </row>
    <row r="2227" spans="1:4">
      <c r="A2227" s="15" t="s">
        <v>5418</v>
      </c>
      <c r="B2227" s="15">
        <v>2800000</v>
      </c>
      <c r="C2227" s="15">
        <v>1247453</v>
      </c>
      <c r="D2227" s="21">
        <f>Table4[[#This Row],[GROSS]]-Table4[[#This Row],[BUDGET]]</f>
        <v>-1552547</v>
      </c>
    </row>
    <row r="2228" spans="1:4">
      <c r="A2228" s="15" t="s">
        <v>5994</v>
      </c>
      <c r="B2228" s="15">
        <v>1600000</v>
      </c>
      <c r="C2228" s="15">
        <v>39659</v>
      </c>
      <c r="D2228" s="21">
        <f>Table4[[#This Row],[GROSS]]-Table4[[#This Row],[BUDGET]]</f>
        <v>-1560341</v>
      </c>
    </row>
    <row r="2229" spans="1:4">
      <c r="A2229" s="15" t="s">
        <v>5064</v>
      </c>
      <c r="B2229" s="15">
        <v>7000000</v>
      </c>
      <c r="C2229" s="15">
        <v>5430822</v>
      </c>
      <c r="D2229" s="21">
        <f>Table4[[#This Row],[GROSS]]-Table4[[#This Row],[BUDGET]]</f>
        <v>-1569178</v>
      </c>
    </row>
    <row r="2230" spans="1:4">
      <c r="A2230" s="13" t="s">
        <v>5893</v>
      </c>
      <c r="B2230" s="13">
        <v>1600000</v>
      </c>
      <c r="C2230" s="13">
        <v>26893</v>
      </c>
      <c r="D2230" s="21">
        <f>Table4[[#This Row],[GROSS]]-Table4[[#This Row],[BUDGET]]</f>
        <v>-1573107</v>
      </c>
    </row>
    <row r="2231" spans="1:4">
      <c r="A2231" s="13" t="s">
        <v>5501</v>
      </c>
      <c r="B2231" s="13">
        <v>4000000</v>
      </c>
      <c r="C2231" s="13">
        <v>2426851</v>
      </c>
      <c r="D2231" s="21">
        <f>Table4[[#This Row],[GROSS]]-Table4[[#This Row],[BUDGET]]</f>
        <v>-1573149</v>
      </c>
    </row>
    <row r="2232" spans="1:4">
      <c r="A2232" s="15" t="s">
        <v>2437</v>
      </c>
      <c r="B2232" s="15">
        <v>35000000</v>
      </c>
      <c r="C2232" s="15">
        <v>33423521</v>
      </c>
      <c r="D2232" s="21">
        <f>Table4[[#This Row],[GROSS]]-Table4[[#This Row],[BUDGET]]</f>
        <v>-1576479</v>
      </c>
    </row>
    <row r="2233" spans="1:4">
      <c r="A2233" s="15" t="s">
        <v>5442</v>
      </c>
      <c r="B2233" s="15">
        <v>2000000</v>
      </c>
      <c r="C2233" s="15">
        <v>410241</v>
      </c>
      <c r="D2233" s="21">
        <f>Table4[[#This Row],[GROSS]]-Table4[[#This Row],[BUDGET]]</f>
        <v>-1589759</v>
      </c>
    </row>
    <row r="2234" spans="1:4">
      <c r="A2234" s="13" t="s">
        <v>5730</v>
      </c>
      <c r="B2234" s="13">
        <v>2000000</v>
      </c>
      <c r="C2234" s="13">
        <v>395592</v>
      </c>
      <c r="D2234" s="21">
        <f>Table4[[#This Row],[GROSS]]-Table4[[#This Row],[BUDGET]]</f>
        <v>-1604408</v>
      </c>
    </row>
    <row r="2235" spans="1:4">
      <c r="A2235" s="13" t="s">
        <v>5212</v>
      </c>
      <c r="B2235" s="13">
        <v>6000000</v>
      </c>
      <c r="C2235" s="13">
        <v>4394936</v>
      </c>
      <c r="D2235" s="21">
        <f>Table4[[#This Row],[GROSS]]-Table4[[#This Row],[BUDGET]]</f>
        <v>-1605064</v>
      </c>
    </row>
    <row r="2236" spans="1:4">
      <c r="A2236" s="15" t="s">
        <v>3922</v>
      </c>
      <c r="B2236" s="15">
        <v>35000000</v>
      </c>
      <c r="C2236" s="15">
        <v>33357476</v>
      </c>
      <c r="D2236" s="21">
        <f>Table4[[#This Row],[GROSS]]-Table4[[#This Row],[BUDGET]]</f>
        <v>-1642524</v>
      </c>
    </row>
    <row r="2237" spans="1:4">
      <c r="A2237" s="15" t="s">
        <v>5895</v>
      </c>
      <c r="B2237" s="15">
        <v>1650000</v>
      </c>
      <c r="C2237" s="15">
        <v>2580</v>
      </c>
      <c r="D2237" s="21">
        <f>Table4[[#This Row],[GROSS]]-Table4[[#This Row],[BUDGET]]</f>
        <v>-1647420</v>
      </c>
    </row>
    <row r="2238" spans="1:4">
      <c r="A2238" s="13" t="s">
        <v>4950</v>
      </c>
      <c r="B2238" s="13">
        <v>8000000</v>
      </c>
      <c r="C2238" s="13">
        <v>6350058</v>
      </c>
      <c r="D2238" s="21">
        <f>Table4[[#This Row],[GROSS]]-Table4[[#This Row],[BUDGET]]</f>
        <v>-1649942</v>
      </c>
    </row>
    <row r="2239" spans="1:4">
      <c r="A2239" s="15" t="s">
        <v>5133</v>
      </c>
      <c r="B2239" s="15">
        <v>4000000</v>
      </c>
      <c r="C2239" s="15">
        <v>2338695</v>
      </c>
      <c r="D2239" s="21">
        <f>Table4[[#This Row],[GROSS]]-Table4[[#This Row],[BUDGET]]</f>
        <v>-1661305</v>
      </c>
    </row>
    <row r="2240" spans="1:4">
      <c r="A2240" s="13" t="s">
        <v>4266</v>
      </c>
      <c r="B2240" s="13">
        <v>14000000</v>
      </c>
      <c r="C2240" s="13">
        <v>12282677</v>
      </c>
      <c r="D2240" s="21">
        <f>Table4[[#This Row],[GROSS]]-Table4[[#This Row],[BUDGET]]</f>
        <v>-1717323</v>
      </c>
    </row>
    <row r="2241" spans="1:4">
      <c r="A2241" s="13" t="s">
        <v>6191</v>
      </c>
      <c r="B2241" s="13">
        <v>2000000</v>
      </c>
      <c r="C2241" s="13">
        <v>269061</v>
      </c>
      <c r="D2241" s="21">
        <f>Table4[[#This Row],[GROSS]]-Table4[[#This Row],[BUDGET]]</f>
        <v>-1730939</v>
      </c>
    </row>
    <row r="2242" spans="1:4">
      <c r="A2242" s="15" t="s">
        <v>1730</v>
      </c>
      <c r="B2242" s="15">
        <v>50000000</v>
      </c>
      <c r="C2242" s="15">
        <v>48265581</v>
      </c>
      <c r="D2242" s="21">
        <f>Table4[[#This Row],[GROSS]]-Table4[[#This Row],[BUDGET]]</f>
        <v>-1734419</v>
      </c>
    </row>
    <row r="2243" spans="1:4">
      <c r="A2243" s="13" t="s">
        <v>4371</v>
      </c>
      <c r="B2243" s="13">
        <v>12500000</v>
      </c>
      <c r="C2243" s="13">
        <v>10725228</v>
      </c>
      <c r="D2243" s="21">
        <f>Table4[[#This Row],[GROSS]]-Table4[[#This Row],[BUDGET]]</f>
        <v>-1774772</v>
      </c>
    </row>
    <row r="2244" spans="1:4">
      <c r="A2244" s="15" t="s">
        <v>5394</v>
      </c>
      <c r="B2244" s="15">
        <v>5000000</v>
      </c>
      <c r="C2244" s="15">
        <v>3219029</v>
      </c>
      <c r="D2244" s="21">
        <f>Table4[[#This Row],[GROSS]]-Table4[[#This Row],[BUDGET]]</f>
        <v>-1780971</v>
      </c>
    </row>
    <row r="2245" spans="1:4">
      <c r="A2245" s="15" t="s">
        <v>4352</v>
      </c>
      <c r="B2245" s="15">
        <v>3000000</v>
      </c>
      <c r="C2245" s="15">
        <v>1200000</v>
      </c>
      <c r="D2245" s="21">
        <f>Table4[[#This Row],[GROSS]]-Table4[[#This Row],[BUDGET]]</f>
        <v>-1800000</v>
      </c>
    </row>
    <row r="2246" spans="1:4">
      <c r="A2246" s="13" t="s">
        <v>4465</v>
      </c>
      <c r="B2246" s="13">
        <v>12000000</v>
      </c>
      <c r="C2246" s="13">
        <v>10198766</v>
      </c>
      <c r="D2246" s="21">
        <f>Table4[[#This Row],[GROSS]]-Table4[[#This Row],[BUDGET]]</f>
        <v>-1801234</v>
      </c>
    </row>
    <row r="2247" spans="1:4">
      <c r="A2247" s="15" t="s">
        <v>5839</v>
      </c>
      <c r="B2247" s="15">
        <v>2000000</v>
      </c>
      <c r="C2247" s="15">
        <v>198407</v>
      </c>
      <c r="D2247" s="21">
        <f>Table4[[#This Row],[GROSS]]-Table4[[#This Row],[BUDGET]]</f>
        <v>-1801593</v>
      </c>
    </row>
    <row r="2248" spans="1:4">
      <c r="A2248" s="13" t="s">
        <v>5205</v>
      </c>
      <c r="B2248" s="13">
        <v>6500000</v>
      </c>
      <c r="C2248" s="13">
        <v>4693919</v>
      </c>
      <c r="D2248" s="21">
        <f>Table4[[#This Row],[GROSS]]-Table4[[#This Row],[BUDGET]]</f>
        <v>-1806081</v>
      </c>
    </row>
    <row r="2249" spans="1:4">
      <c r="A2249" s="15" t="s">
        <v>5764</v>
      </c>
      <c r="B2249" s="15">
        <v>2200000</v>
      </c>
      <c r="C2249" s="15">
        <v>379643</v>
      </c>
      <c r="D2249" s="21">
        <f>Table4[[#This Row],[GROSS]]-Table4[[#This Row],[BUDGET]]</f>
        <v>-1820357</v>
      </c>
    </row>
    <row r="2250" spans="1:4">
      <c r="A2250" s="13" t="s">
        <v>2153</v>
      </c>
      <c r="B2250" s="13">
        <v>40000000</v>
      </c>
      <c r="C2250" s="13">
        <v>38176892</v>
      </c>
      <c r="D2250" s="21">
        <f>Table4[[#This Row],[GROSS]]-Table4[[#This Row],[BUDGET]]</f>
        <v>-1823108</v>
      </c>
    </row>
    <row r="2251" spans="1:4">
      <c r="A2251" s="15" t="s">
        <v>4569</v>
      </c>
      <c r="B2251" s="15">
        <v>11000000</v>
      </c>
      <c r="C2251" s="15">
        <v>9170214</v>
      </c>
      <c r="D2251" s="21">
        <f>Table4[[#This Row],[GROSS]]-Table4[[#This Row],[BUDGET]]</f>
        <v>-1829786</v>
      </c>
    </row>
    <row r="2252" spans="1:4">
      <c r="A2252" s="13" t="s">
        <v>1729</v>
      </c>
      <c r="B2252" s="13">
        <v>50000000</v>
      </c>
      <c r="C2252" s="13">
        <v>48154732</v>
      </c>
      <c r="D2252" s="21">
        <f>Table4[[#This Row],[GROSS]]-Table4[[#This Row],[BUDGET]]</f>
        <v>-1845268</v>
      </c>
    </row>
    <row r="2253" spans="1:4">
      <c r="A2253" s="15" t="s">
        <v>5257</v>
      </c>
      <c r="B2253" s="15">
        <v>5500000</v>
      </c>
      <c r="C2253" s="15">
        <v>3629758</v>
      </c>
      <c r="D2253" s="21">
        <f>Table4[[#This Row],[GROSS]]-Table4[[#This Row],[BUDGET]]</f>
        <v>-1870242</v>
      </c>
    </row>
    <row r="2254" spans="1:4">
      <c r="A2254" s="13" t="s">
        <v>5830</v>
      </c>
      <c r="B2254" s="13">
        <v>2000000</v>
      </c>
      <c r="C2254" s="13">
        <v>124494</v>
      </c>
      <c r="D2254" s="21">
        <f>Table4[[#This Row],[GROSS]]-Table4[[#This Row],[BUDGET]]</f>
        <v>-1875506</v>
      </c>
    </row>
    <row r="2255" spans="1:4">
      <c r="A2255" s="13" t="s">
        <v>4703</v>
      </c>
      <c r="B2255" s="13">
        <v>10000000</v>
      </c>
      <c r="C2255" s="13">
        <v>8111360</v>
      </c>
      <c r="D2255" s="21">
        <f>Table4[[#This Row],[GROSS]]-Table4[[#This Row],[BUDGET]]</f>
        <v>-1888640</v>
      </c>
    </row>
    <row r="2256" spans="1:4">
      <c r="A2256" s="15" t="s">
        <v>3946</v>
      </c>
      <c r="B2256" s="15">
        <v>16000000</v>
      </c>
      <c r="C2256" s="15">
        <v>14108518</v>
      </c>
      <c r="D2256" s="21">
        <f>Table4[[#This Row],[GROSS]]-Table4[[#This Row],[BUDGET]]</f>
        <v>-1891482</v>
      </c>
    </row>
    <row r="2257" spans="1:4">
      <c r="A2257" s="13" t="s">
        <v>1759</v>
      </c>
      <c r="B2257" s="13">
        <v>40000000</v>
      </c>
      <c r="C2257" s="13">
        <v>38105077</v>
      </c>
      <c r="D2257" s="21">
        <f>Table4[[#This Row],[GROSS]]-Table4[[#This Row],[BUDGET]]</f>
        <v>-1894923</v>
      </c>
    </row>
    <row r="2258" spans="1:4">
      <c r="A2258" s="13" t="s">
        <v>5402</v>
      </c>
      <c r="B2258" s="13">
        <v>2000000</v>
      </c>
      <c r="C2258" s="13">
        <v>99147</v>
      </c>
      <c r="D2258" s="21">
        <f>Table4[[#This Row],[GROSS]]-Table4[[#This Row],[BUDGET]]</f>
        <v>-1900853</v>
      </c>
    </row>
    <row r="2259" spans="1:4">
      <c r="A2259" s="15" t="s">
        <v>4780</v>
      </c>
      <c r="B2259" s="15">
        <v>5000000</v>
      </c>
      <c r="C2259" s="15">
        <v>3093491</v>
      </c>
      <c r="D2259" s="21">
        <f>Table4[[#This Row],[GROSS]]-Table4[[#This Row],[BUDGET]]</f>
        <v>-1906509</v>
      </c>
    </row>
    <row r="2260" spans="1:4">
      <c r="A2260" s="13" t="s">
        <v>5876</v>
      </c>
      <c r="B2260" s="13">
        <v>2000000</v>
      </c>
      <c r="C2260" s="13">
        <v>92401</v>
      </c>
      <c r="D2260" s="21">
        <f>Table4[[#This Row],[GROSS]]-Table4[[#This Row],[BUDGET]]</f>
        <v>-1907599</v>
      </c>
    </row>
    <row r="2261" spans="1:4">
      <c r="A2261" s="13" t="s">
        <v>2147</v>
      </c>
      <c r="B2261" s="13">
        <v>40000000</v>
      </c>
      <c r="C2261" s="13">
        <v>38087756</v>
      </c>
      <c r="D2261" s="21">
        <f>Table4[[#This Row],[GROSS]]-Table4[[#This Row],[BUDGET]]</f>
        <v>-1912244</v>
      </c>
    </row>
    <row r="2262" spans="1:4">
      <c r="A2262" s="15" t="s">
        <v>3540</v>
      </c>
      <c r="B2262" s="15">
        <v>20000000</v>
      </c>
      <c r="C2262" s="15">
        <v>18081626</v>
      </c>
      <c r="D2262" s="21">
        <f>Table4[[#This Row],[GROSS]]-Table4[[#This Row],[BUDGET]]</f>
        <v>-1918374</v>
      </c>
    </row>
    <row r="2263" spans="1:4">
      <c r="A2263" s="13" t="s">
        <v>4700</v>
      </c>
      <c r="B2263" s="13">
        <v>10000000</v>
      </c>
      <c r="C2263" s="13">
        <v>8070311</v>
      </c>
      <c r="D2263" s="21">
        <f>Table4[[#This Row],[GROSS]]-Table4[[#This Row],[BUDGET]]</f>
        <v>-1929689</v>
      </c>
    </row>
    <row r="2264" spans="1:4">
      <c r="A2264" s="13" t="s">
        <v>5430</v>
      </c>
      <c r="B2264" s="13">
        <v>15000000</v>
      </c>
      <c r="C2264" s="13">
        <v>13060843</v>
      </c>
      <c r="D2264" s="21">
        <f>Table4[[#This Row],[GROSS]]-Table4[[#This Row],[BUDGET]]</f>
        <v>-1939157</v>
      </c>
    </row>
    <row r="2265" spans="1:4">
      <c r="A2265" s="13" t="s">
        <v>5932</v>
      </c>
      <c r="B2265" s="13">
        <v>2000000</v>
      </c>
      <c r="C2265" s="13">
        <v>52166</v>
      </c>
      <c r="D2265" s="21">
        <f>Table4[[#This Row],[GROSS]]-Table4[[#This Row],[BUDGET]]</f>
        <v>-1947834</v>
      </c>
    </row>
    <row r="2266" spans="1:4">
      <c r="A2266" s="13" t="s">
        <v>5378</v>
      </c>
      <c r="B2266" s="13">
        <v>5000000</v>
      </c>
      <c r="C2266" s="13">
        <v>3049135</v>
      </c>
      <c r="D2266" s="21">
        <f>Table4[[#This Row],[GROSS]]-Table4[[#This Row],[BUDGET]]</f>
        <v>-1950865</v>
      </c>
    </row>
    <row r="2267" spans="1:4">
      <c r="A2267" s="13" t="s">
        <v>6042</v>
      </c>
      <c r="B2267" s="13">
        <v>2500000</v>
      </c>
      <c r="C2267" s="13">
        <v>548712</v>
      </c>
      <c r="D2267" s="21">
        <f>Table4[[#This Row],[GROSS]]-Table4[[#This Row],[BUDGET]]</f>
        <v>-1951288</v>
      </c>
    </row>
    <row r="2268" spans="1:4">
      <c r="A2268" s="15" t="s">
        <v>4108</v>
      </c>
      <c r="B2268" s="15">
        <v>15000000</v>
      </c>
      <c r="C2268" s="15">
        <v>13034417</v>
      </c>
      <c r="D2268" s="21">
        <f>Table4[[#This Row],[GROSS]]-Table4[[#This Row],[BUDGET]]</f>
        <v>-1965583</v>
      </c>
    </row>
    <row r="2269" spans="1:4">
      <c r="A2269" s="15" t="s">
        <v>5852</v>
      </c>
      <c r="B2269" s="15">
        <v>3000000</v>
      </c>
      <c r="C2269" s="15">
        <v>1028658</v>
      </c>
      <c r="D2269" s="21">
        <f>Table4[[#This Row],[GROSS]]-Table4[[#This Row],[BUDGET]]</f>
        <v>-1971342</v>
      </c>
    </row>
    <row r="2270" spans="1:4">
      <c r="A2270" s="15" t="s">
        <v>5605</v>
      </c>
      <c r="B2270" s="15">
        <v>2000000</v>
      </c>
      <c r="C2270" s="15">
        <v>7680</v>
      </c>
      <c r="D2270" s="21">
        <f>Table4[[#This Row],[GROSS]]-Table4[[#This Row],[BUDGET]]</f>
        <v>-1992320</v>
      </c>
    </row>
    <row r="2271" spans="1:4">
      <c r="A2271" s="15" t="s">
        <v>3902</v>
      </c>
      <c r="B2271" s="15">
        <v>15000000</v>
      </c>
      <c r="C2271" s="15">
        <v>13005485</v>
      </c>
      <c r="D2271" s="21">
        <f>Table4[[#This Row],[GROSS]]-Table4[[#This Row],[BUDGET]]</f>
        <v>-1994515</v>
      </c>
    </row>
    <row r="2272" spans="1:4">
      <c r="A2272" s="13" t="s">
        <v>5841</v>
      </c>
      <c r="B2272" s="13">
        <v>2000000</v>
      </c>
      <c r="C2272" s="13">
        <v>4958</v>
      </c>
      <c r="D2272" s="21">
        <f>Table4[[#This Row],[GROSS]]-Table4[[#This Row],[BUDGET]]</f>
        <v>-1995042</v>
      </c>
    </row>
    <row r="2273" spans="1:4">
      <c r="A2273" s="13" t="s">
        <v>5847</v>
      </c>
      <c r="B2273" s="13">
        <v>2000000</v>
      </c>
      <c r="C2273" s="13">
        <v>2436</v>
      </c>
      <c r="D2273" s="21">
        <f>Table4[[#This Row],[GROSS]]-Table4[[#This Row],[BUDGET]]</f>
        <v>-1997564</v>
      </c>
    </row>
    <row r="2274" spans="1:4">
      <c r="A2274" s="15" t="s">
        <v>3724</v>
      </c>
      <c r="B2274" s="15">
        <v>16000000</v>
      </c>
      <c r="C2274" s="15">
        <v>13998282</v>
      </c>
      <c r="D2274" s="21">
        <f>Table4[[#This Row],[GROSS]]-Table4[[#This Row],[BUDGET]]</f>
        <v>-2001718</v>
      </c>
    </row>
    <row r="2275" spans="1:4">
      <c r="A2275" s="13" t="s">
        <v>4319</v>
      </c>
      <c r="B2275" s="13">
        <v>13000000</v>
      </c>
      <c r="C2275" s="13">
        <v>10996440</v>
      </c>
      <c r="D2275" s="21">
        <f>Table4[[#This Row],[GROSS]]-Table4[[#This Row],[BUDGET]]</f>
        <v>-2003560</v>
      </c>
    </row>
    <row r="2276" spans="1:4">
      <c r="A2276" s="13" t="s">
        <v>2974</v>
      </c>
      <c r="B2276" s="13">
        <v>28000000</v>
      </c>
      <c r="C2276" s="13">
        <v>25977365</v>
      </c>
      <c r="D2276" s="21">
        <f>Table4[[#This Row],[GROSS]]-Table4[[#This Row],[BUDGET]]</f>
        <v>-2022635</v>
      </c>
    </row>
    <row r="2277" spans="1:4">
      <c r="A2277" s="15" t="s">
        <v>3976</v>
      </c>
      <c r="B2277" s="15">
        <v>15600000</v>
      </c>
      <c r="C2277" s="15">
        <v>13571817</v>
      </c>
      <c r="D2277" s="21">
        <f>Table4[[#This Row],[GROSS]]-Table4[[#This Row],[BUDGET]]</f>
        <v>-2028183</v>
      </c>
    </row>
    <row r="2278" spans="1:4">
      <c r="A2278" s="15" t="s">
        <v>3116</v>
      </c>
      <c r="B2278" s="15">
        <v>27000000</v>
      </c>
      <c r="C2278" s="15">
        <v>24944213</v>
      </c>
      <c r="D2278" s="21">
        <f>Table4[[#This Row],[GROSS]]-Table4[[#This Row],[BUDGET]]</f>
        <v>-2055787</v>
      </c>
    </row>
    <row r="2279" spans="1:4">
      <c r="A2279" s="13" t="s">
        <v>3967</v>
      </c>
      <c r="B2279" s="13">
        <v>16000000</v>
      </c>
      <c r="C2279" s="13">
        <v>13922211</v>
      </c>
      <c r="D2279" s="21">
        <f>Table4[[#This Row],[GROSS]]-Table4[[#This Row],[BUDGET]]</f>
        <v>-2077789</v>
      </c>
    </row>
    <row r="2280" spans="1:4">
      <c r="A2280" s="13" t="s">
        <v>5601</v>
      </c>
      <c r="B2280" s="13">
        <v>2200000</v>
      </c>
      <c r="C2280" s="13">
        <v>104257</v>
      </c>
      <c r="D2280" s="21">
        <f>Table4[[#This Row],[GROSS]]-Table4[[#This Row],[BUDGET]]</f>
        <v>-2095743</v>
      </c>
    </row>
    <row r="2281" spans="1:4">
      <c r="A2281" s="15" t="s">
        <v>5772</v>
      </c>
      <c r="B2281" s="15">
        <v>2100000</v>
      </c>
      <c r="C2281" s="15">
        <v>3330</v>
      </c>
      <c r="D2281" s="21">
        <f>Table4[[#This Row],[GROSS]]-Table4[[#This Row],[BUDGET]]</f>
        <v>-2096670</v>
      </c>
    </row>
    <row r="2282" spans="1:4">
      <c r="A2282" s="15" t="s">
        <v>5750</v>
      </c>
      <c r="B2282" s="15">
        <v>2500000</v>
      </c>
      <c r="C2282" s="15">
        <v>322157</v>
      </c>
      <c r="D2282" s="21">
        <f>Table4[[#This Row],[GROSS]]-Table4[[#This Row],[BUDGET]]</f>
        <v>-2177843</v>
      </c>
    </row>
    <row r="2283" spans="1:4">
      <c r="A2283" s="15" t="s">
        <v>4844</v>
      </c>
      <c r="B2283" s="15">
        <v>20000000</v>
      </c>
      <c r="C2283" s="15">
        <v>17804273</v>
      </c>
      <c r="D2283" s="21">
        <f>Table4[[#This Row],[GROSS]]-Table4[[#This Row],[BUDGET]]</f>
        <v>-2195727</v>
      </c>
    </row>
    <row r="2284" spans="1:4">
      <c r="A2284" s="13" t="s">
        <v>3532</v>
      </c>
      <c r="B2284" s="13">
        <v>20000000</v>
      </c>
      <c r="C2284" s="13">
        <v>17803796</v>
      </c>
      <c r="D2284" s="21">
        <f>Table4[[#This Row],[GROSS]]-Table4[[#This Row],[BUDGET]]</f>
        <v>-2196204</v>
      </c>
    </row>
    <row r="2285" spans="1:4">
      <c r="A2285" s="13" t="s">
        <v>4101</v>
      </c>
      <c r="B2285" s="13">
        <v>15000000</v>
      </c>
      <c r="C2285" s="13">
        <v>12801190</v>
      </c>
      <c r="D2285" s="21">
        <f>Table4[[#This Row],[GROSS]]-Table4[[#This Row],[BUDGET]]</f>
        <v>-2198810</v>
      </c>
    </row>
    <row r="2286" spans="1:4">
      <c r="A2286" s="13" t="s">
        <v>2698</v>
      </c>
      <c r="B2286" s="13">
        <v>55000000</v>
      </c>
      <c r="C2286" s="13">
        <v>52799004</v>
      </c>
      <c r="D2286" s="21">
        <f>Table4[[#This Row],[GROSS]]-Table4[[#This Row],[BUDGET]]</f>
        <v>-2200996</v>
      </c>
    </row>
    <row r="2287" spans="1:4">
      <c r="A2287" s="13" t="s">
        <v>3338</v>
      </c>
      <c r="B2287" s="13">
        <v>22000000</v>
      </c>
      <c r="C2287" s="13">
        <v>19783777</v>
      </c>
      <c r="D2287" s="21">
        <f>Table4[[#This Row],[GROSS]]-Table4[[#This Row],[BUDGET]]</f>
        <v>-2216223</v>
      </c>
    </row>
    <row r="2288" spans="1:4">
      <c r="A2288" s="13" t="s">
        <v>4724</v>
      </c>
      <c r="B2288" s="13">
        <v>10000000</v>
      </c>
      <c r="C2288" s="13">
        <v>7764027</v>
      </c>
      <c r="D2288" s="21">
        <f>Table4[[#This Row],[GROSS]]-Table4[[#This Row],[BUDGET]]</f>
        <v>-2235973</v>
      </c>
    </row>
    <row r="2289" spans="1:4">
      <c r="A2289" s="15" t="s">
        <v>3288</v>
      </c>
      <c r="B2289" s="15">
        <v>23000000</v>
      </c>
      <c r="C2289" s="15">
        <v>20763013</v>
      </c>
      <c r="D2289" s="21">
        <f>Table4[[#This Row],[GROSS]]-Table4[[#This Row],[BUDGET]]</f>
        <v>-2236987</v>
      </c>
    </row>
    <row r="2290" spans="1:4">
      <c r="A2290" s="15" t="s">
        <v>2149</v>
      </c>
      <c r="B2290" s="15">
        <v>40000000</v>
      </c>
      <c r="C2290" s="15">
        <v>37752931</v>
      </c>
      <c r="D2290" s="21">
        <f>Table4[[#This Row],[GROSS]]-Table4[[#This Row],[BUDGET]]</f>
        <v>-2247069</v>
      </c>
    </row>
    <row r="2291" spans="1:4">
      <c r="A2291" s="15" t="s">
        <v>5758</v>
      </c>
      <c r="B2291" s="15">
        <v>2450000</v>
      </c>
      <c r="C2291" s="15">
        <v>178739</v>
      </c>
      <c r="D2291" s="21">
        <f>Table4[[#This Row],[GROSS]]-Table4[[#This Row],[BUDGET]]</f>
        <v>-2271261</v>
      </c>
    </row>
    <row r="2292" spans="1:4">
      <c r="A2292" s="13" t="s">
        <v>5066</v>
      </c>
      <c r="B2292" s="13">
        <v>7000000</v>
      </c>
      <c r="C2292" s="13">
        <v>4720371</v>
      </c>
      <c r="D2292" s="21">
        <f>Table4[[#This Row],[GROSS]]-Table4[[#This Row],[BUDGET]]</f>
        <v>-2279629</v>
      </c>
    </row>
    <row r="2293" spans="1:4">
      <c r="A2293" s="13" t="s">
        <v>5381</v>
      </c>
      <c r="B2293" s="13">
        <v>5000000</v>
      </c>
      <c r="C2293" s="13">
        <v>2711210</v>
      </c>
      <c r="D2293" s="21">
        <f>Table4[[#This Row],[GROSS]]-Table4[[#This Row],[BUDGET]]</f>
        <v>-2288790</v>
      </c>
    </row>
    <row r="2294" spans="1:4">
      <c r="A2294" s="15" t="s">
        <v>5844</v>
      </c>
      <c r="B2294" s="15">
        <v>2300000</v>
      </c>
      <c r="C2294" s="15">
        <v>7927</v>
      </c>
      <c r="D2294" s="21">
        <f>Table4[[#This Row],[GROSS]]-Table4[[#This Row],[BUDGET]]</f>
        <v>-2292073</v>
      </c>
    </row>
    <row r="2295" spans="1:4">
      <c r="A2295" s="13" t="s">
        <v>5673</v>
      </c>
      <c r="B2295" s="13">
        <v>3000000</v>
      </c>
      <c r="C2295" s="13">
        <v>703002</v>
      </c>
      <c r="D2295" s="21">
        <f>Table4[[#This Row],[GROSS]]-Table4[[#This Row],[BUDGET]]</f>
        <v>-2296998</v>
      </c>
    </row>
    <row r="2296" spans="1:4">
      <c r="A2296" s="15" t="s">
        <v>4099</v>
      </c>
      <c r="B2296" s="15">
        <v>15000000</v>
      </c>
      <c r="C2296" s="15">
        <v>12701880</v>
      </c>
      <c r="D2296" s="21">
        <f>Table4[[#This Row],[GROSS]]-Table4[[#This Row],[BUDGET]]</f>
        <v>-2298120</v>
      </c>
    </row>
    <row r="2297" spans="1:4">
      <c r="A2297" s="15" t="s">
        <v>4198</v>
      </c>
      <c r="B2297" s="15">
        <v>10000000</v>
      </c>
      <c r="C2297" s="15">
        <v>7691700</v>
      </c>
      <c r="D2297" s="21">
        <f>Table4[[#This Row],[GROSS]]-Table4[[#This Row],[BUDGET]]</f>
        <v>-2308300</v>
      </c>
    </row>
    <row r="2298" spans="1:4">
      <c r="A2298" s="13" t="s">
        <v>5711</v>
      </c>
      <c r="B2298" s="13">
        <v>2800000</v>
      </c>
      <c r="C2298" s="13">
        <v>475000</v>
      </c>
      <c r="D2298" s="21">
        <f>Table4[[#This Row],[GROSS]]-Table4[[#This Row],[BUDGET]]</f>
        <v>-2325000</v>
      </c>
    </row>
    <row r="2299" spans="1:4">
      <c r="A2299" s="13" t="s">
        <v>5738</v>
      </c>
      <c r="B2299" s="13">
        <v>2500000</v>
      </c>
      <c r="C2299" s="13">
        <v>173783</v>
      </c>
      <c r="D2299" s="21">
        <f>Table4[[#This Row],[GROSS]]-Table4[[#This Row],[BUDGET]]</f>
        <v>-2326217</v>
      </c>
    </row>
    <row r="2300" spans="1:4">
      <c r="A2300" s="15" t="s">
        <v>5740</v>
      </c>
      <c r="B2300" s="15">
        <v>2500000</v>
      </c>
      <c r="C2300" s="15">
        <v>118666</v>
      </c>
      <c r="D2300" s="21">
        <f>Table4[[#This Row],[GROSS]]-Table4[[#This Row],[BUDGET]]</f>
        <v>-2381334</v>
      </c>
    </row>
    <row r="2301" spans="1:4">
      <c r="A2301" s="15" t="s">
        <v>4995</v>
      </c>
      <c r="B2301" s="15">
        <v>7500000</v>
      </c>
      <c r="C2301" s="15">
        <v>5100000</v>
      </c>
      <c r="D2301" s="21">
        <f>Table4[[#This Row],[GROSS]]-Table4[[#This Row],[BUDGET]]</f>
        <v>-2400000</v>
      </c>
    </row>
    <row r="2302" spans="1:4">
      <c r="A2302" s="15" t="s">
        <v>5744</v>
      </c>
      <c r="B2302" s="15">
        <v>2500000</v>
      </c>
      <c r="C2302" s="15">
        <v>99851</v>
      </c>
      <c r="D2302" s="21">
        <f>Table4[[#This Row],[GROSS]]-Table4[[#This Row],[BUDGET]]</f>
        <v>-2400149</v>
      </c>
    </row>
    <row r="2303" spans="1:4">
      <c r="A2303" s="15" t="s">
        <v>5445</v>
      </c>
      <c r="B2303" s="15">
        <v>2500000</v>
      </c>
      <c r="C2303" s="15">
        <v>92191</v>
      </c>
      <c r="D2303" s="21">
        <f>Table4[[#This Row],[GROSS]]-Table4[[#This Row],[BUDGET]]</f>
        <v>-2407809</v>
      </c>
    </row>
    <row r="2304" spans="1:4">
      <c r="A2304" s="15" t="s">
        <v>5210</v>
      </c>
      <c r="B2304" s="15">
        <v>6000000</v>
      </c>
      <c r="C2304" s="15">
        <v>3588432</v>
      </c>
      <c r="D2304" s="21">
        <f>Table4[[#This Row],[GROSS]]-Table4[[#This Row],[BUDGET]]</f>
        <v>-2411568</v>
      </c>
    </row>
    <row r="2305" spans="1:4">
      <c r="A2305" s="13" t="s">
        <v>5749</v>
      </c>
      <c r="B2305" s="13">
        <v>2500000</v>
      </c>
      <c r="C2305" s="13">
        <v>75727</v>
      </c>
      <c r="D2305" s="21">
        <f>Table4[[#This Row],[GROSS]]-Table4[[#This Row],[BUDGET]]</f>
        <v>-2424273</v>
      </c>
    </row>
    <row r="2306" spans="1:4">
      <c r="A2306" s="13" t="s">
        <v>4755</v>
      </c>
      <c r="B2306" s="13">
        <v>10000000</v>
      </c>
      <c r="C2306" s="13">
        <v>7574066</v>
      </c>
      <c r="D2306" s="21">
        <f>Table4[[#This Row],[GROSS]]-Table4[[#This Row],[BUDGET]]</f>
        <v>-2425934</v>
      </c>
    </row>
    <row r="2307" spans="1:4">
      <c r="A2307" s="13" t="s">
        <v>5742</v>
      </c>
      <c r="B2307" s="13">
        <v>2500000</v>
      </c>
      <c r="C2307" s="13">
        <v>71904</v>
      </c>
      <c r="D2307" s="21">
        <f>Table4[[#This Row],[GROSS]]-Table4[[#This Row],[BUDGET]]</f>
        <v>-2428096</v>
      </c>
    </row>
    <row r="2308" spans="1:4">
      <c r="A2308" s="15" t="s">
        <v>5527</v>
      </c>
      <c r="B2308" s="15">
        <v>2500000</v>
      </c>
      <c r="C2308" s="15">
        <v>64359</v>
      </c>
      <c r="D2308" s="21">
        <f>Table4[[#This Row],[GROSS]]-Table4[[#This Row],[BUDGET]]</f>
        <v>-2435641</v>
      </c>
    </row>
    <row r="2309" spans="1:4">
      <c r="A2309" s="13" t="s">
        <v>4706</v>
      </c>
      <c r="B2309" s="13">
        <v>10000000</v>
      </c>
      <c r="C2309" s="13">
        <v>7563670</v>
      </c>
      <c r="D2309" s="21">
        <f>Table4[[#This Row],[GROSS]]-Table4[[#This Row],[BUDGET]]</f>
        <v>-2436330</v>
      </c>
    </row>
    <row r="2310" spans="1:4">
      <c r="A2310" s="15" t="s">
        <v>3770</v>
      </c>
      <c r="B2310" s="15">
        <v>18000000</v>
      </c>
      <c r="C2310" s="15">
        <v>15561627</v>
      </c>
      <c r="D2310" s="21">
        <f>Table4[[#This Row],[GROSS]]-Table4[[#This Row],[BUDGET]]</f>
        <v>-2438373</v>
      </c>
    </row>
    <row r="2311" spans="1:4">
      <c r="A2311" s="15" t="s">
        <v>2429</v>
      </c>
      <c r="B2311" s="15">
        <v>40000000</v>
      </c>
      <c r="C2311" s="15">
        <v>37553932</v>
      </c>
      <c r="D2311" s="21">
        <f>Table4[[#This Row],[GROSS]]-Table4[[#This Row],[BUDGET]]</f>
        <v>-2446068</v>
      </c>
    </row>
    <row r="2312" spans="1:4">
      <c r="A2312" s="13" t="s">
        <v>1740</v>
      </c>
      <c r="B2312" s="13">
        <v>50000000</v>
      </c>
      <c r="C2312" s="13">
        <v>47553512</v>
      </c>
      <c r="D2312" s="21">
        <f>Table4[[#This Row],[GROSS]]-Table4[[#This Row],[BUDGET]]</f>
        <v>-2446488</v>
      </c>
    </row>
    <row r="2313" spans="1:4">
      <c r="A2313" s="15" t="s">
        <v>4104</v>
      </c>
      <c r="B2313" s="15">
        <v>15000000</v>
      </c>
      <c r="C2313" s="15">
        <v>12549485</v>
      </c>
      <c r="D2313" s="21">
        <f>Table4[[#This Row],[GROSS]]-Table4[[#This Row],[BUDGET]]</f>
        <v>-2450515</v>
      </c>
    </row>
    <row r="2314" spans="1:4">
      <c r="A2314" s="15" t="s">
        <v>4850</v>
      </c>
      <c r="B2314" s="15">
        <v>8500000</v>
      </c>
      <c r="C2314" s="15">
        <v>6047856</v>
      </c>
      <c r="D2314" s="21">
        <f>Table4[[#This Row],[GROSS]]-Table4[[#This Row],[BUDGET]]</f>
        <v>-2452144</v>
      </c>
    </row>
    <row r="2315" spans="1:4">
      <c r="A2315" s="15" t="s">
        <v>3535</v>
      </c>
      <c r="B2315" s="15">
        <v>20000000</v>
      </c>
      <c r="C2315" s="15">
        <v>17529157</v>
      </c>
      <c r="D2315" s="21">
        <f>Table4[[#This Row],[GROSS]]-Table4[[#This Row],[BUDGET]]</f>
        <v>-2470843</v>
      </c>
    </row>
    <row r="2316" spans="1:4">
      <c r="A2316" s="13" t="s">
        <v>2438</v>
      </c>
      <c r="B2316" s="13">
        <v>35000000</v>
      </c>
      <c r="C2316" s="13">
        <v>32519322</v>
      </c>
      <c r="D2316" s="21">
        <f>Table4[[#This Row],[GROSS]]-Table4[[#This Row],[BUDGET]]</f>
        <v>-2480678</v>
      </c>
    </row>
    <row r="2317" spans="1:4">
      <c r="A2317" s="13" t="s">
        <v>3541</v>
      </c>
      <c r="B2317" s="13">
        <v>20000000</v>
      </c>
      <c r="C2317" s="13">
        <v>17518220</v>
      </c>
      <c r="D2317" s="21">
        <f>Table4[[#This Row],[GROSS]]-Table4[[#This Row],[BUDGET]]</f>
        <v>-2481780</v>
      </c>
    </row>
    <row r="2318" spans="1:4">
      <c r="A2318" s="15" t="s">
        <v>5790</v>
      </c>
      <c r="B2318" s="15">
        <v>9500000</v>
      </c>
      <c r="C2318" s="15">
        <v>7002255</v>
      </c>
      <c r="D2318" s="21">
        <f>Table4[[#This Row],[GROSS]]-Table4[[#This Row],[BUDGET]]</f>
        <v>-2497745</v>
      </c>
    </row>
    <row r="2319" spans="1:4">
      <c r="A2319" s="13" t="s">
        <v>5132</v>
      </c>
      <c r="B2319" s="13">
        <v>6500000</v>
      </c>
      <c r="C2319" s="13">
        <v>4000304</v>
      </c>
      <c r="D2319" s="21">
        <f>Table4[[#This Row],[GROSS]]-Table4[[#This Row],[BUDGET]]</f>
        <v>-2499696</v>
      </c>
    </row>
    <row r="2320" spans="1:4">
      <c r="A2320" s="15" t="s">
        <v>3135</v>
      </c>
      <c r="B2320" s="15">
        <v>25000000</v>
      </c>
      <c r="C2320" s="15">
        <v>22466994</v>
      </c>
      <c r="D2320" s="21">
        <f>Table4[[#This Row],[GROSS]]-Table4[[#This Row],[BUDGET]]</f>
        <v>-2533006</v>
      </c>
    </row>
    <row r="2321" spans="1:4">
      <c r="A2321" s="15" t="s">
        <v>5243</v>
      </c>
      <c r="B2321" s="15">
        <v>5600000</v>
      </c>
      <c r="C2321" s="15">
        <v>3064356</v>
      </c>
      <c r="D2321" s="21">
        <f>Table4[[#This Row],[GROSS]]-Table4[[#This Row],[BUDGET]]</f>
        <v>-2535644</v>
      </c>
    </row>
    <row r="2322" spans="1:4">
      <c r="A2322" s="13" t="s">
        <v>5388</v>
      </c>
      <c r="B2322" s="13">
        <v>5000000</v>
      </c>
      <c r="C2322" s="13">
        <v>2445646</v>
      </c>
      <c r="D2322" s="21">
        <f>Table4[[#This Row],[GROSS]]-Table4[[#This Row],[BUDGET]]</f>
        <v>-2554354</v>
      </c>
    </row>
    <row r="2323" spans="1:4">
      <c r="A2323" s="15" t="s">
        <v>5713</v>
      </c>
      <c r="B2323" s="15">
        <v>2600000</v>
      </c>
      <c r="C2323" s="15">
        <v>38108</v>
      </c>
      <c r="D2323" s="21">
        <f>Table4[[#This Row],[GROSS]]-Table4[[#This Row],[BUDGET]]</f>
        <v>-2561892</v>
      </c>
    </row>
    <row r="2324" spans="1:4">
      <c r="A2324" s="15" t="s">
        <v>4462</v>
      </c>
      <c r="B2324" s="15">
        <v>14000000</v>
      </c>
      <c r="C2324" s="15">
        <v>11433134</v>
      </c>
      <c r="D2324" s="21">
        <f>Table4[[#This Row],[GROSS]]-Table4[[#This Row],[BUDGET]]</f>
        <v>-2566866</v>
      </c>
    </row>
    <row r="2325" spans="1:4">
      <c r="A2325" s="13" t="s">
        <v>5361</v>
      </c>
      <c r="B2325" s="13">
        <v>6000000</v>
      </c>
      <c r="C2325" s="13">
        <v>3432342</v>
      </c>
      <c r="D2325" s="21">
        <f>Table4[[#This Row],[GROSS]]-Table4[[#This Row],[BUDGET]]</f>
        <v>-2567658</v>
      </c>
    </row>
    <row r="2326" spans="1:4">
      <c r="A2326" s="13" t="s">
        <v>5677</v>
      </c>
      <c r="B2326" s="13">
        <v>3000000</v>
      </c>
      <c r="C2326" s="13">
        <v>418268</v>
      </c>
      <c r="D2326" s="21">
        <f>Table4[[#This Row],[GROSS]]-Table4[[#This Row],[BUDGET]]</f>
        <v>-2581732</v>
      </c>
    </row>
    <row r="2327" spans="1:4">
      <c r="A2327" s="13" t="s">
        <v>5680</v>
      </c>
      <c r="B2327" s="13">
        <v>2700000</v>
      </c>
      <c r="C2327" s="13">
        <v>95016</v>
      </c>
      <c r="D2327" s="21">
        <f>Table4[[#This Row],[GROSS]]-Table4[[#This Row],[BUDGET]]</f>
        <v>-2604984</v>
      </c>
    </row>
    <row r="2328" spans="1:4">
      <c r="A2328" s="13" t="s">
        <v>5578</v>
      </c>
      <c r="B2328" s="13">
        <v>3500000</v>
      </c>
      <c r="C2328" s="13">
        <v>886410</v>
      </c>
      <c r="D2328" s="21">
        <f>Table4[[#This Row],[GROSS]]-Table4[[#This Row],[BUDGET]]</f>
        <v>-2613590</v>
      </c>
    </row>
    <row r="2329" spans="1:4">
      <c r="A2329" s="13" t="s">
        <v>2151</v>
      </c>
      <c r="B2329" s="13">
        <v>40000000</v>
      </c>
      <c r="C2329" s="13">
        <v>37371385</v>
      </c>
      <c r="D2329" s="21">
        <f>Table4[[#This Row],[GROSS]]-Table4[[#This Row],[BUDGET]]</f>
        <v>-2628615</v>
      </c>
    </row>
    <row r="2330" spans="1:4">
      <c r="A2330" s="15" t="s">
        <v>3328</v>
      </c>
      <c r="B2330" s="15">
        <v>22000000</v>
      </c>
      <c r="C2330" s="15">
        <v>19351569</v>
      </c>
      <c r="D2330" s="21">
        <f>Table4[[#This Row],[GROSS]]-Table4[[#This Row],[BUDGET]]</f>
        <v>-2648431</v>
      </c>
    </row>
    <row r="2331" spans="1:4">
      <c r="A2331" s="15" t="s">
        <v>5503</v>
      </c>
      <c r="B2331" s="15">
        <v>4000000</v>
      </c>
      <c r="C2331" s="15">
        <v>1325073</v>
      </c>
      <c r="D2331" s="21">
        <f>Table4[[#This Row],[GROSS]]-Table4[[#This Row],[BUDGET]]</f>
        <v>-2674927</v>
      </c>
    </row>
    <row r="2332" spans="1:4">
      <c r="A2332" s="13" t="s">
        <v>5516</v>
      </c>
      <c r="B2332" s="13">
        <v>3000000</v>
      </c>
      <c r="C2332" s="13">
        <v>302204</v>
      </c>
      <c r="D2332" s="21">
        <f>Table4[[#This Row],[GROSS]]-Table4[[#This Row],[BUDGET]]</f>
        <v>-2697796</v>
      </c>
    </row>
    <row r="2333" spans="1:4">
      <c r="A2333" s="15" t="s">
        <v>5459</v>
      </c>
      <c r="B2333" s="15">
        <v>4200000</v>
      </c>
      <c r="C2333" s="15">
        <v>1487477</v>
      </c>
      <c r="D2333" s="21">
        <f>Table4[[#This Row],[GROSS]]-Table4[[#This Row],[BUDGET]]</f>
        <v>-2712523</v>
      </c>
    </row>
    <row r="2334" spans="1:4">
      <c r="A2334" s="15" t="s">
        <v>3330</v>
      </c>
      <c r="B2334" s="15">
        <v>22000000</v>
      </c>
      <c r="C2334" s="15">
        <v>19283782</v>
      </c>
      <c r="D2334" s="21">
        <f>Table4[[#This Row],[GROSS]]-Table4[[#This Row],[BUDGET]]</f>
        <v>-2716218</v>
      </c>
    </row>
    <row r="2335" spans="1:4">
      <c r="A2335" s="13" t="s">
        <v>3773</v>
      </c>
      <c r="B2335" s="13">
        <v>18000000</v>
      </c>
      <c r="C2335" s="13">
        <v>15281286</v>
      </c>
      <c r="D2335" s="21">
        <f>Table4[[#This Row],[GROSS]]-Table4[[#This Row],[BUDGET]]</f>
        <v>-2718714</v>
      </c>
    </row>
    <row r="2336" spans="1:4">
      <c r="A2336" s="13" t="s">
        <v>5216</v>
      </c>
      <c r="B2336" s="13">
        <v>6000000</v>
      </c>
      <c r="C2336" s="13">
        <v>3273588</v>
      </c>
      <c r="D2336" s="21">
        <f>Table4[[#This Row],[GROSS]]-Table4[[#This Row],[BUDGET]]</f>
        <v>-2726412</v>
      </c>
    </row>
    <row r="2337" spans="1:4">
      <c r="A2337" s="13" t="s">
        <v>4889</v>
      </c>
      <c r="B2337" s="13">
        <v>9000000</v>
      </c>
      <c r="C2337" s="13">
        <v>6262942</v>
      </c>
      <c r="D2337" s="21">
        <f>Table4[[#This Row],[GROSS]]-Table4[[#This Row],[BUDGET]]</f>
        <v>-2737058</v>
      </c>
    </row>
    <row r="2338" spans="1:4">
      <c r="A2338" s="13" t="s">
        <v>2995</v>
      </c>
      <c r="B2338" s="13">
        <v>26000000</v>
      </c>
      <c r="C2338" s="13">
        <v>23222861</v>
      </c>
      <c r="D2338" s="21">
        <f>Table4[[#This Row],[GROSS]]-Table4[[#This Row],[BUDGET]]</f>
        <v>-2777139</v>
      </c>
    </row>
    <row r="2339" spans="1:4">
      <c r="A2339" s="15" t="s">
        <v>5389</v>
      </c>
      <c r="B2339" s="15">
        <v>5000000</v>
      </c>
      <c r="C2339" s="15">
        <v>2221809</v>
      </c>
      <c r="D2339" s="21">
        <f>Table4[[#This Row],[GROSS]]-Table4[[#This Row],[BUDGET]]</f>
        <v>-2778191</v>
      </c>
    </row>
    <row r="2340" spans="1:4">
      <c r="A2340" s="13" t="s">
        <v>4110</v>
      </c>
      <c r="B2340" s="13">
        <v>15000000</v>
      </c>
      <c r="C2340" s="13">
        <v>12212417</v>
      </c>
      <c r="D2340" s="21">
        <f>Table4[[#This Row],[GROSS]]-Table4[[#This Row],[BUDGET]]</f>
        <v>-2787583</v>
      </c>
    </row>
    <row r="2341" spans="1:4">
      <c r="A2341" s="13" t="s">
        <v>4239</v>
      </c>
      <c r="B2341" s="13">
        <v>14000000</v>
      </c>
      <c r="C2341" s="13">
        <v>11204499</v>
      </c>
      <c r="D2341" s="21">
        <f>Table4[[#This Row],[GROSS]]-Table4[[#This Row],[BUDGET]]</f>
        <v>-2795501</v>
      </c>
    </row>
    <row r="2342" spans="1:4">
      <c r="A2342" s="15" t="s">
        <v>5679</v>
      </c>
      <c r="B2342" s="15">
        <v>3000000</v>
      </c>
      <c r="C2342" s="15">
        <v>200803</v>
      </c>
      <c r="D2342" s="21">
        <f>Table4[[#This Row],[GROSS]]-Table4[[#This Row],[BUDGET]]</f>
        <v>-2799197</v>
      </c>
    </row>
    <row r="2343" spans="1:4">
      <c r="A2343" s="15" t="s">
        <v>3127</v>
      </c>
      <c r="B2343" s="15">
        <v>25000000</v>
      </c>
      <c r="C2343" s="15">
        <v>22200000</v>
      </c>
      <c r="D2343" s="21">
        <f>Table4[[#This Row],[GROSS]]-Table4[[#This Row],[BUDGET]]</f>
        <v>-2800000</v>
      </c>
    </row>
    <row r="2344" spans="1:4">
      <c r="A2344" s="13" t="s">
        <v>2155</v>
      </c>
      <c r="B2344" s="13">
        <v>38000000</v>
      </c>
      <c r="C2344" s="13">
        <v>35183792</v>
      </c>
      <c r="D2344" s="21">
        <f>Table4[[#This Row],[GROSS]]-Table4[[#This Row],[BUDGET]]</f>
        <v>-2816208</v>
      </c>
    </row>
    <row r="2345" spans="1:4">
      <c r="A2345" s="15" t="s">
        <v>3781</v>
      </c>
      <c r="B2345" s="15">
        <v>18000000</v>
      </c>
      <c r="C2345" s="15">
        <v>15155772</v>
      </c>
      <c r="D2345" s="21">
        <f>Table4[[#This Row],[GROSS]]-Table4[[#This Row],[BUDGET]]</f>
        <v>-2844228</v>
      </c>
    </row>
    <row r="2346" spans="1:4">
      <c r="A2346" s="15" t="s">
        <v>5014</v>
      </c>
      <c r="B2346" s="15">
        <v>7300000</v>
      </c>
      <c r="C2346" s="15">
        <v>4443403</v>
      </c>
      <c r="D2346" s="21">
        <f>Table4[[#This Row],[GROSS]]-Table4[[#This Row],[BUDGET]]</f>
        <v>-2856597</v>
      </c>
    </row>
    <row r="2347" spans="1:4">
      <c r="A2347" s="13" t="s">
        <v>5825</v>
      </c>
      <c r="B2347" s="13">
        <v>3400000</v>
      </c>
      <c r="C2347" s="13">
        <v>535249</v>
      </c>
      <c r="D2347" s="21">
        <f>Table4[[#This Row],[GROSS]]-Table4[[#This Row],[BUDGET]]</f>
        <v>-2864751</v>
      </c>
    </row>
    <row r="2348" spans="1:4">
      <c r="A2348" s="15" t="s">
        <v>1744</v>
      </c>
      <c r="B2348" s="15">
        <v>50000000</v>
      </c>
      <c r="C2348" s="15">
        <v>47105085</v>
      </c>
      <c r="D2348" s="21">
        <f>Table4[[#This Row],[GROSS]]-Table4[[#This Row],[BUDGET]]</f>
        <v>-2894915</v>
      </c>
    </row>
    <row r="2349" spans="1:4">
      <c r="A2349" s="15" t="s">
        <v>3544</v>
      </c>
      <c r="B2349" s="15">
        <v>20000000</v>
      </c>
      <c r="C2349" s="15">
        <v>17104669</v>
      </c>
      <c r="D2349" s="21">
        <f>Table4[[#This Row],[GROSS]]-Table4[[#This Row],[BUDGET]]</f>
        <v>-2895331</v>
      </c>
    </row>
    <row r="2350" spans="1:4">
      <c r="A2350" s="15" t="s">
        <v>2152</v>
      </c>
      <c r="B2350" s="15">
        <v>40000000</v>
      </c>
      <c r="C2350" s="15">
        <v>37101011</v>
      </c>
      <c r="D2350" s="21">
        <f>Table4[[#This Row],[GROSS]]-Table4[[#This Row],[BUDGET]]</f>
        <v>-2898989</v>
      </c>
    </row>
    <row r="2351" spans="1:4">
      <c r="A2351" s="13" t="s">
        <v>5694</v>
      </c>
      <c r="B2351" s="13">
        <v>3000000</v>
      </c>
      <c r="C2351" s="13">
        <v>100675</v>
      </c>
      <c r="D2351" s="21">
        <f>Table4[[#This Row],[GROSS]]-Table4[[#This Row],[BUDGET]]</f>
        <v>-2899325</v>
      </c>
    </row>
    <row r="2352" spans="1:4">
      <c r="A2352" s="15" t="s">
        <v>5682</v>
      </c>
      <c r="B2352" s="15">
        <v>3000000</v>
      </c>
      <c r="C2352" s="15">
        <v>73678</v>
      </c>
      <c r="D2352" s="21">
        <f>Table4[[#This Row],[GROSS]]-Table4[[#This Row],[BUDGET]]</f>
        <v>-2926322</v>
      </c>
    </row>
    <row r="2353" spans="1:4">
      <c r="A2353" s="15" t="s">
        <v>5686</v>
      </c>
      <c r="B2353" s="15">
        <v>3000000</v>
      </c>
      <c r="C2353" s="15">
        <v>39852</v>
      </c>
      <c r="D2353" s="21">
        <f>Table4[[#This Row],[GROSS]]-Table4[[#This Row],[BUDGET]]</f>
        <v>-2960148</v>
      </c>
    </row>
    <row r="2354" spans="1:4">
      <c r="A2354" s="13" t="s">
        <v>573</v>
      </c>
      <c r="B2354" s="13">
        <v>100000000</v>
      </c>
      <c r="C2354" s="13">
        <v>97030725</v>
      </c>
      <c r="D2354" s="21">
        <f>Table4[[#This Row],[GROSS]]-Table4[[#This Row],[BUDGET]]</f>
        <v>-2969275</v>
      </c>
    </row>
    <row r="2355" spans="1:4">
      <c r="A2355" s="15" t="s">
        <v>5215</v>
      </c>
      <c r="B2355" s="15">
        <v>6000000</v>
      </c>
      <c r="C2355" s="15">
        <v>3029081</v>
      </c>
      <c r="D2355" s="21">
        <f>Table4[[#This Row],[GROSS]]-Table4[[#This Row],[BUDGET]]</f>
        <v>-2970919</v>
      </c>
    </row>
    <row r="2356" spans="1:4">
      <c r="A2356" s="13" t="s">
        <v>5454</v>
      </c>
      <c r="B2356" s="13">
        <v>3000000</v>
      </c>
      <c r="C2356" s="13">
        <v>26345</v>
      </c>
      <c r="D2356" s="21">
        <f>Table4[[#This Row],[GROSS]]-Table4[[#This Row],[BUDGET]]</f>
        <v>-2973655</v>
      </c>
    </row>
    <row r="2357" spans="1:4">
      <c r="A2357" s="13" t="s">
        <v>5687</v>
      </c>
      <c r="B2357" s="13">
        <v>3000000</v>
      </c>
      <c r="C2357" s="13">
        <v>22000</v>
      </c>
      <c r="D2357" s="21">
        <f>Table4[[#This Row],[GROSS]]-Table4[[#This Row],[BUDGET]]</f>
        <v>-2978000</v>
      </c>
    </row>
    <row r="2358" spans="1:4">
      <c r="A2358" s="13" t="s">
        <v>4939</v>
      </c>
      <c r="B2358" s="13">
        <v>8000000</v>
      </c>
      <c r="C2358" s="13">
        <v>5018450</v>
      </c>
      <c r="D2358" s="21">
        <f>Table4[[#This Row],[GROSS]]-Table4[[#This Row],[BUDGET]]</f>
        <v>-2981550</v>
      </c>
    </row>
    <row r="2359" spans="1:4">
      <c r="A2359" s="15" t="s">
        <v>5421</v>
      </c>
      <c r="B2359" s="15">
        <v>4700000</v>
      </c>
      <c r="C2359" s="15">
        <v>1705139</v>
      </c>
      <c r="D2359" s="21">
        <f>Table4[[#This Row],[GROSS]]-Table4[[#This Row],[BUDGET]]</f>
        <v>-2994861</v>
      </c>
    </row>
    <row r="2360" spans="1:4">
      <c r="A2360" s="15" t="s">
        <v>5689</v>
      </c>
      <c r="B2360" s="15">
        <v>3000000</v>
      </c>
      <c r="C2360" s="15">
        <v>5005</v>
      </c>
      <c r="D2360" s="21">
        <f>Table4[[#This Row],[GROSS]]-Table4[[#This Row],[BUDGET]]</f>
        <v>-2994995</v>
      </c>
    </row>
    <row r="2361" spans="1:4">
      <c r="A2361" s="13" t="s">
        <v>4475</v>
      </c>
      <c r="B2361" s="13">
        <v>10000000</v>
      </c>
      <c r="C2361" s="13">
        <v>6982680</v>
      </c>
      <c r="D2361" s="21">
        <f>Table4[[#This Row],[GROSS]]-Table4[[#This Row],[BUDGET]]</f>
        <v>-3017320</v>
      </c>
    </row>
    <row r="2362" spans="1:4">
      <c r="A2362" s="13" t="s">
        <v>1733</v>
      </c>
      <c r="B2362" s="13">
        <v>50000000</v>
      </c>
      <c r="C2362" s="13">
        <v>46982632</v>
      </c>
      <c r="D2362" s="21">
        <f>Table4[[#This Row],[GROSS]]-Table4[[#This Row],[BUDGET]]</f>
        <v>-3017368</v>
      </c>
    </row>
    <row r="2363" spans="1:4">
      <c r="A2363" s="15" t="s">
        <v>5383</v>
      </c>
      <c r="B2363" s="15">
        <v>5000000</v>
      </c>
      <c r="C2363" s="15">
        <v>1980338</v>
      </c>
      <c r="D2363" s="21">
        <f>Table4[[#This Row],[GROSS]]-Table4[[#This Row],[BUDGET]]</f>
        <v>-3019662</v>
      </c>
    </row>
    <row r="2364" spans="1:4">
      <c r="A2364" s="15" t="s">
        <v>4325</v>
      </c>
      <c r="B2364" s="15">
        <v>13000000</v>
      </c>
      <c r="C2364" s="15">
        <v>9975684</v>
      </c>
      <c r="D2364" s="21">
        <f>Table4[[#This Row],[GROSS]]-Table4[[#This Row],[BUDGET]]</f>
        <v>-3024316</v>
      </c>
    </row>
    <row r="2365" spans="1:4">
      <c r="A2365" s="15" t="s">
        <v>2325</v>
      </c>
      <c r="B2365" s="15">
        <v>38000000</v>
      </c>
      <c r="C2365" s="15">
        <v>34912982</v>
      </c>
      <c r="D2365" s="21">
        <f>Table4[[#This Row],[GROSS]]-Table4[[#This Row],[BUDGET]]</f>
        <v>-3087018</v>
      </c>
    </row>
    <row r="2366" spans="1:4">
      <c r="A2366" s="13" t="s">
        <v>3688</v>
      </c>
      <c r="B2366" s="13">
        <v>19000000</v>
      </c>
      <c r="C2366" s="13">
        <v>15911333</v>
      </c>
      <c r="D2366" s="21">
        <f>Table4[[#This Row],[GROSS]]-Table4[[#This Row],[BUDGET]]</f>
        <v>-3088667</v>
      </c>
    </row>
    <row r="2367" spans="1:4">
      <c r="A2367" s="13" t="s">
        <v>5505</v>
      </c>
      <c r="B2367" s="13">
        <v>4000000</v>
      </c>
      <c r="C2367" s="13">
        <v>864959</v>
      </c>
      <c r="D2367" s="21">
        <f>Table4[[#This Row],[GROSS]]-Table4[[#This Row],[BUDGET]]</f>
        <v>-3135041</v>
      </c>
    </row>
    <row r="2368" spans="1:4">
      <c r="A2368" s="15" t="s">
        <v>4713</v>
      </c>
      <c r="B2368" s="15">
        <v>10000000</v>
      </c>
      <c r="C2368" s="15">
        <v>6842058</v>
      </c>
      <c r="D2368" s="21">
        <f>Table4[[#This Row],[GROSS]]-Table4[[#This Row],[BUDGET]]</f>
        <v>-3157942</v>
      </c>
    </row>
    <row r="2369" spans="1:4">
      <c r="A2369" s="15" t="s">
        <v>5602</v>
      </c>
      <c r="B2369" s="15">
        <v>3800000</v>
      </c>
      <c r="C2369" s="15">
        <v>610968</v>
      </c>
      <c r="D2369" s="21">
        <f>Table4[[#This Row],[GROSS]]-Table4[[#This Row],[BUDGET]]</f>
        <v>-3189032</v>
      </c>
    </row>
    <row r="2370" spans="1:4">
      <c r="A2370" s="13" t="s">
        <v>5510</v>
      </c>
      <c r="B2370" s="13">
        <v>4000000</v>
      </c>
      <c r="C2370" s="13">
        <v>800000</v>
      </c>
      <c r="D2370" s="21">
        <f>Table4[[#This Row],[GROSS]]-Table4[[#This Row],[BUDGET]]</f>
        <v>-3200000</v>
      </c>
    </row>
    <row r="2371" spans="1:4">
      <c r="A2371" s="15" t="s">
        <v>3772</v>
      </c>
      <c r="B2371" s="15">
        <v>18000000</v>
      </c>
      <c r="C2371" s="15">
        <v>14793904</v>
      </c>
      <c r="D2371" s="21">
        <f>Table4[[#This Row],[GROSS]]-Table4[[#This Row],[BUDGET]]</f>
        <v>-3206096</v>
      </c>
    </row>
    <row r="2372" spans="1:4">
      <c r="A2372" s="15" t="s">
        <v>3620</v>
      </c>
      <c r="B2372" s="15">
        <v>8700000</v>
      </c>
      <c r="C2372" s="15">
        <v>5480996</v>
      </c>
      <c r="D2372" s="21">
        <f>Table4[[#This Row],[GROSS]]-Table4[[#This Row],[BUDGET]]</f>
        <v>-3219004</v>
      </c>
    </row>
    <row r="2373" spans="1:4">
      <c r="A2373" s="13" t="s">
        <v>5266</v>
      </c>
      <c r="B2373" s="13">
        <v>3850000</v>
      </c>
      <c r="C2373" s="13">
        <v>611709</v>
      </c>
      <c r="D2373" s="21">
        <f>Table4[[#This Row],[GROSS]]-Table4[[#This Row],[BUDGET]]</f>
        <v>-3238291</v>
      </c>
    </row>
    <row r="2374" spans="1:4">
      <c r="A2374" s="15" t="s">
        <v>3385</v>
      </c>
      <c r="B2374" s="15">
        <v>21000000</v>
      </c>
      <c r="C2374" s="15">
        <v>17757087</v>
      </c>
      <c r="D2374" s="21">
        <f>Table4[[#This Row],[GROSS]]-Table4[[#This Row],[BUDGET]]</f>
        <v>-3242913</v>
      </c>
    </row>
    <row r="2375" spans="1:4">
      <c r="A2375" s="15" t="s">
        <v>4998</v>
      </c>
      <c r="B2375" s="15">
        <v>7500000</v>
      </c>
      <c r="C2375" s="15">
        <v>4239767</v>
      </c>
      <c r="D2375" s="21">
        <f>Table4[[#This Row],[GROSS]]-Table4[[#This Row],[BUDGET]]</f>
        <v>-3260233</v>
      </c>
    </row>
    <row r="2376" spans="1:4">
      <c r="A2376" s="15" t="s">
        <v>5088</v>
      </c>
      <c r="B2376" s="15">
        <v>3500000</v>
      </c>
      <c r="C2376" s="15">
        <v>236266</v>
      </c>
      <c r="D2376" s="21">
        <f>Table4[[#This Row],[GROSS]]-Table4[[#This Row],[BUDGET]]</f>
        <v>-3263734</v>
      </c>
    </row>
    <row r="2377" spans="1:4">
      <c r="A2377" s="13" t="s">
        <v>5419</v>
      </c>
      <c r="B2377" s="13">
        <v>5000000</v>
      </c>
      <c r="C2377" s="13">
        <v>1729969</v>
      </c>
      <c r="D2377" s="21">
        <f>Table4[[#This Row],[GROSS]]-Table4[[#This Row],[BUDGET]]</f>
        <v>-3270031</v>
      </c>
    </row>
    <row r="2378" spans="1:4">
      <c r="A2378" s="13" t="s">
        <v>5583</v>
      </c>
      <c r="B2378" s="13">
        <v>3500000</v>
      </c>
      <c r="C2378" s="13">
        <v>220234</v>
      </c>
      <c r="D2378" s="21">
        <f>Table4[[#This Row],[GROSS]]-Table4[[#This Row],[BUDGET]]</f>
        <v>-3279766</v>
      </c>
    </row>
    <row r="2379" spans="1:4">
      <c r="A2379" s="13" t="s">
        <v>1376</v>
      </c>
      <c r="B2379" s="13">
        <v>60000000</v>
      </c>
      <c r="C2379" s="13">
        <v>56702901</v>
      </c>
      <c r="D2379" s="21">
        <f>Table4[[#This Row],[GROSS]]-Table4[[#This Row],[BUDGET]]</f>
        <v>-3297099</v>
      </c>
    </row>
    <row r="2380" spans="1:4">
      <c r="A2380" s="15" t="s">
        <v>4937</v>
      </c>
      <c r="B2380" s="15">
        <v>8000000</v>
      </c>
      <c r="C2380" s="15">
        <v>4692814</v>
      </c>
      <c r="D2380" s="21">
        <f>Table4[[#This Row],[GROSS]]-Table4[[#This Row],[BUDGET]]</f>
        <v>-3307186</v>
      </c>
    </row>
    <row r="2381" spans="1:4">
      <c r="A2381" s="13" t="s">
        <v>2752</v>
      </c>
      <c r="B2381" s="13">
        <v>30000000</v>
      </c>
      <c r="C2381" s="13">
        <v>26687172</v>
      </c>
      <c r="D2381" s="21">
        <f>Table4[[#This Row],[GROSS]]-Table4[[#This Row],[BUDGET]]</f>
        <v>-3312828</v>
      </c>
    </row>
    <row r="2382" spans="1:4">
      <c r="A2382" s="13" t="s">
        <v>2192</v>
      </c>
      <c r="B2382" s="13">
        <v>40000000</v>
      </c>
      <c r="C2382" s="13">
        <v>36665854</v>
      </c>
      <c r="D2382" s="21">
        <f>Table4[[#This Row],[GROSS]]-Table4[[#This Row],[BUDGET]]</f>
        <v>-3334146</v>
      </c>
    </row>
    <row r="2383" spans="1:4">
      <c r="A2383" s="13" t="s">
        <v>5000</v>
      </c>
      <c r="B2383" s="13">
        <v>7500000</v>
      </c>
      <c r="C2383" s="13">
        <v>4131640</v>
      </c>
      <c r="D2383" s="21">
        <f>Table4[[#This Row],[GROSS]]-Table4[[#This Row],[BUDGET]]</f>
        <v>-3368360</v>
      </c>
    </row>
    <row r="2384" spans="1:4">
      <c r="A2384" s="15" t="s">
        <v>5589</v>
      </c>
      <c r="B2384" s="15">
        <v>3500000</v>
      </c>
      <c r="C2384" s="15">
        <v>123777</v>
      </c>
      <c r="D2384" s="21">
        <f>Table4[[#This Row],[GROSS]]-Table4[[#This Row],[BUDGET]]</f>
        <v>-3376223</v>
      </c>
    </row>
    <row r="2385" spans="1:4">
      <c r="A2385" s="15" t="s">
        <v>4709</v>
      </c>
      <c r="B2385" s="15">
        <v>10000000</v>
      </c>
      <c r="C2385" s="15">
        <v>6619173</v>
      </c>
      <c r="D2385" s="21">
        <f>Table4[[#This Row],[GROSS]]-Table4[[#This Row],[BUDGET]]</f>
        <v>-3380827</v>
      </c>
    </row>
    <row r="2386" spans="1:4">
      <c r="A2386" s="15" t="s">
        <v>4112</v>
      </c>
      <c r="B2386" s="15">
        <v>15000000</v>
      </c>
      <c r="C2386" s="15">
        <v>11614236</v>
      </c>
      <c r="D2386" s="21">
        <f>Table4[[#This Row],[GROSS]]-Table4[[#This Row],[BUDGET]]</f>
        <v>-3385764</v>
      </c>
    </row>
    <row r="2387" spans="1:4">
      <c r="A2387" s="15" t="s">
        <v>5585</v>
      </c>
      <c r="B2387" s="15">
        <v>3500000</v>
      </c>
      <c r="C2387" s="15">
        <v>101228</v>
      </c>
      <c r="D2387" s="21">
        <f>Table4[[#This Row],[GROSS]]-Table4[[#This Row],[BUDGET]]</f>
        <v>-3398772</v>
      </c>
    </row>
    <row r="2388" spans="1:4">
      <c r="A2388" s="15" t="s">
        <v>4821</v>
      </c>
      <c r="B2388" s="15">
        <v>6000000</v>
      </c>
      <c r="C2388" s="15">
        <v>2600000</v>
      </c>
      <c r="D2388" s="21">
        <f>Table4[[#This Row],[GROSS]]-Table4[[#This Row],[BUDGET]]</f>
        <v>-3400000</v>
      </c>
    </row>
    <row r="2389" spans="1:4">
      <c r="A2389" s="15" t="s">
        <v>1911</v>
      </c>
      <c r="B2389" s="15">
        <v>35000000</v>
      </c>
      <c r="C2389" s="15">
        <v>31598308</v>
      </c>
      <c r="D2389" s="21">
        <f>Table4[[#This Row],[GROSS]]-Table4[[#This Row],[BUDGET]]</f>
        <v>-3401692</v>
      </c>
    </row>
    <row r="2390" spans="1:4">
      <c r="A2390" s="13" t="s">
        <v>5586</v>
      </c>
      <c r="B2390" s="13">
        <v>3500000</v>
      </c>
      <c r="C2390" s="13">
        <v>96793</v>
      </c>
      <c r="D2390" s="21">
        <f>Table4[[#This Row],[GROSS]]-Table4[[#This Row],[BUDGET]]</f>
        <v>-3403207</v>
      </c>
    </row>
    <row r="2391" spans="1:4">
      <c r="A2391" s="15" t="s">
        <v>5512</v>
      </c>
      <c r="B2391" s="15">
        <v>4000000</v>
      </c>
      <c r="C2391" s="15">
        <v>562059</v>
      </c>
      <c r="D2391" s="21">
        <f>Table4[[#This Row],[GROSS]]-Table4[[#This Row],[BUDGET]]</f>
        <v>-3437941</v>
      </c>
    </row>
    <row r="2392" spans="1:4">
      <c r="A2392" s="13" t="s">
        <v>3125</v>
      </c>
      <c r="B2392" s="13">
        <v>25000000</v>
      </c>
      <c r="C2392" s="13">
        <v>21554585</v>
      </c>
      <c r="D2392" s="21">
        <f>Table4[[#This Row],[GROSS]]-Table4[[#This Row],[BUDGET]]</f>
        <v>-3445415</v>
      </c>
    </row>
    <row r="2393" spans="1:4">
      <c r="A2393" s="13" t="s">
        <v>5239</v>
      </c>
      <c r="B2393" s="13">
        <v>4000000</v>
      </c>
      <c r="C2393" s="13">
        <v>542860</v>
      </c>
      <c r="D2393" s="21">
        <f>Table4[[#This Row],[GROSS]]-Table4[[#This Row],[BUDGET]]</f>
        <v>-3457140</v>
      </c>
    </row>
    <row r="2394" spans="1:4">
      <c r="A2394" s="13" t="s">
        <v>5549</v>
      </c>
      <c r="B2394" s="13">
        <v>3500000</v>
      </c>
      <c r="C2394" s="13">
        <v>37606</v>
      </c>
      <c r="D2394" s="21">
        <f>Table4[[#This Row],[GROSS]]-Table4[[#This Row],[BUDGET]]</f>
        <v>-3462394</v>
      </c>
    </row>
    <row r="2395" spans="1:4">
      <c r="A2395" s="13" t="s">
        <v>4377</v>
      </c>
      <c r="B2395" s="13">
        <v>12500000</v>
      </c>
      <c r="C2395" s="13">
        <v>9030581</v>
      </c>
      <c r="D2395" s="21">
        <f>Table4[[#This Row],[GROSS]]-Table4[[#This Row],[BUDGET]]</f>
        <v>-3469419</v>
      </c>
    </row>
    <row r="2396" spans="1:4">
      <c r="A2396" s="13" t="s">
        <v>5591</v>
      </c>
      <c r="B2396" s="13">
        <v>3500000</v>
      </c>
      <c r="C2396" s="13">
        <v>29233</v>
      </c>
      <c r="D2396" s="21">
        <f>Table4[[#This Row],[GROSS]]-Table4[[#This Row],[BUDGET]]</f>
        <v>-3470767</v>
      </c>
    </row>
    <row r="2397" spans="1:4">
      <c r="A2397" s="13" t="s">
        <v>2755</v>
      </c>
      <c r="B2397" s="13">
        <v>30000000</v>
      </c>
      <c r="C2397" s="13">
        <v>26525834</v>
      </c>
      <c r="D2397" s="21">
        <f>Table4[[#This Row],[GROSS]]-Table4[[#This Row],[BUDGET]]</f>
        <v>-3474166</v>
      </c>
    </row>
    <row r="2398" spans="1:4">
      <c r="A2398" s="13" t="s">
        <v>4715</v>
      </c>
      <c r="B2398" s="13">
        <v>10000000</v>
      </c>
      <c r="C2398" s="13">
        <v>6491350</v>
      </c>
      <c r="D2398" s="21">
        <f>Table4[[#This Row],[GROSS]]-Table4[[#This Row],[BUDGET]]</f>
        <v>-3508650</v>
      </c>
    </row>
    <row r="2399" spans="1:4">
      <c r="A2399" s="13" t="s">
        <v>4765</v>
      </c>
      <c r="B2399" s="13">
        <v>5000000</v>
      </c>
      <c r="C2399" s="13">
        <v>1474508</v>
      </c>
      <c r="D2399" s="21">
        <f>Table4[[#This Row],[GROSS]]-Table4[[#This Row],[BUDGET]]</f>
        <v>-3525492</v>
      </c>
    </row>
    <row r="2400" spans="1:4">
      <c r="A2400" s="15" t="s">
        <v>461</v>
      </c>
      <c r="B2400" s="15">
        <v>130000000</v>
      </c>
      <c r="C2400" s="15">
        <v>126464904</v>
      </c>
      <c r="D2400" s="21">
        <f>Table4[[#This Row],[GROSS]]-Table4[[#This Row],[BUDGET]]</f>
        <v>-3535096</v>
      </c>
    </row>
    <row r="2401" spans="1:4">
      <c r="A2401" s="15" t="s">
        <v>1392</v>
      </c>
      <c r="B2401" s="15">
        <v>60000000</v>
      </c>
      <c r="C2401" s="15">
        <v>56443482</v>
      </c>
      <c r="D2401" s="21">
        <f>Table4[[#This Row],[GROSS]]-Table4[[#This Row],[BUDGET]]</f>
        <v>-3556518</v>
      </c>
    </row>
    <row r="2402" spans="1:4">
      <c r="A2402" s="15" t="s">
        <v>4897</v>
      </c>
      <c r="B2402" s="15">
        <v>8550000</v>
      </c>
      <c r="C2402" s="15">
        <v>4992159</v>
      </c>
      <c r="D2402" s="21">
        <f>Table4[[#This Row],[GROSS]]-Table4[[#This Row],[BUDGET]]</f>
        <v>-3557841</v>
      </c>
    </row>
    <row r="2403" spans="1:4">
      <c r="A2403" s="13" t="s">
        <v>5513</v>
      </c>
      <c r="B2403" s="13">
        <v>4000000</v>
      </c>
      <c r="C2403" s="13">
        <v>399793</v>
      </c>
      <c r="D2403" s="21">
        <f>Table4[[#This Row],[GROSS]]-Table4[[#This Row],[BUDGET]]</f>
        <v>-3600207</v>
      </c>
    </row>
    <row r="2404" spans="1:4">
      <c r="A2404" s="15" t="s">
        <v>4241</v>
      </c>
      <c r="B2404" s="15">
        <v>14000000</v>
      </c>
      <c r="C2404" s="15">
        <v>10397365</v>
      </c>
      <c r="D2404" s="21">
        <f>Table4[[#This Row],[GROSS]]-Table4[[#This Row],[BUDGET]]</f>
        <v>-3602635</v>
      </c>
    </row>
    <row r="2405" spans="1:4">
      <c r="A2405" s="15" t="s">
        <v>5973</v>
      </c>
      <c r="B2405" s="15">
        <v>4000000</v>
      </c>
      <c r="C2405" s="15">
        <v>375723</v>
      </c>
      <c r="D2405" s="21">
        <f>Table4[[#This Row],[GROSS]]-Table4[[#This Row],[BUDGET]]</f>
        <v>-3624277</v>
      </c>
    </row>
    <row r="2406" spans="1:4">
      <c r="A2406" s="15" t="s">
        <v>5514</v>
      </c>
      <c r="B2406" s="15">
        <v>4000000</v>
      </c>
      <c r="C2406" s="15">
        <v>371897</v>
      </c>
      <c r="D2406" s="21">
        <f>Table4[[#This Row],[GROSS]]-Table4[[#This Row],[BUDGET]]</f>
        <v>-3628103</v>
      </c>
    </row>
    <row r="2407" spans="1:4">
      <c r="A2407" s="15" t="s">
        <v>5143</v>
      </c>
      <c r="B2407" s="15">
        <v>4500000</v>
      </c>
      <c r="C2407" s="15">
        <v>871577</v>
      </c>
      <c r="D2407" s="21">
        <f>Table4[[#This Row],[GROSS]]-Table4[[#This Row],[BUDGET]]</f>
        <v>-3628423</v>
      </c>
    </row>
    <row r="2408" spans="1:4">
      <c r="A2408" s="15" t="s">
        <v>523</v>
      </c>
      <c r="B2408" s="15">
        <v>110000000</v>
      </c>
      <c r="C2408" s="15">
        <v>106369117</v>
      </c>
      <c r="D2408" s="21">
        <f>Table4[[#This Row],[GROSS]]-Table4[[#This Row],[BUDGET]]</f>
        <v>-3630883</v>
      </c>
    </row>
    <row r="2409" spans="1:4">
      <c r="A2409" s="15" t="s">
        <v>4853</v>
      </c>
      <c r="B2409" s="15">
        <v>8000000</v>
      </c>
      <c r="C2409" s="15">
        <v>4350774</v>
      </c>
      <c r="D2409" s="21">
        <f>Table4[[#This Row],[GROSS]]-Table4[[#This Row],[BUDGET]]</f>
        <v>-3649226</v>
      </c>
    </row>
    <row r="2410" spans="1:4">
      <c r="A2410" s="15" t="s">
        <v>5832</v>
      </c>
      <c r="B2410" s="15">
        <v>3800000</v>
      </c>
      <c r="C2410" s="15">
        <v>100669</v>
      </c>
      <c r="D2410" s="21">
        <f>Table4[[#This Row],[GROSS]]-Table4[[#This Row],[BUDGET]]</f>
        <v>-3699331</v>
      </c>
    </row>
    <row r="2411" spans="1:4">
      <c r="A2411" s="13" t="s">
        <v>2276</v>
      </c>
      <c r="B2411" s="13">
        <v>39000000</v>
      </c>
      <c r="C2411" s="13">
        <v>35287788</v>
      </c>
      <c r="D2411" s="21">
        <f>Table4[[#This Row],[GROSS]]-Table4[[#This Row],[BUDGET]]</f>
        <v>-3712212</v>
      </c>
    </row>
    <row r="2412" spans="1:4">
      <c r="A2412" s="15" t="s">
        <v>5079</v>
      </c>
      <c r="B2412" s="15">
        <v>4825000</v>
      </c>
      <c r="C2412" s="15">
        <v>1110286</v>
      </c>
      <c r="D2412" s="21">
        <f>Table4[[#This Row],[GROSS]]-Table4[[#This Row],[BUDGET]]</f>
        <v>-3714714</v>
      </c>
    </row>
    <row r="2413" spans="1:4">
      <c r="A2413" s="15" t="s">
        <v>2154</v>
      </c>
      <c r="B2413" s="15">
        <v>40000000</v>
      </c>
      <c r="C2413" s="15">
        <v>36283504</v>
      </c>
      <c r="D2413" s="21">
        <f>Table4[[#This Row],[GROSS]]-Table4[[#This Row],[BUDGET]]</f>
        <v>-3716496</v>
      </c>
    </row>
    <row r="2414" spans="1:4">
      <c r="A2414" s="13" t="s">
        <v>5415</v>
      </c>
      <c r="B2414" s="13">
        <v>4000000</v>
      </c>
      <c r="C2414" s="13">
        <v>274385</v>
      </c>
      <c r="D2414" s="21">
        <f>Table4[[#This Row],[GROSS]]-Table4[[#This Row],[BUDGET]]</f>
        <v>-3725615</v>
      </c>
    </row>
    <row r="2415" spans="1:4">
      <c r="A2415" s="15" t="s">
        <v>2908</v>
      </c>
      <c r="B2415" s="15">
        <v>28000000</v>
      </c>
      <c r="C2415" s="15">
        <v>24268828</v>
      </c>
      <c r="D2415" s="21">
        <f>Table4[[#This Row],[GROSS]]-Table4[[#This Row],[BUDGET]]</f>
        <v>-3731172</v>
      </c>
    </row>
    <row r="2416" spans="1:4">
      <c r="A2416" s="13" t="s">
        <v>1132</v>
      </c>
      <c r="B2416" s="13">
        <v>70000000</v>
      </c>
      <c r="C2416" s="13">
        <v>66257002</v>
      </c>
      <c r="D2416" s="21">
        <f>Table4[[#This Row],[GROSS]]-Table4[[#This Row],[BUDGET]]</f>
        <v>-3742998</v>
      </c>
    </row>
    <row r="2417" spans="1:4">
      <c r="A2417" s="13" t="s">
        <v>3550</v>
      </c>
      <c r="B2417" s="13">
        <v>20000000</v>
      </c>
      <c r="C2417" s="13">
        <v>16248701</v>
      </c>
      <c r="D2417" s="21">
        <f>Table4[[#This Row],[GROSS]]-Table4[[#This Row],[BUDGET]]</f>
        <v>-3751299</v>
      </c>
    </row>
    <row r="2418" spans="1:4">
      <c r="A2418" s="13" t="s">
        <v>4782</v>
      </c>
      <c r="B2418" s="13">
        <v>4000000</v>
      </c>
      <c r="C2418" s="13">
        <v>228524</v>
      </c>
      <c r="D2418" s="21">
        <f>Table4[[#This Row],[GROSS]]-Table4[[#This Row],[BUDGET]]</f>
        <v>-3771476</v>
      </c>
    </row>
    <row r="2419" spans="1:4">
      <c r="A2419" s="15" t="s">
        <v>5438</v>
      </c>
      <c r="B2419" s="15">
        <v>4500000</v>
      </c>
      <c r="C2419" s="15">
        <v>727883</v>
      </c>
      <c r="D2419" s="21">
        <f>Table4[[#This Row],[GROSS]]-Table4[[#This Row],[BUDGET]]</f>
        <v>-3772117</v>
      </c>
    </row>
    <row r="2420" spans="1:4">
      <c r="A2420" s="13" t="s">
        <v>5554</v>
      </c>
      <c r="B2420" s="13">
        <v>3800000</v>
      </c>
      <c r="C2420" s="13">
        <v>19959</v>
      </c>
      <c r="D2420" s="21">
        <f>Table4[[#This Row],[GROSS]]-Table4[[#This Row],[BUDGET]]</f>
        <v>-3780041</v>
      </c>
    </row>
    <row r="2421" spans="1:4">
      <c r="A2421" s="13" t="s">
        <v>5544</v>
      </c>
      <c r="B2421" s="13">
        <v>3800000</v>
      </c>
      <c r="C2421" s="13">
        <v>14873</v>
      </c>
      <c r="D2421" s="21">
        <f>Table4[[#This Row],[GROSS]]-Table4[[#This Row],[BUDGET]]</f>
        <v>-3785127</v>
      </c>
    </row>
    <row r="2422" spans="1:4">
      <c r="A2422" s="13" t="s">
        <v>5440</v>
      </c>
      <c r="B2422" s="13">
        <v>4500000</v>
      </c>
      <c r="C2422" s="13">
        <v>713413</v>
      </c>
      <c r="D2422" s="21">
        <f>Table4[[#This Row],[GROSS]]-Table4[[#This Row],[BUDGET]]</f>
        <v>-3786587</v>
      </c>
    </row>
    <row r="2423" spans="1:4">
      <c r="A2423" s="15" t="s">
        <v>5218</v>
      </c>
      <c r="B2423" s="15">
        <v>6000000</v>
      </c>
      <c r="C2423" s="15">
        <v>2207975</v>
      </c>
      <c r="D2423" s="21">
        <f>Table4[[#This Row],[GROSS]]-Table4[[#This Row],[BUDGET]]</f>
        <v>-3792025</v>
      </c>
    </row>
    <row r="2424" spans="1:4">
      <c r="A2424" s="13" t="s">
        <v>3614</v>
      </c>
      <c r="B2424" s="13">
        <v>10000000</v>
      </c>
      <c r="C2424" s="13">
        <v>6201757</v>
      </c>
      <c r="D2424" s="21">
        <f>Table4[[#This Row],[GROSS]]-Table4[[#This Row],[BUDGET]]</f>
        <v>-3798243</v>
      </c>
    </row>
    <row r="2425" spans="1:4">
      <c r="A2425" s="13" t="s">
        <v>4719</v>
      </c>
      <c r="B2425" s="13">
        <v>10000000</v>
      </c>
      <c r="C2425" s="13">
        <v>6197866</v>
      </c>
      <c r="D2425" s="21">
        <f>Table4[[#This Row],[GROSS]]-Table4[[#This Row],[BUDGET]]</f>
        <v>-3802134</v>
      </c>
    </row>
    <row r="2426" spans="1:4">
      <c r="A2426" s="15" t="s">
        <v>5521</v>
      </c>
      <c r="B2426" s="15">
        <v>4000000</v>
      </c>
      <c r="C2426" s="15">
        <v>185577</v>
      </c>
      <c r="D2426" s="21">
        <f>Table4[[#This Row],[GROSS]]-Table4[[#This Row],[BUDGET]]</f>
        <v>-3814423</v>
      </c>
    </row>
    <row r="2427" spans="1:4">
      <c r="A2427" s="15" t="s">
        <v>5530</v>
      </c>
      <c r="B2427" s="15">
        <v>4000000</v>
      </c>
      <c r="C2427" s="15">
        <v>146402</v>
      </c>
      <c r="D2427" s="21">
        <f>Table4[[#This Row],[GROSS]]-Table4[[#This Row],[BUDGET]]</f>
        <v>-3853598</v>
      </c>
    </row>
    <row r="2428" spans="1:4">
      <c r="A2428" s="13" t="s">
        <v>4116</v>
      </c>
      <c r="B2428" s="13">
        <v>15000000</v>
      </c>
      <c r="C2428" s="13">
        <v>11144518</v>
      </c>
      <c r="D2428" s="21">
        <f>Table4[[#This Row],[GROSS]]-Table4[[#This Row],[BUDGET]]</f>
        <v>-3855482</v>
      </c>
    </row>
    <row r="2429" spans="1:4">
      <c r="A2429" s="15" t="s">
        <v>5541</v>
      </c>
      <c r="B2429" s="15">
        <v>4000000</v>
      </c>
      <c r="C2429" s="15">
        <v>143653</v>
      </c>
      <c r="D2429" s="21">
        <f>Table4[[#This Row],[GROSS]]-Table4[[#This Row],[BUDGET]]</f>
        <v>-3856347</v>
      </c>
    </row>
    <row r="2430" spans="1:4">
      <c r="A2430" s="15" t="s">
        <v>4473</v>
      </c>
      <c r="B2430" s="15">
        <v>12000000</v>
      </c>
      <c r="C2430" s="15">
        <v>8134217</v>
      </c>
      <c r="D2430" s="21">
        <f>Table4[[#This Row],[GROSS]]-Table4[[#This Row],[BUDGET]]</f>
        <v>-3865783</v>
      </c>
    </row>
    <row r="2431" spans="1:4">
      <c r="A2431" s="15" t="s">
        <v>5148</v>
      </c>
      <c r="B2431" s="15">
        <v>6000000</v>
      </c>
      <c r="C2431" s="15">
        <v>2122561</v>
      </c>
      <c r="D2431" s="21">
        <f>Table4[[#This Row],[GROSS]]-Table4[[#This Row],[BUDGET]]</f>
        <v>-3877439</v>
      </c>
    </row>
    <row r="2432" spans="1:4">
      <c r="A2432" s="13" t="s">
        <v>5463</v>
      </c>
      <c r="B2432" s="13">
        <v>4000000</v>
      </c>
      <c r="C2432" s="13">
        <v>101055</v>
      </c>
      <c r="D2432" s="21">
        <f>Table4[[#This Row],[GROSS]]-Table4[[#This Row],[BUDGET]]</f>
        <v>-3898945</v>
      </c>
    </row>
    <row r="2433" spans="1:4">
      <c r="A2433" s="13" t="s">
        <v>5523</v>
      </c>
      <c r="B2433" s="13">
        <v>4000000</v>
      </c>
      <c r="C2433" s="13">
        <v>100412</v>
      </c>
      <c r="D2433" s="21">
        <f>Table4[[#This Row],[GROSS]]-Table4[[#This Row],[BUDGET]]</f>
        <v>-3899588</v>
      </c>
    </row>
    <row r="2434" spans="1:4">
      <c r="A2434" s="15" t="s">
        <v>5385</v>
      </c>
      <c r="B2434" s="15">
        <v>5000000</v>
      </c>
      <c r="C2434" s="15">
        <v>1100000</v>
      </c>
      <c r="D2434" s="21">
        <f>Table4[[#This Row],[GROSS]]-Table4[[#This Row],[BUDGET]]</f>
        <v>-3900000</v>
      </c>
    </row>
    <row r="2435" spans="1:4">
      <c r="A2435" s="13" t="s">
        <v>5384</v>
      </c>
      <c r="B2435" s="13">
        <v>5000000</v>
      </c>
      <c r="C2435" s="13">
        <v>1082044</v>
      </c>
      <c r="D2435" s="21">
        <f>Table4[[#This Row],[GROSS]]-Table4[[#This Row],[BUDGET]]</f>
        <v>-3917956</v>
      </c>
    </row>
    <row r="2436" spans="1:4">
      <c r="A2436" s="15" t="s">
        <v>5221</v>
      </c>
      <c r="B2436" s="15">
        <v>6000000</v>
      </c>
      <c r="C2436" s="15">
        <v>2077046</v>
      </c>
      <c r="D2436" s="21">
        <f>Table4[[#This Row],[GROSS]]-Table4[[#This Row],[BUDGET]]</f>
        <v>-3922954</v>
      </c>
    </row>
    <row r="2437" spans="1:4">
      <c r="A2437" s="15" t="s">
        <v>5261</v>
      </c>
      <c r="B2437" s="15">
        <v>5000000</v>
      </c>
      <c r="C2437" s="15">
        <v>1056102</v>
      </c>
      <c r="D2437" s="21">
        <f>Table4[[#This Row],[GROSS]]-Table4[[#This Row],[BUDGET]]</f>
        <v>-3943898</v>
      </c>
    </row>
    <row r="2438" spans="1:4">
      <c r="A2438" s="15" t="s">
        <v>4722</v>
      </c>
      <c r="B2438" s="15">
        <v>10000000</v>
      </c>
      <c r="C2438" s="15">
        <v>6044618</v>
      </c>
      <c r="D2438" s="21">
        <f>Table4[[#This Row],[GROSS]]-Table4[[#This Row],[BUDGET]]</f>
        <v>-3955382</v>
      </c>
    </row>
    <row r="2439" spans="1:4">
      <c r="A2439" s="15" t="s">
        <v>2362</v>
      </c>
      <c r="B2439" s="15">
        <v>37000000</v>
      </c>
      <c r="C2439" s="15">
        <v>33037754</v>
      </c>
      <c r="D2439" s="21">
        <f>Table4[[#This Row],[GROSS]]-Table4[[#This Row],[BUDGET]]</f>
        <v>-3962246</v>
      </c>
    </row>
    <row r="2440" spans="1:4">
      <c r="A2440" s="13" t="s">
        <v>5220</v>
      </c>
      <c r="B2440" s="13">
        <v>6000000</v>
      </c>
      <c r="C2440" s="13">
        <v>2025238</v>
      </c>
      <c r="D2440" s="21">
        <f>Table4[[#This Row],[GROSS]]-Table4[[#This Row],[BUDGET]]</f>
        <v>-3974762</v>
      </c>
    </row>
    <row r="2441" spans="1:4">
      <c r="A2441" s="13" t="s">
        <v>5535</v>
      </c>
      <c r="B2441" s="13">
        <v>4000000</v>
      </c>
      <c r="C2441" s="13">
        <v>20262</v>
      </c>
      <c r="D2441" s="21">
        <f>Table4[[#This Row],[GROSS]]-Table4[[#This Row],[BUDGET]]</f>
        <v>-3979738</v>
      </c>
    </row>
    <row r="2442" spans="1:4">
      <c r="A2442" s="15" t="s">
        <v>5533</v>
      </c>
      <c r="B2442" s="15">
        <v>4000000</v>
      </c>
      <c r="C2442" s="15">
        <v>12836</v>
      </c>
      <c r="D2442" s="21">
        <f>Table4[[#This Row],[GROSS]]-Table4[[#This Row],[BUDGET]]</f>
        <v>-3987164</v>
      </c>
    </row>
    <row r="2443" spans="1:4">
      <c r="A2443" s="15" t="s">
        <v>5112</v>
      </c>
      <c r="B2443" s="15">
        <v>4000000</v>
      </c>
      <c r="C2443" s="15">
        <v>8060</v>
      </c>
      <c r="D2443" s="21">
        <f>Table4[[#This Row],[GROSS]]-Table4[[#This Row],[BUDGET]]</f>
        <v>-3991940</v>
      </c>
    </row>
    <row r="2444" spans="1:4">
      <c r="A2444" s="15" t="s">
        <v>5537</v>
      </c>
      <c r="B2444" s="15">
        <v>4000000</v>
      </c>
      <c r="C2444" s="15">
        <v>4063</v>
      </c>
      <c r="D2444" s="21">
        <f>Table4[[#This Row],[GROSS]]-Table4[[#This Row],[BUDGET]]</f>
        <v>-3995937</v>
      </c>
    </row>
    <row r="2445" spans="1:4">
      <c r="A2445" s="15" t="s">
        <v>1378</v>
      </c>
      <c r="B2445" s="15">
        <v>60000000</v>
      </c>
      <c r="C2445" s="15">
        <v>55994557</v>
      </c>
      <c r="D2445" s="21">
        <f>Table4[[#This Row],[GROSS]]-Table4[[#This Row],[BUDGET]]</f>
        <v>-4005443</v>
      </c>
    </row>
    <row r="2446" spans="1:4">
      <c r="A2446" s="15" t="s">
        <v>5423</v>
      </c>
      <c r="B2446" s="15">
        <v>4800000</v>
      </c>
      <c r="C2446" s="15">
        <v>778565</v>
      </c>
      <c r="D2446" s="21">
        <f>Table4[[#This Row],[GROSS]]-Table4[[#This Row],[BUDGET]]</f>
        <v>-4021435</v>
      </c>
    </row>
    <row r="2447" spans="1:4">
      <c r="A2447" s="13" t="s">
        <v>4374</v>
      </c>
      <c r="B2447" s="13">
        <v>16000000</v>
      </c>
      <c r="C2447" s="13">
        <v>11956207</v>
      </c>
      <c r="D2447" s="21">
        <f>Table4[[#This Row],[GROSS]]-Table4[[#This Row],[BUDGET]]</f>
        <v>-4043793</v>
      </c>
    </row>
    <row r="2448" spans="1:4">
      <c r="A2448" s="13" t="s">
        <v>4887</v>
      </c>
      <c r="B2448" s="13">
        <v>8500000</v>
      </c>
      <c r="C2448" s="13">
        <v>4440055</v>
      </c>
      <c r="D2448" s="21">
        <f>Table4[[#This Row],[GROSS]]-Table4[[#This Row],[BUDGET]]</f>
        <v>-4059945</v>
      </c>
    </row>
    <row r="2449" spans="1:4">
      <c r="A2449" s="13" t="s">
        <v>3286</v>
      </c>
      <c r="B2449" s="13">
        <v>23000000</v>
      </c>
      <c r="C2449" s="13">
        <v>18934858</v>
      </c>
      <c r="D2449" s="21">
        <f>Table4[[#This Row],[GROSS]]-Table4[[#This Row],[BUDGET]]</f>
        <v>-4065142</v>
      </c>
    </row>
    <row r="2450" spans="1:4">
      <c r="A2450" s="13" t="s">
        <v>2552</v>
      </c>
      <c r="B2450" s="13">
        <v>33000000</v>
      </c>
      <c r="C2450" s="13">
        <v>28927720</v>
      </c>
      <c r="D2450" s="21">
        <f>Table4[[#This Row],[GROSS]]-Table4[[#This Row],[BUDGET]]</f>
        <v>-4072280</v>
      </c>
    </row>
    <row r="2451" spans="1:4">
      <c r="A2451" s="15" t="s">
        <v>5067</v>
      </c>
      <c r="B2451" s="15">
        <v>7000000</v>
      </c>
      <c r="C2451" s="15">
        <v>2921738</v>
      </c>
      <c r="D2451" s="21">
        <f>Table4[[#This Row],[GROSS]]-Table4[[#This Row],[BUDGET]]</f>
        <v>-4078262</v>
      </c>
    </row>
    <row r="2452" spans="1:4">
      <c r="A2452" s="15" t="s">
        <v>4469</v>
      </c>
      <c r="B2452" s="15">
        <v>12000000</v>
      </c>
      <c r="C2452" s="15">
        <v>7918283</v>
      </c>
      <c r="D2452" s="21">
        <f>Table4[[#This Row],[GROSS]]-Table4[[#This Row],[BUDGET]]</f>
        <v>-4081717</v>
      </c>
    </row>
    <row r="2453" spans="1:4">
      <c r="A2453" s="13" t="s">
        <v>5425</v>
      </c>
      <c r="B2453" s="13">
        <v>4600000</v>
      </c>
      <c r="C2453" s="13">
        <v>513836</v>
      </c>
      <c r="D2453" s="21">
        <f>Table4[[#This Row],[GROSS]]-Table4[[#This Row],[BUDGET]]</f>
        <v>-4086164</v>
      </c>
    </row>
    <row r="2454" spans="1:4">
      <c r="A2454" s="13" t="s">
        <v>738</v>
      </c>
      <c r="B2454" s="13">
        <v>90000000</v>
      </c>
      <c r="C2454" s="13">
        <v>85884815</v>
      </c>
      <c r="D2454" s="21">
        <f>Table4[[#This Row],[GROSS]]-Table4[[#This Row],[BUDGET]]</f>
        <v>-4115185</v>
      </c>
    </row>
    <row r="2455" spans="1:4">
      <c r="A2455" s="13" t="s">
        <v>4856</v>
      </c>
      <c r="B2455" s="13">
        <v>9000000</v>
      </c>
      <c r="C2455" s="13">
        <v>4881867</v>
      </c>
      <c r="D2455" s="21">
        <f>Table4[[#This Row],[GROSS]]-Table4[[#This Row],[BUDGET]]</f>
        <v>-4118133</v>
      </c>
    </row>
    <row r="2456" spans="1:4">
      <c r="A2456" s="15" t="s">
        <v>5002</v>
      </c>
      <c r="B2456" s="15">
        <v>7500000</v>
      </c>
      <c r="C2456" s="15">
        <v>3347439</v>
      </c>
      <c r="D2456" s="21">
        <f>Table4[[#This Row],[GROSS]]-Table4[[#This Row],[BUDGET]]</f>
        <v>-4152561</v>
      </c>
    </row>
    <row r="2457" spans="1:4">
      <c r="A2457" s="15" t="s">
        <v>5427</v>
      </c>
      <c r="B2457" s="15">
        <v>4600000</v>
      </c>
      <c r="C2457" s="15">
        <v>434417</v>
      </c>
      <c r="D2457" s="21">
        <f>Table4[[#This Row],[GROSS]]-Table4[[#This Row],[BUDGET]]</f>
        <v>-4165583</v>
      </c>
    </row>
    <row r="2458" spans="1:4">
      <c r="A2458" s="13" t="s">
        <v>5396</v>
      </c>
      <c r="B2458" s="13">
        <v>5000000</v>
      </c>
      <c r="C2458" s="13">
        <v>830210</v>
      </c>
      <c r="D2458" s="21">
        <f>Table4[[#This Row],[GROSS]]-Table4[[#This Row],[BUDGET]]</f>
        <v>-4169790</v>
      </c>
    </row>
    <row r="2459" spans="1:4">
      <c r="A2459" s="13" t="s">
        <v>4827</v>
      </c>
      <c r="B2459" s="13">
        <v>7217600</v>
      </c>
      <c r="C2459" s="13">
        <v>3047539</v>
      </c>
      <c r="D2459" s="21">
        <f>Table4[[#This Row],[GROSS]]-Table4[[#This Row],[BUDGET]]</f>
        <v>-4170061</v>
      </c>
    </row>
    <row r="2460" spans="1:4">
      <c r="A2460" s="15" t="s">
        <v>3548</v>
      </c>
      <c r="B2460" s="15">
        <v>20000000</v>
      </c>
      <c r="C2460" s="15">
        <v>15797907</v>
      </c>
      <c r="D2460" s="21">
        <f>Table4[[#This Row],[GROSS]]-Table4[[#This Row],[BUDGET]]</f>
        <v>-4202093</v>
      </c>
    </row>
    <row r="2461" spans="1:4">
      <c r="A2461" s="13" t="s">
        <v>5255</v>
      </c>
      <c r="B2461" s="13">
        <v>5500000</v>
      </c>
      <c r="C2461" s="13">
        <v>1292119</v>
      </c>
      <c r="D2461" s="21">
        <f>Table4[[#This Row],[GROSS]]-Table4[[#This Row],[BUDGET]]</f>
        <v>-4207881</v>
      </c>
    </row>
    <row r="2462" spans="1:4">
      <c r="A2462" s="15" t="s">
        <v>5137</v>
      </c>
      <c r="B2462" s="15">
        <v>6500000</v>
      </c>
      <c r="C2462" s="15">
        <v>2268296</v>
      </c>
      <c r="D2462" s="21">
        <f>Table4[[#This Row],[GROSS]]-Table4[[#This Row],[BUDGET]]</f>
        <v>-4231704</v>
      </c>
    </row>
    <row r="2463" spans="1:4">
      <c r="A2463" s="15" t="s">
        <v>4114</v>
      </c>
      <c r="B2463" s="15">
        <v>15000000</v>
      </c>
      <c r="C2463" s="15">
        <v>10763469</v>
      </c>
      <c r="D2463" s="21">
        <f>Table4[[#This Row],[GROSS]]-Table4[[#This Row],[BUDGET]]</f>
        <v>-4236531</v>
      </c>
    </row>
    <row r="2464" spans="1:4">
      <c r="A2464" s="13" t="s">
        <v>4256</v>
      </c>
      <c r="B2464" s="13">
        <v>8200000</v>
      </c>
      <c r="C2464" s="13">
        <v>3958500</v>
      </c>
      <c r="D2464" s="21">
        <f>Table4[[#This Row],[GROSS]]-Table4[[#This Row],[BUDGET]]</f>
        <v>-4241500</v>
      </c>
    </row>
    <row r="2465" spans="1:4">
      <c r="A2465" s="13" t="s">
        <v>5496</v>
      </c>
      <c r="B2465" s="13">
        <v>8000000</v>
      </c>
      <c r="C2465" s="13">
        <v>3713002</v>
      </c>
      <c r="D2465" s="21">
        <f>Table4[[#This Row],[GROSS]]-Table4[[#This Row],[BUDGET]]</f>
        <v>-4286998</v>
      </c>
    </row>
    <row r="2466" spans="1:4">
      <c r="A2466" s="15" t="s">
        <v>3552</v>
      </c>
      <c r="B2466" s="15">
        <v>20000000</v>
      </c>
      <c r="C2466" s="15">
        <v>15712072</v>
      </c>
      <c r="D2466" s="21">
        <f>Table4[[#This Row],[GROSS]]-Table4[[#This Row],[BUDGET]]</f>
        <v>-4287928</v>
      </c>
    </row>
    <row r="2467" spans="1:4">
      <c r="A2467" s="15" t="s">
        <v>3863</v>
      </c>
      <c r="B2467" s="15">
        <v>17000000</v>
      </c>
      <c r="C2467" s="15">
        <v>12693621</v>
      </c>
      <c r="D2467" s="21">
        <f>Table4[[#This Row],[GROSS]]-Table4[[#This Row],[BUDGET]]</f>
        <v>-4306379</v>
      </c>
    </row>
    <row r="2468" spans="1:4">
      <c r="A2468" s="15" t="s">
        <v>2444</v>
      </c>
      <c r="B2468" s="15">
        <v>35000000</v>
      </c>
      <c r="C2468" s="15">
        <v>30691439</v>
      </c>
      <c r="D2468" s="21">
        <f>Table4[[#This Row],[GROSS]]-Table4[[#This Row],[BUDGET]]</f>
        <v>-4308561</v>
      </c>
    </row>
    <row r="2469" spans="1:4">
      <c r="A2469" s="13" t="s">
        <v>4851</v>
      </c>
      <c r="B2469" s="13">
        <v>9000000</v>
      </c>
      <c r="C2469" s="13">
        <v>4681503</v>
      </c>
      <c r="D2469" s="21">
        <f>Table4[[#This Row],[GROSS]]-Table4[[#This Row],[BUDGET]]</f>
        <v>-4318497</v>
      </c>
    </row>
    <row r="2470" spans="1:4">
      <c r="A2470" s="15" t="s">
        <v>2447</v>
      </c>
      <c r="B2470" s="15">
        <v>35000000</v>
      </c>
      <c r="C2470" s="15">
        <v>30669413</v>
      </c>
      <c r="D2470" s="21">
        <f>Table4[[#This Row],[GROSS]]-Table4[[#This Row],[BUDGET]]</f>
        <v>-4330587</v>
      </c>
    </row>
    <row r="2471" spans="1:4">
      <c r="A2471" s="13" t="s">
        <v>3283</v>
      </c>
      <c r="B2471" s="13">
        <v>23000000</v>
      </c>
      <c r="C2471" s="13">
        <v>18653615</v>
      </c>
      <c r="D2471" s="21">
        <f>Table4[[#This Row],[GROSS]]-Table4[[#This Row],[BUDGET]]</f>
        <v>-4346385</v>
      </c>
    </row>
    <row r="2472" spans="1:4">
      <c r="A2472" s="13" t="s">
        <v>2027</v>
      </c>
      <c r="B2472" s="13">
        <v>42000000</v>
      </c>
      <c r="C2472" s="13">
        <v>37652565</v>
      </c>
      <c r="D2472" s="21">
        <f>Table4[[#This Row],[GROSS]]-Table4[[#This Row],[BUDGET]]</f>
        <v>-4347435</v>
      </c>
    </row>
    <row r="2473" spans="1:4">
      <c r="A2473" s="15" t="s">
        <v>4825</v>
      </c>
      <c r="B2473" s="15">
        <v>7400000</v>
      </c>
      <c r="C2473" s="15">
        <v>3029870</v>
      </c>
      <c r="D2473" s="21">
        <f>Table4[[#This Row],[GROSS]]-Table4[[#This Row],[BUDGET]]</f>
        <v>-4370130</v>
      </c>
    </row>
    <row r="2474" spans="1:4">
      <c r="A2474" s="15" t="s">
        <v>5449</v>
      </c>
      <c r="B2474" s="15">
        <v>4500000</v>
      </c>
      <c r="C2474" s="15">
        <v>108229</v>
      </c>
      <c r="D2474" s="21">
        <f>Table4[[#This Row],[GROSS]]-Table4[[#This Row],[BUDGET]]</f>
        <v>-4391771</v>
      </c>
    </row>
    <row r="2475" spans="1:4">
      <c r="A2475" s="13" t="s">
        <v>5135</v>
      </c>
      <c r="B2475" s="13">
        <v>6500000</v>
      </c>
      <c r="C2475" s="13">
        <v>2024854</v>
      </c>
      <c r="D2475" s="21">
        <f>Table4[[#This Row],[GROSS]]-Table4[[#This Row],[BUDGET]]</f>
        <v>-4475146</v>
      </c>
    </row>
    <row r="2476" spans="1:4">
      <c r="A2476" s="15" t="s">
        <v>5273</v>
      </c>
      <c r="B2476" s="15">
        <v>5250000</v>
      </c>
      <c r="C2476" s="15">
        <v>766487</v>
      </c>
      <c r="D2476" s="21">
        <f>Table4[[#This Row],[GROSS]]-Table4[[#This Row],[BUDGET]]</f>
        <v>-4483513</v>
      </c>
    </row>
    <row r="2477" spans="1:4">
      <c r="A2477" s="15" t="s">
        <v>5452</v>
      </c>
      <c r="B2477" s="15">
        <v>4500000</v>
      </c>
      <c r="C2477" s="15">
        <v>8691</v>
      </c>
      <c r="D2477" s="21">
        <f>Table4[[#This Row],[GROSS]]-Table4[[#This Row],[BUDGET]]</f>
        <v>-4491309</v>
      </c>
    </row>
    <row r="2478" spans="1:4">
      <c r="A2478" s="13" t="s">
        <v>2943</v>
      </c>
      <c r="B2478" s="13">
        <v>27000000</v>
      </c>
      <c r="C2478" s="13">
        <v>22494487</v>
      </c>
      <c r="D2478" s="21">
        <f>Table4[[#This Row],[GROSS]]-Table4[[#This Row],[BUDGET]]</f>
        <v>-4505513</v>
      </c>
    </row>
    <row r="2479" spans="1:4">
      <c r="A2479" s="15" t="s">
        <v>4121</v>
      </c>
      <c r="B2479" s="15">
        <v>15000000</v>
      </c>
      <c r="C2479" s="15">
        <v>10494147</v>
      </c>
      <c r="D2479" s="21">
        <f>Table4[[#This Row],[GROSS]]-Table4[[#This Row],[BUDGET]]</f>
        <v>-4505853</v>
      </c>
    </row>
    <row r="2480" spans="1:4">
      <c r="A2480" s="13" t="s">
        <v>3777</v>
      </c>
      <c r="B2480" s="13">
        <v>18000000</v>
      </c>
      <c r="C2480" s="13">
        <v>13491653</v>
      </c>
      <c r="D2480" s="21">
        <f>Table4[[#This Row],[GROSS]]-Table4[[#This Row],[BUDGET]]</f>
        <v>-4508347</v>
      </c>
    </row>
    <row r="2481" spans="1:4">
      <c r="A2481" s="15" t="s">
        <v>4729</v>
      </c>
      <c r="B2481" s="15">
        <v>10000000</v>
      </c>
      <c r="C2481" s="15">
        <v>5484375</v>
      </c>
      <c r="D2481" s="21">
        <f>Table4[[#This Row],[GROSS]]-Table4[[#This Row],[BUDGET]]</f>
        <v>-4515625</v>
      </c>
    </row>
    <row r="2482" spans="1:4">
      <c r="A2482" s="15" t="s">
        <v>1468</v>
      </c>
      <c r="B2482" s="15">
        <v>30000000</v>
      </c>
      <c r="C2482" s="15">
        <v>25472967</v>
      </c>
      <c r="D2482" s="21">
        <f>Table4[[#This Row],[GROSS]]-Table4[[#This Row],[BUDGET]]</f>
        <v>-4527033</v>
      </c>
    </row>
    <row r="2483" spans="1:4">
      <c r="A2483" s="15" t="s">
        <v>3556</v>
      </c>
      <c r="B2483" s="15">
        <v>20000000</v>
      </c>
      <c r="C2483" s="15">
        <v>15464026</v>
      </c>
      <c r="D2483" s="21">
        <f>Table4[[#This Row],[GROSS]]-Table4[[#This Row],[BUDGET]]</f>
        <v>-4535974</v>
      </c>
    </row>
    <row r="2484" spans="1:4">
      <c r="A2484" s="13" t="s">
        <v>4119</v>
      </c>
      <c r="B2484" s="13">
        <v>15000000</v>
      </c>
      <c r="C2484" s="13">
        <v>10443316</v>
      </c>
      <c r="D2484" s="21">
        <f>Table4[[#This Row],[GROSS]]-Table4[[#This Row],[BUDGET]]</f>
        <v>-4556684</v>
      </c>
    </row>
    <row r="2485" spans="1:4">
      <c r="A2485" s="15" t="s">
        <v>4942</v>
      </c>
      <c r="B2485" s="15">
        <v>8000000</v>
      </c>
      <c r="C2485" s="15">
        <v>3442820</v>
      </c>
      <c r="D2485" s="21">
        <f>Table4[[#This Row],[GROSS]]-Table4[[#This Row],[BUDGET]]</f>
        <v>-4557180</v>
      </c>
    </row>
    <row r="2486" spans="1:4">
      <c r="A2486" s="15" t="s">
        <v>4124</v>
      </c>
      <c r="B2486" s="15">
        <v>15000000</v>
      </c>
      <c r="C2486" s="15">
        <v>10411980</v>
      </c>
      <c r="D2486" s="21">
        <f>Table4[[#This Row],[GROSS]]-Table4[[#This Row],[BUDGET]]</f>
        <v>-4588020</v>
      </c>
    </row>
    <row r="2487" spans="1:4">
      <c r="A2487" s="13" t="s">
        <v>3554</v>
      </c>
      <c r="B2487" s="13">
        <v>20000000</v>
      </c>
      <c r="C2487" s="13">
        <v>15408822</v>
      </c>
      <c r="D2487" s="21">
        <f>Table4[[#This Row],[GROSS]]-Table4[[#This Row],[BUDGET]]</f>
        <v>-4591178</v>
      </c>
    </row>
    <row r="2488" spans="1:4">
      <c r="A2488" s="13" t="s">
        <v>4243</v>
      </c>
      <c r="B2488" s="13">
        <v>14000000</v>
      </c>
      <c r="C2488" s="13">
        <v>9402410</v>
      </c>
      <c r="D2488" s="21">
        <f>Table4[[#This Row],[GROSS]]-Table4[[#This Row],[BUDGET]]</f>
        <v>-4597590</v>
      </c>
    </row>
    <row r="2489" spans="1:4">
      <c r="A2489" s="13" t="s">
        <v>3791</v>
      </c>
      <c r="B2489" s="13">
        <v>18000000</v>
      </c>
      <c r="C2489" s="13">
        <v>13362308</v>
      </c>
      <c r="D2489" s="21">
        <f>Table4[[#This Row],[GROSS]]-Table4[[#This Row],[BUDGET]]</f>
        <v>-4637692</v>
      </c>
    </row>
    <row r="2490" spans="1:4">
      <c r="A2490" s="13" t="s">
        <v>4731</v>
      </c>
      <c r="B2490" s="13">
        <v>10000000</v>
      </c>
      <c r="C2490" s="13">
        <v>5348317</v>
      </c>
      <c r="D2490" s="21">
        <f>Table4[[#This Row],[GROSS]]-Table4[[#This Row],[BUDGET]]</f>
        <v>-4651683</v>
      </c>
    </row>
    <row r="2491" spans="1:4">
      <c r="A2491" s="15" t="s">
        <v>5227</v>
      </c>
      <c r="B2491" s="15">
        <v>6000000</v>
      </c>
      <c r="C2491" s="15">
        <v>1346503</v>
      </c>
      <c r="D2491" s="21">
        <f>Table4[[#This Row],[GROSS]]-Table4[[#This Row],[BUDGET]]</f>
        <v>-4653497</v>
      </c>
    </row>
    <row r="2492" spans="1:4">
      <c r="A2492" s="13" t="s">
        <v>5068</v>
      </c>
      <c r="B2492" s="13">
        <v>7000000</v>
      </c>
      <c r="C2492" s="13">
        <v>2344847</v>
      </c>
      <c r="D2492" s="21">
        <f>Table4[[#This Row],[GROSS]]-Table4[[#This Row],[BUDGET]]</f>
        <v>-4655153</v>
      </c>
    </row>
    <row r="2493" spans="1:4">
      <c r="A2493" s="15" t="s">
        <v>674</v>
      </c>
      <c r="B2493" s="15">
        <v>100000000</v>
      </c>
      <c r="C2493" s="15">
        <v>95328937</v>
      </c>
      <c r="D2493" s="21">
        <f>Table4[[#This Row],[GROSS]]-Table4[[#This Row],[BUDGET]]</f>
        <v>-4671063</v>
      </c>
    </row>
    <row r="2494" spans="1:4">
      <c r="A2494" s="13" t="s">
        <v>5398</v>
      </c>
      <c r="B2494" s="13">
        <v>5000000</v>
      </c>
      <c r="C2494" s="13">
        <v>326308</v>
      </c>
      <c r="D2494" s="21">
        <f>Table4[[#This Row],[GROSS]]-Table4[[#This Row],[BUDGET]]</f>
        <v>-4673692</v>
      </c>
    </row>
    <row r="2495" spans="1:4">
      <c r="A2495" s="13" t="s">
        <v>2446</v>
      </c>
      <c r="B2495" s="13">
        <v>35000000</v>
      </c>
      <c r="C2495" s="13">
        <v>30307804</v>
      </c>
      <c r="D2495" s="21">
        <f>Table4[[#This Row],[GROSS]]-Table4[[#This Row],[BUDGET]]</f>
        <v>-4692196</v>
      </c>
    </row>
    <row r="2496" spans="1:4">
      <c r="A2496" s="13" t="s">
        <v>5391</v>
      </c>
      <c r="B2496" s="13">
        <v>5000000</v>
      </c>
      <c r="C2496" s="13">
        <v>296665</v>
      </c>
      <c r="D2496" s="21">
        <f>Table4[[#This Row],[GROSS]]-Table4[[#This Row],[BUDGET]]</f>
        <v>-4703335</v>
      </c>
    </row>
    <row r="2497" spans="1:4">
      <c r="A2497" s="15" t="s">
        <v>3388</v>
      </c>
      <c r="B2497" s="15">
        <v>21000000</v>
      </c>
      <c r="C2497" s="15">
        <v>16284360</v>
      </c>
      <c r="D2497" s="21">
        <f>Table4[[#This Row],[GROSS]]-Table4[[#This Row],[BUDGET]]</f>
        <v>-4715640</v>
      </c>
    </row>
    <row r="2498" spans="1:4">
      <c r="A2498" s="13" t="s">
        <v>5111</v>
      </c>
      <c r="B2498" s="13">
        <v>5000000</v>
      </c>
      <c r="C2498" s="13">
        <v>223878</v>
      </c>
      <c r="D2498" s="21">
        <f>Table4[[#This Row],[GROSS]]-Table4[[#This Row],[BUDGET]]</f>
        <v>-4776122</v>
      </c>
    </row>
    <row r="2499" spans="1:4">
      <c r="A2499" s="13" t="s">
        <v>3900</v>
      </c>
      <c r="B2499" s="13">
        <v>16500000</v>
      </c>
      <c r="C2499" s="13">
        <v>11702090</v>
      </c>
      <c r="D2499" s="21">
        <f>Table4[[#This Row],[GROSS]]-Table4[[#This Row],[BUDGET]]</f>
        <v>-4797910</v>
      </c>
    </row>
    <row r="2500" spans="1:4">
      <c r="A2500" s="13" t="s">
        <v>845</v>
      </c>
      <c r="B2500" s="13">
        <v>85000000</v>
      </c>
      <c r="C2500" s="13">
        <v>80170146</v>
      </c>
      <c r="D2500" s="21">
        <f>Table4[[#This Row],[GROSS]]-Table4[[#This Row],[BUDGET]]</f>
        <v>-4829854</v>
      </c>
    </row>
    <row r="2501" spans="1:4">
      <c r="A2501" s="15" t="s">
        <v>979</v>
      </c>
      <c r="B2501" s="15">
        <v>79000000</v>
      </c>
      <c r="C2501" s="15">
        <v>74158157</v>
      </c>
      <c r="D2501" s="21">
        <f>Table4[[#This Row],[GROSS]]-Table4[[#This Row],[BUDGET]]</f>
        <v>-4841843</v>
      </c>
    </row>
    <row r="2502" spans="1:4">
      <c r="A2502" s="13" t="s">
        <v>5071</v>
      </c>
      <c r="B2502" s="13">
        <v>7000000</v>
      </c>
      <c r="C2502" s="13">
        <v>2148212</v>
      </c>
      <c r="D2502" s="21">
        <f>Table4[[#This Row],[GROSS]]-Table4[[#This Row],[BUDGET]]</f>
        <v>-4851788</v>
      </c>
    </row>
    <row r="2503" spans="1:4">
      <c r="A2503" s="13" t="s">
        <v>5684</v>
      </c>
      <c r="B2503" s="13">
        <v>5000000</v>
      </c>
      <c r="C2503" s="13">
        <v>143000</v>
      </c>
      <c r="D2503" s="21">
        <f>Table4[[#This Row],[GROSS]]-Table4[[#This Row],[BUDGET]]</f>
        <v>-4857000</v>
      </c>
    </row>
    <row r="2504" spans="1:4">
      <c r="A2504" s="13" t="s">
        <v>4787</v>
      </c>
      <c r="B2504" s="13">
        <v>5000000</v>
      </c>
      <c r="C2504" s="13">
        <v>136432</v>
      </c>
      <c r="D2504" s="21">
        <f>Table4[[#This Row],[GROSS]]-Table4[[#This Row],[BUDGET]]</f>
        <v>-4863568</v>
      </c>
    </row>
    <row r="2505" spans="1:4">
      <c r="A2505" s="15" t="s">
        <v>5400</v>
      </c>
      <c r="B2505" s="15">
        <v>5000000</v>
      </c>
      <c r="C2505" s="15">
        <v>124720</v>
      </c>
      <c r="D2505" s="21">
        <f>Table4[[#This Row],[GROSS]]-Table4[[#This Row],[BUDGET]]</f>
        <v>-4875280</v>
      </c>
    </row>
    <row r="2506" spans="1:4">
      <c r="A2506" s="13" t="s">
        <v>354</v>
      </c>
      <c r="B2506" s="13">
        <v>137000000</v>
      </c>
      <c r="C2506" s="13">
        <v>132122995</v>
      </c>
      <c r="D2506" s="21">
        <f>Table4[[#This Row],[GROSS]]-Table4[[#This Row],[BUDGET]]</f>
        <v>-4877005</v>
      </c>
    </row>
    <row r="2507" spans="1:4">
      <c r="A2507" s="15" t="s">
        <v>4800</v>
      </c>
      <c r="B2507" s="15">
        <v>5000000</v>
      </c>
      <c r="C2507" s="15">
        <v>92900</v>
      </c>
      <c r="D2507" s="21">
        <f>Table4[[#This Row],[GROSS]]-Table4[[#This Row],[BUDGET]]</f>
        <v>-4907100</v>
      </c>
    </row>
    <row r="2508" spans="1:4">
      <c r="A2508" s="13" t="s">
        <v>1720</v>
      </c>
      <c r="B2508" s="13">
        <v>60000000</v>
      </c>
      <c r="C2508" s="13">
        <v>55092830</v>
      </c>
      <c r="D2508" s="21">
        <f>Table4[[#This Row],[GROSS]]-Table4[[#This Row],[BUDGET]]</f>
        <v>-4907170</v>
      </c>
    </row>
    <row r="2509" spans="1:4">
      <c r="A2509" s="13" t="s">
        <v>3481</v>
      </c>
      <c r="B2509" s="13">
        <v>35000000</v>
      </c>
      <c r="C2509" s="13">
        <v>30079316</v>
      </c>
      <c r="D2509" s="21">
        <f>Table4[[#This Row],[GROSS]]-Table4[[#This Row],[BUDGET]]</f>
        <v>-4920684</v>
      </c>
    </row>
    <row r="2510" spans="1:4">
      <c r="A2510" s="13" t="s">
        <v>2454</v>
      </c>
      <c r="B2510" s="13">
        <v>30000000</v>
      </c>
      <c r="C2510" s="13">
        <v>25078937</v>
      </c>
      <c r="D2510" s="21">
        <f>Table4[[#This Row],[GROSS]]-Table4[[#This Row],[BUDGET]]</f>
        <v>-4921063</v>
      </c>
    </row>
    <row r="2511" spans="1:4">
      <c r="A2511" s="15" t="s">
        <v>4946</v>
      </c>
      <c r="B2511" s="15">
        <v>8000000</v>
      </c>
      <c r="C2511" s="15">
        <v>3076425</v>
      </c>
      <c r="D2511" s="21">
        <f>Table4[[#This Row],[GROSS]]-Table4[[#This Row],[BUDGET]]</f>
        <v>-4923575</v>
      </c>
    </row>
    <row r="2512" spans="1:4">
      <c r="A2512" s="13" t="s">
        <v>5405</v>
      </c>
      <c r="B2512" s="13">
        <v>5000000</v>
      </c>
      <c r="C2512" s="13">
        <v>65087</v>
      </c>
      <c r="D2512" s="21">
        <f>Table4[[#This Row],[GROSS]]-Table4[[#This Row],[BUDGET]]</f>
        <v>-4934913</v>
      </c>
    </row>
    <row r="2513" spans="1:4">
      <c r="A2513" s="15" t="s">
        <v>5073</v>
      </c>
      <c r="B2513" s="15">
        <v>7000000</v>
      </c>
      <c r="C2513" s="15">
        <v>2062066</v>
      </c>
      <c r="D2513" s="21">
        <f>Table4[[#This Row],[GROSS]]-Table4[[#This Row],[BUDGET]]</f>
        <v>-4937934</v>
      </c>
    </row>
    <row r="2514" spans="1:4">
      <c r="A2514" s="13" t="s">
        <v>5409</v>
      </c>
      <c r="B2514" s="13">
        <v>5000000</v>
      </c>
      <c r="C2514" s="13">
        <v>37440</v>
      </c>
      <c r="D2514" s="21">
        <f>Table4[[#This Row],[GROSS]]-Table4[[#This Row],[BUDGET]]</f>
        <v>-4962560</v>
      </c>
    </row>
    <row r="2515" spans="1:4">
      <c r="A2515" s="15" t="s">
        <v>4321</v>
      </c>
      <c r="B2515" s="15">
        <v>13000000</v>
      </c>
      <c r="C2515" s="15">
        <v>8026971</v>
      </c>
      <c r="D2515" s="21">
        <f>Table4[[#This Row],[GROSS]]-Table4[[#This Row],[BUDGET]]</f>
        <v>-4973029</v>
      </c>
    </row>
    <row r="2516" spans="1:4">
      <c r="A2516" s="15" t="s">
        <v>5407</v>
      </c>
      <c r="B2516" s="15">
        <v>5000000</v>
      </c>
      <c r="C2516" s="15">
        <v>16066</v>
      </c>
      <c r="D2516" s="21">
        <f>Table4[[#This Row],[GROSS]]-Table4[[#This Row],[BUDGET]]</f>
        <v>-4983934</v>
      </c>
    </row>
    <row r="2517" spans="1:4">
      <c r="A2517" s="15" t="s">
        <v>5009</v>
      </c>
      <c r="B2517" s="15">
        <v>8000000</v>
      </c>
      <c r="C2517" s="15">
        <v>3014541</v>
      </c>
      <c r="D2517" s="21">
        <f>Table4[[#This Row],[GROSS]]-Table4[[#This Row],[BUDGET]]</f>
        <v>-4985459</v>
      </c>
    </row>
    <row r="2518" spans="1:4">
      <c r="A2518" s="15" t="s">
        <v>1134</v>
      </c>
      <c r="B2518" s="15">
        <v>70000000</v>
      </c>
      <c r="C2518" s="15">
        <v>65012000</v>
      </c>
      <c r="D2518" s="21">
        <f>Table4[[#This Row],[GROSS]]-Table4[[#This Row],[BUDGET]]</f>
        <v>-4988000</v>
      </c>
    </row>
    <row r="2519" spans="1:4">
      <c r="A2519" s="13" t="s">
        <v>4735</v>
      </c>
      <c r="B2519" s="13">
        <v>10000000</v>
      </c>
      <c r="C2519" s="13">
        <v>5004648</v>
      </c>
      <c r="D2519" s="21">
        <f>Table4[[#This Row],[GROSS]]-Table4[[#This Row],[BUDGET]]</f>
        <v>-4995352</v>
      </c>
    </row>
    <row r="2520" spans="1:4">
      <c r="A2520" s="13" t="s">
        <v>3606</v>
      </c>
      <c r="B2520" s="13">
        <v>12000000</v>
      </c>
      <c r="C2520" s="13">
        <v>7001720</v>
      </c>
      <c r="D2520" s="21">
        <f>Table4[[#This Row],[GROSS]]-Table4[[#This Row],[BUDGET]]</f>
        <v>-4998280</v>
      </c>
    </row>
    <row r="2521" spans="1:4">
      <c r="A2521" s="15" t="s">
        <v>1563</v>
      </c>
      <c r="B2521" s="15">
        <v>55000000</v>
      </c>
      <c r="C2521" s="15">
        <v>49994804</v>
      </c>
      <c r="D2521" s="21">
        <f>Table4[[#This Row],[GROSS]]-Table4[[#This Row],[BUDGET]]</f>
        <v>-5005196</v>
      </c>
    </row>
    <row r="2522" spans="1:4">
      <c r="A2522" s="13" t="s">
        <v>4122</v>
      </c>
      <c r="B2522" s="13">
        <v>15000000</v>
      </c>
      <c r="C2522" s="13">
        <v>9929000</v>
      </c>
      <c r="D2522" s="21">
        <f>Table4[[#This Row],[GROSS]]-Table4[[#This Row],[BUDGET]]</f>
        <v>-5071000</v>
      </c>
    </row>
    <row r="2523" spans="1:4">
      <c r="A2523" s="13" t="s">
        <v>1379</v>
      </c>
      <c r="B2523" s="13">
        <v>60000000</v>
      </c>
      <c r="C2523" s="13">
        <v>54910560</v>
      </c>
      <c r="D2523" s="21">
        <f>Table4[[#This Row],[GROSS]]-Table4[[#This Row],[BUDGET]]</f>
        <v>-5089440</v>
      </c>
    </row>
    <row r="2524" spans="1:4">
      <c r="A2524" s="15" t="s">
        <v>1824</v>
      </c>
      <c r="B2524" s="15">
        <v>49000000</v>
      </c>
      <c r="C2524" s="15">
        <v>43905746</v>
      </c>
      <c r="D2524" s="21">
        <f>Table4[[#This Row],[GROSS]]-Table4[[#This Row],[BUDGET]]</f>
        <v>-5094254</v>
      </c>
    </row>
    <row r="2525" spans="1:4">
      <c r="A2525" s="13" t="s">
        <v>5078</v>
      </c>
      <c r="B2525" s="13">
        <v>7000000</v>
      </c>
      <c r="C2525" s="13">
        <v>1889522</v>
      </c>
      <c r="D2525" s="21">
        <f>Table4[[#This Row],[GROSS]]-Table4[[#This Row],[BUDGET]]</f>
        <v>-5110478</v>
      </c>
    </row>
    <row r="2526" spans="1:4">
      <c r="A2526" s="13" t="s">
        <v>4327</v>
      </c>
      <c r="B2526" s="13">
        <v>13000000</v>
      </c>
      <c r="C2526" s="13">
        <v>7881335</v>
      </c>
      <c r="D2526" s="21">
        <f>Table4[[#This Row],[GROSS]]-Table4[[#This Row],[BUDGET]]</f>
        <v>-5118665</v>
      </c>
    </row>
    <row r="2527" spans="1:4">
      <c r="A2527" s="13" t="s">
        <v>5011</v>
      </c>
      <c r="B2527" s="13">
        <v>6000000</v>
      </c>
      <c r="C2527" s="13">
        <v>872643</v>
      </c>
      <c r="D2527" s="21">
        <f>Table4[[#This Row],[GROSS]]-Table4[[#This Row],[BUDGET]]</f>
        <v>-5127357</v>
      </c>
    </row>
    <row r="2528" spans="1:4">
      <c r="A2528" s="13" t="s">
        <v>5223</v>
      </c>
      <c r="B2528" s="13">
        <v>6000000</v>
      </c>
      <c r="C2528" s="13">
        <v>869325</v>
      </c>
      <c r="D2528" s="21">
        <f>Table4[[#This Row],[GROSS]]-Table4[[#This Row],[BUDGET]]</f>
        <v>-5130675</v>
      </c>
    </row>
    <row r="2529" spans="1:4">
      <c r="A2529" s="13" t="s">
        <v>4602</v>
      </c>
      <c r="B2529" s="13">
        <v>10818775</v>
      </c>
      <c r="C2529" s="13">
        <v>5669081</v>
      </c>
      <c r="D2529" s="21">
        <f>Table4[[#This Row],[GROSS]]-Table4[[#This Row],[BUDGET]]</f>
        <v>-5149694</v>
      </c>
    </row>
    <row r="2530" spans="1:4">
      <c r="A2530" s="13" t="s">
        <v>2968</v>
      </c>
      <c r="B2530" s="13">
        <v>26000000</v>
      </c>
      <c r="C2530" s="13">
        <v>20819129</v>
      </c>
      <c r="D2530" s="21">
        <f>Table4[[#This Row],[GROSS]]-Table4[[#This Row],[BUDGET]]</f>
        <v>-5180871</v>
      </c>
    </row>
    <row r="2531" spans="1:4">
      <c r="A2531" s="15" t="s">
        <v>5278</v>
      </c>
      <c r="B2531" s="15">
        <v>6000000</v>
      </c>
      <c r="C2531" s="15">
        <v>795126</v>
      </c>
      <c r="D2531" s="21">
        <f>Table4[[#This Row],[GROSS]]-Table4[[#This Row],[BUDGET]]</f>
        <v>-5204874</v>
      </c>
    </row>
    <row r="2532" spans="1:4">
      <c r="A2532" s="15" t="s">
        <v>1511</v>
      </c>
      <c r="B2532" s="15">
        <v>57000000</v>
      </c>
      <c r="C2532" s="15">
        <v>51774002</v>
      </c>
      <c r="D2532" s="21">
        <f>Table4[[#This Row],[GROSS]]-Table4[[#This Row],[BUDGET]]</f>
        <v>-5225998</v>
      </c>
    </row>
    <row r="2533" spans="1:4">
      <c r="A2533" s="13" t="s">
        <v>5083</v>
      </c>
      <c r="B2533" s="13">
        <v>7000000</v>
      </c>
      <c r="C2533" s="13">
        <v>1768416</v>
      </c>
      <c r="D2533" s="21">
        <f>Table4[[#This Row],[GROSS]]-Table4[[#This Row],[BUDGET]]</f>
        <v>-5231584</v>
      </c>
    </row>
    <row r="2534" spans="1:4">
      <c r="A2534" s="13" t="s">
        <v>4481</v>
      </c>
      <c r="B2534" s="13">
        <v>12000000</v>
      </c>
      <c r="C2534" s="13">
        <v>6754898</v>
      </c>
      <c r="D2534" s="21">
        <f>Table4[[#This Row],[GROSS]]-Table4[[#This Row],[BUDGET]]</f>
        <v>-5245102</v>
      </c>
    </row>
    <row r="2535" spans="1:4">
      <c r="A2535" s="15" t="s">
        <v>4317</v>
      </c>
      <c r="B2535" s="15">
        <v>19000000</v>
      </c>
      <c r="C2535" s="15">
        <v>13753931</v>
      </c>
      <c r="D2535" s="21">
        <f>Table4[[#This Row],[GROSS]]-Table4[[#This Row],[BUDGET]]</f>
        <v>-5246069</v>
      </c>
    </row>
    <row r="2536" spans="1:4">
      <c r="A2536" s="15" t="s">
        <v>5076</v>
      </c>
      <c r="B2536" s="15">
        <v>7000000</v>
      </c>
      <c r="C2536" s="15">
        <v>1738692</v>
      </c>
      <c r="D2536" s="21">
        <f>Table4[[#This Row],[GROSS]]-Table4[[#This Row],[BUDGET]]</f>
        <v>-5261308</v>
      </c>
    </row>
    <row r="2537" spans="1:4">
      <c r="A2537" s="15" t="s">
        <v>1735</v>
      </c>
      <c r="B2537" s="15">
        <v>50000000</v>
      </c>
      <c r="C2537" s="15">
        <v>44737059</v>
      </c>
      <c r="D2537" s="21">
        <f>Table4[[#This Row],[GROSS]]-Table4[[#This Row],[BUDGET]]</f>
        <v>-5262941</v>
      </c>
    </row>
    <row r="2538" spans="1:4">
      <c r="A2538" s="13" t="s">
        <v>5074</v>
      </c>
      <c r="B2538" s="13">
        <v>7000000</v>
      </c>
      <c r="C2538" s="13">
        <v>1654367</v>
      </c>
      <c r="D2538" s="21">
        <f>Table4[[#This Row],[GROSS]]-Table4[[#This Row],[BUDGET]]</f>
        <v>-5345633</v>
      </c>
    </row>
    <row r="2539" spans="1:4">
      <c r="A2539" s="15" t="s">
        <v>3868</v>
      </c>
      <c r="B2539" s="15">
        <v>17000000</v>
      </c>
      <c r="C2539" s="15">
        <v>11634458</v>
      </c>
      <c r="D2539" s="21">
        <f>Table4[[#This Row],[GROSS]]-Table4[[#This Row],[BUDGET]]</f>
        <v>-5365542</v>
      </c>
    </row>
    <row r="2540" spans="1:4">
      <c r="A2540" s="13" t="s">
        <v>1247</v>
      </c>
      <c r="B2540" s="13">
        <v>65000000</v>
      </c>
      <c r="C2540" s="13">
        <v>59617068</v>
      </c>
      <c r="D2540" s="21">
        <f>Table4[[#This Row],[GROSS]]-Table4[[#This Row],[BUDGET]]</f>
        <v>-5382932</v>
      </c>
    </row>
    <row r="2541" spans="1:4">
      <c r="A2541" s="15" t="s">
        <v>5264</v>
      </c>
      <c r="B2541" s="15">
        <v>5500000</v>
      </c>
      <c r="C2541" s="15">
        <v>56007</v>
      </c>
      <c r="D2541" s="21">
        <f>Table4[[#This Row],[GROSS]]-Table4[[#This Row],[BUDGET]]</f>
        <v>-5443993</v>
      </c>
    </row>
    <row r="2542" spans="1:4">
      <c r="A2542" s="13" t="s">
        <v>5138</v>
      </c>
      <c r="B2542" s="13">
        <v>6500000</v>
      </c>
      <c r="C2542" s="13">
        <v>1029017</v>
      </c>
      <c r="D2542" s="21">
        <f>Table4[[#This Row],[GROSS]]-Table4[[#This Row],[BUDGET]]</f>
        <v>-5470983</v>
      </c>
    </row>
    <row r="2543" spans="1:4">
      <c r="A2543" s="15" t="s">
        <v>5269</v>
      </c>
      <c r="B2543" s="15">
        <v>5500000</v>
      </c>
      <c r="C2543" s="15">
        <v>22770</v>
      </c>
      <c r="D2543" s="21">
        <f>Table4[[#This Row],[GROSS]]-Table4[[#This Row],[BUDGET]]</f>
        <v>-5477230</v>
      </c>
    </row>
    <row r="2544" spans="1:4">
      <c r="A2544" s="15" t="s">
        <v>5017</v>
      </c>
      <c r="B2544" s="15">
        <v>7300000</v>
      </c>
      <c r="C2544" s="15">
        <v>1818681</v>
      </c>
      <c r="D2544" s="21">
        <f>Table4[[#This Row],[GROSS]]-Table4[[#This Row],[BUDGET]]</f>
        <v>-5481319</v>
      </c>
    </row>
    <row r="2545" spans="1:4">
      <c r="A2545" s="13" t="s">
        <v>3010</v>
      </c>
      <c r="B2545" s="13">
        <v>25530000</v>
      </c>
      <c r="C2545" s="13">
        <v>20047715</v>
      </c>
      <c r="D2545" s="21">
        <f>Table4[[#This Row],[GROSS]]-Table4[[#This Row],[BUDGET]]</f>
        <v>-5482285</v>
      </c>
    </row>
    <row r="2546" spans="1:4">
      <c r="A2546" s="15" t="s">
        <v>2945</v>
      </c>
      <c r="B2546" s="15">
        <v>27000000</v>
      </c>
      <c r="C2546" s="15">
        <v>21500000</v>
      </c>
      <c r="D2546" s="21">
        <f>Table4[[#This Row],[GROSS]]-Table4[[#This Row],[BUDGET]]</f>
        <v>-5500000</v>
      </c>
    </row>
    <row r="2547" spans="1:4">
      <c r="A2547" s="15" t="s">
        <v>1738</v>
      </c>
      <c r="B2547" s="15">
        <v>50000000</v>
      </c>
      <c r="C2547" s="15">
        <v>44484065</v>
      </c>
      <c r="D2547" s="21">
        <f>Table4[[#This Row],[GROSS]]-Table4[[#This Row],[BUDGET]]</f>
        <v>-5515935</v>
      </c>
    </row>
    <row r="2548" spans="1:4">
      <c r="A2548" s="15" t="s">
        <v>5246</v>
      </c>
      <c r="B2548" s="15">
        <v>5600000</v>
      </c>
      <c r="C2548" s="15">
        <v>27024</v>
      </c>
      <c r="D2548" s="21">
        <f>Table4[[#This Row],[GROSS]]-Table4[[#This Row],[BUDGET]]</f>
        <v>-5572976</v>
      </c>
    </row>
    <row r="2549" spans="1:4">
      <c r="A2549" s="15" t="s">
        <v>5225</v>
      </c>
      <c r="B2549" s="15">
        <v>6000000</v>
      </c>
      <c r="C2549" s="15">
        <v>399611</v>
      </c>
      <c r="D2549" s="21">
        <f>Table4[[#This Row],[GROSS]]-Table4[[#This Row],[BUDGET]]</f>
        <v>-5600389</v>
      </c>
    </row>
    <row r="2550" spans="1:4">
      <c r="A2550" s="15" t="s">
        <v>4127</v>
      </c>
      <c r="B2550" s="15">
        <v>15000000</v>
      </c>
      <c r="C2550" s="15">
        <v>9396487</v>
      </c>
      <c r="D2550" s="21">
        <f>Table4[[#This Row],[GROSS]]-Table4[[#This Row],[BUDGET]]</f>
        <v>-5603513</v>
      </c>
    </row>
    <row r="2551" spans="1:4">
      <c r="A2551" s="15" t="s">
        <v>5827</v>
      </c>
      <c r="B2551" s="15">
        <v>6000000</v>
      </c>
      <c r="C2551" s="15">
        <v>371081</v>
      </c>
      <c r="D2551" s="21">
        <f>Table4[[#This Row],[GROSS]]-Table4[[#This Row],[BUDGET]]</f>
        <v>-5628919</v>
      </c>
    </row>
    <row r="2552" spans="1:4">
      <c r="A2552" s="13" t="s">
        <v>5015</v>
      </c>
      <c r="B2552" s="13">
        <v>7000000</v>
      </c>
      <c r="C2552" s="13">
        <v>1330827</v>
      </c>
      <c r="D2552" s="21">
        <f>Table4[[#This Row],[GROSS]]-Table4[[#This Row],[BUDGET]]</f>
        <v>-5669173</v>
      </c>
    </row>
    <row r="2553" spans="1:4">
      <c r="A2553" s="15" t="s">
        <v>1507</v>
      </c>
      <c r="B2553" s="15">
        <v>57000000</v>
      </c>
      <c r="C2553" s="15">
        <v>51317350</v>
      </c>
      <c r="D2553" s="21">
        <f>Table4[[#This Row],[GROSS]]-Table4[[#This Row],[BUDGET]]</f>
        <v>-5682650</v>
      </c>
    </row>
    <row r="2554" spans="1:4">
      <c r="A2554" s="15" t="s">
        <v>3565</v>
      </c>
      <c r="B2554" s="15">
        <v>20000000</v>
      </c>
      <c r="C2554" s="15">
        <v>14291570</v>
      </c>
      <c r="D2554" s="21">
        <f>Table4[[#This Row],[GROSS]]-Table4[[#This Row],[BUDGET]]</f>
        <v>-5708430</v>
      </c>
    </row>
    <row r="2555" spans="1:4">
      <c r="A2555" s="13" t="s">
        <v>2556</v>
      </c>
      <c r="B2555" s="13">
        <v>10000000</v>
      </c>
      <c r="C2555" s="13">
        <v>4280577</v>
      </c>
      <c r="D2555" s="21">
        <f>Table4[[#This Row],[GROSS]]-Table4[[#This Row],[BUDGET]]</f>
        <v>-5719423</v>
      </c>
    </row>
    <row r="2556" spans="1:4">
      <c r="A2556" s="13" t="s">
        <v>4947</v>
      </c>
      <c r="B2556" s="13">
        <v>8000000</v>
      </c>
      <c r="C2556" s="13">
        <v>2275557</v>
      </c>
      <c r="D2556" s="21">
        <f>Table4[[#This Row],[GROSS]]-Table4[[#This Row],[BUDGET]]</f>
        <v>-5724443</v>
      </c>
    </row>
    <row r="2557" spans="1:4">
      <c r="A2557" s="15" t="s">
        <v>1297</v>
      </c>
      <c r="B2557" s="15">
        <v>64000000</v>
      </c>
      <c r="C2557" s="15">
        <v>58255287</v>
      </c>
      <c r="D2557" s="21">
        <f>Table4[[#This Row],[GROSS]]-Table4[[#This Row],[BUDGET]]</f>
        <v>-5744713</v>
      </c>
    </row>
    <row r="2558" spans="1:4">
      <c r="A2558" s="15" t="s">
        <v>4733</v>
      </c>
      <c r="B2558" s="15">
        <v>10000000</v>
      </c>
      <c r="C2558" s="15">
        <v>4244155</v>
      </c>
      <c r="D2558" s="21">
        <f>Table4[[#This Row],[GROSS]]-Table4[[#This Row],[BUDGET]]</f>
        <v>-5755845</v>
      </c>
    </row>
    <row r="2559" spans="1:4">
      <c r="A2559" s="15" t="s">
        <v>4740</v>
      </c>
      <c r="B2559" s="15">
        <v>9000000</v>
      </c>
      <c r="C2559" s="15">
        <v>3193102</v>
      </c>
      <c r="D2559" s="21">
        <f>Table4[[#This Row],[GROSS]]-Table4[[#This Row],[BUDGET]]</f>
        <v>-5806898</v>
      </c>
    </row>
    <row r="2560" spans="1:4">
      <c r="A2560" s="13" t="s">
        <v>4956</v>
      </c>
      <c r="B2560" s="13">
        <v>6500000</v>
      </c>
      <c r="C2560" s="13">
        <v>686383</v>
      </c>
      <c r="D2560" s="21">
        <f>Table4[[#This Row],[GROSS]]-Table4[[#This Row],[BUDGET]]</f>
        <v>-5813617</v>
      </c>
    </row>
    <row r="2561" spans="1:4">
      <c r="A2561" s="15" t="s">
        <v>4142</v>
      </c>
      <c r="B2561" s="15">
        <v>15000000</v>
      </c>
      <c r="C2561" s="15">
        <v>9123834</v>
      </c>
      <c r="D2561" s="21">
        <f>Table4[[#This Row],[GROSS]]-Table4[[#This Row],[BUDGET]]</f>
        <v>-5876166</v>
      </c>
    </row>
    <row r="2562" spans="1:4">
      <c r="A2562" s="13" t="s">
        <v>5229</v>
      </c>
      <c r="B2562" s="13">
        <v>6000000</v>
      </c>
      <c r="C2562" s="13">
        <v>117560</v>
      </c>
      <c r="D2562" s="21">
        <f>Table4[[#This Row],[GROSS]]-Table4[[#This Row],[BUDGET]]</f>
        <v>-5882440</v>
      </c>
    </row>
    <row r="2563" spans="1:4">
      <c r="A2563" s="13" t="s">
        <v>5226</v>
      </c>
      <c r="B2563" s="13">
        <v>6000000</v>
      </c>
      <c r="C2563" s="13">
        <v>115862</v>
      </c>
      <c r="D2563" s="21">
        <f>Table4[[#This Row],[GROSS]]-Table4[[#This Row],[BUDGET]]</f>
        <v>-5884138</v>
      </c>
    </row>
    <row r="2564" spans="1:4">
      <c r="A2564" s="13" t="s">
        <v>4128</v>
      </c>
      <c r="B2564" s="13">
        <v>15000000</v>
      </c>
      <c r="C2564" s="13">
        <v>9059588</v>
      </c>
      <c r="D2564" s="21">
        <f>Table4[[#This Row],[GROSS]]-Table4[[#This Row],[BUDGET]]</f>
        <v>-5940412</v>
      </c>
    </row>
    <row r="2565" spans="1:4">
      <c r="A2565" s="15" t="s">
        <v>5230</v>
      </c>
      <c r="B2565" s="15">
        <v>6000000</v>
      </c>
      <c r="C2565" s="15">
        <v>54606</v>
      </c>
      <c r="D2565" s="21">
        <f>Table4[[#This Row],[GROSS]]-Table4[[#This Row],[BUDGET]]</f>
        <v>-5945394</v>
      </c>
    </row>
    <row r="2566" spans="1:4">
      <c r="A2566" s="15" t="s">
        <v>2760</v>
      </c>
      <c r="B2566" s="15">
        <v>30000000</v>
      </c>
      <c r="C2566" s="15">
        <v>24048000</v>
      </c>
      <c r="D2566" s="21">
        <f>Table4[[#This Row],[GROSS]]-Table4[[#This Row],[BUDGET]]</f>
        <v>-5952000</v>
      </c>
    </row>
    <row r="2567" spans="1:4">
      <c r="A2567" s="15" t="s">
        <v>5397</v>
      </c>
      <c r="B2567" s="15">
        <v>7000000</v>
      </c>
      <c r="C2567" s="15">
        <v>1040879</v>
      </c>
      <c r="D2567" s="21">
        <f>Table4[[#This Row],[GROSS]]-Table4[[#This Row],[BUDGET]]</f>
        <v>-5959121</v>
      </c>
    </row>
    <row r="2568" spans="1:4">
      <c r="A2568" s="13" t="s">
        <v>5232</v>
      </c>
      <c r="B2568" s="13">
        <v>6000000</v>
      </c>
      <c r="C2568" s="13">
        <v>36497</v>
      </c>
      <c r="D2568" s="21">
        <f>Table4[[#This Row],[GROSS]]-Table4[[#This Row],[BUDGET]]</f>
        <v>-5963503</v>
      </c>
    </row>
    <row r="2569" spans="1:4">
      <c r="A2569" s="15" t="s">
        <v>1997</v>
      </c>
      <c r="B2569" s="15">
        <v>43000000</v>
      </c>
      <c r="C2569" s="15">
        <v>37035515</v>
      </c>
      <c r="D2569" s="21">
        <f>Table4[[#This Row],[GROSS]]-Table4[[#This Row],[BUDGET]]</f>
        <v>-5964485</v>
      </c>
    </row>
    <row r="2570" spans="1:4">
      <c r="A2570" s="13" t="s">
        <v>4170</v>
      </c>
      <c r="B2570" s="13">
        <v>6000000</v>
      </c>
      <c r="C2570" s="13">
        <v>26435</v>
      </c>
      <c r="D2570" s="21">
        <f>Table4[[#This Row],[GROSS]]-Table4[[#This Row],[BUDGET]]</f>
        <v>-5973565</v>
      </c>
    </row>
    <row r="2571" spans="1:4">
      <c r="A2571" s="15" t="s">
        <v>5237</v>
      </c>
      <c r="B2571" s="15">
        <v>6000000</v>
      </c>
      <c r="C2571" s="15">
        <v>20200</v>
      </c>
      <c r="D2571" s="21">
        <f>Table4[[#This Row],[GROSS]]-Table4[[#This Row],[BUDGET]]</f>
        <v>-5979800</v>
      </c>
    </row>
    <row r="2572" spans="1:4">
      <c r="A2572" s="15" t="s">
        <v>6246</v>
      </c>
      <c r="B2572" s="15">
        <v>6000000</v>
      </c>
      <c r="C2572" s="15">
        <v>12843</v>
      </c>
      <c r="D2572" s="21">
        <f>Table4[[#This Row],[GROSS]]-Table4[[#This Row],[BUDGET]]</f>
        <v>-5987157</v>
      </c>
    </row>
    <row r="2573" spans="1:4">
      <c r="A2573" s="15" t="s">
        <v>4891</v>
      </c>
      <c r="B2573" s="15">
        <v>8000000</v>
      </c>
      <c r="C2573" s="15">
        <v>1997807</v>
      </c>
      <c r="D2573" s="21">
        <f>Table4[[#This Row],[GROSS]]-Table4[[#This Row],[BUDGET]]</f>
        <v>-6002193</v>
      </c>
    </row>
    <row r="2574" spans="1:4">
      <c r="A2574" s="15" t="s">
        <v>2456</v>
      </c>
      <c r="B2574" s="15">
        <v>35000000</v>
      </c>
      <c r="C2574" s="15">
        <v>28995450</v>
      </c>
      <c r="D2574" s="21">
        <f>Table4[[#This Row],[GROSS]]-Table4[[#This Row],[BUDGET]]</f>
        <v>-6004550</v>
      </c>
    </row>
    <row r="2575" spans="1:4">
      <c r="A2575" s="13" t="s">
        <v>3563</v>
      </c>
      <c r="B2575" s="13">
        <v>20000000</v>
      </c>
      <c r="C2575" s="13">
        <v>13987482</v>
      </c>
      <c r="D2575" s="21">
        <f>Table4[[#This Row],[GROSS]]-Table4[[#This Row],[BUDGET]]</f>
        <v>-6012518</v>
      </c>
    </row>
    <row r="2576" spans="1:4">
      <c r="A2576" s="13" t="s">
        <v>4854</v>
      </c>
      <c r="B2576" s="13">
        <v>9000000</v>
      </c>
      <c r="C2576" s="13">
        <v>2955039</v>
      </c>
      <c r="D2576" s="21">
        <f>Table4[[#This Row],[GROSS]]-Table4[[#This Row],[BUDGET]]</f>
        <v>-6044961</v>
      </c>
    </row>
    <row r="2577" spans="1:4">
      <c r="A2577" s="15" t="s">
        <v>4375</v>
      </c>
      <c r="B2577" s="15">
        <v>12000000</v>
      </c>
      <c r="C2577" s="15">
        <v>5949693</v>
      </c>
      <c r="D2577" s="21">
        <f>Table4[[#This Row],[GROSS]]-Table4[[#This Row],[BUDGET]]</f>
        <v>-6050307</v>
      </c>
    </row>
    <row r="2578" spans="1:4">
      <c r="A2578" s="13" t="s">
        <v>1428</v>
      </c>
      <c r="B2578" s="13">
        <v>40000000</v>
      </c>
      <c r="C2578" s="13">
        <v>33927476</v>
      </c>
      <c r="D2578" s="21">
        <f>Table4[[#This Row],[GROSS]]-Table4[[#This Row],[BUDGET]]</f>
        <v>-6072524</v>
      </c>
    </row>
    <row r="2579" spans="1:4">
      <c r="A2579" s="13" t="s">
        <v>4790</v>
      </c>
      <c r="B2579" s="13">
        <v>6200000</v>
      </c>
      <c r="C2579" s="13">
        <v>126247</v>
      </c>
      <c r="D2579" s="21">
        <f>Table4[[#This Row],[GROSS]]-Table4[[#This Row],[BUDGET]]</f>
        <v>-6073753</v>
      </c>
    </row>
    <row r="2580" spans="1:4">
      <c r="A2580" s="15" t="s">
        <v>4951</v>
      </c>
      <c r="B2580" s="15">
        <v>7200000</v>
      </c>
      <c r="C2580" s="15">
        <v>1094798</v>
      </c>
      <c r="D2580" s="21">
        <f>Table4[[#This Row],[GROSS]]-Table4[[#This Row],[BUDGET]]</f>
        <v>-6105202</v>
      </c>
    </row>
    <row r="2581" spans="1:4">
      <c r="A2581" s="13" t="s">
        <v>2162</v>
      </c>
      <c r="B2581" s="13">
        <v>40000000</v>
      </c>
      <c r="C2581" s="13">
        <v>33864342</v>
      </c>
      <c r="D2581" s="21">
        <f>Table4[[#This Row],[GROSS]]-Table4[[#This Row],[BUDGET]]</f>
        <v>-6135658</v>
      </c>
    </row>
    <row r="2582" spans="1:4">
      <c r="A2582" s="13" t="s">
        <v>3164</v>
      </c>
      <c r="B2582" s="13">
        <v>25000000</v>
      </c>
      <c r="C2582" s="13">
        <v>18860403</v>
      </c>
      <c r="D2582" s="21">
        <f>Table4[[#This Row],[GROSS]]-Table4[[#This Row],[BUDGET]]</f>
        <v>-6139597</v>
      </c>
    </row>
    <row r="2583" spans="1:4">
      <c r="A2583" s="13" t="s">
        <v>3947</v>
      </c>
      <c r="B2583" s="13">
        <v>20000000</v>
      </c>
      <c r="C2583" s="13">
        <v>13854000</v>
      </c>
      <c r="D2583" s="21">
        <f>Table4[[#This Row],[GROSS]]-Table4[[#This Row],[BUDGET]]</f>
        <v>-6146000</v>
      </c>
    </row>
    <row r="2584" spans="1:4">
      <c r="A2584" s="13" t="s">
        <v>4568</v>
      </c>
      <c r="B2584" s="13">
        <v>11000000</v>
      </c>
      <c r="C2584" s="13">
        <v>4814244</v>
      </c>
      <c r="D2584" s="21">
        <f>Table4[[#This Row],[GROSS]]-Table4[[#This Row],[BUDGET]]</f>
        <v>-6185756</v>
      </c>
    </row>
    <row r="2585" spans="1:4">
      <c r="A2585" s="15" t="s">
        <v>3561</v>
      </c>
      <c r="B2585" s="15">
        <v>20000000</v>
      </c>
      <c r="C2585" s="15">
        <v>13801755</v>
      </c>
      <c r="D2585" s="21">
        <f>Table4[[#This Row],[GROSS]]-Table4[[#This Row],[BUDGET]]</f>
        <v>-6198245</v>
      </c>
    </row>
    <row r="2586" spans="1:4">
      <c r="A2586" s="15" t="s">
        <v>4948</v>
      </c>
      <c r="B2586" s="15">
        <v>8000000</v>
      </c>
      <c r="C2586" s="15">
        <v>1789892</v>
      </c>
      <c r="D2586" s="21">
        <f>Table4[[#This Row],[GROSS]]-Table4[[#This Row],[BUDGET]]</f>
        <v>-6210108</v>
      </c>
    </row>
    <row r="2587" spans="1:4">
      <c r="A2587" s="15" t="s">
        <v>1380</v>
      </c>
      <c r="B2587" s="15">
        <v>60000000</v>
      </c>
      <c r="C2587" s="15">
        <v>53789313</v>
      </c>
      <c r="D2587" s="21">
        <f>Table4[[#This Row],[GROSS]]-Table4[[#This Row],[BUDGET]]</f>
        <v>-6210687</v>
      </c>
    </row>
    <row r="2588" spans="1:4">
      <c r="A2588" s="15" t="s">
        <v>706</v>
      </c>
      <c r="B2588" s="15">
        <v>95000000</v>
      </c>
      <c r="C2588" s="15">
        <v>88761720</v>
      </c>
      <c r="D2588" s="21">
        <f>Table4[[#This Row],[GROSS]]-Table4[[#This Row],[BUDGET]]</f>
        <v>-6238280</v>
      </c>
    </row>
    <row r="2589" spans="1:4">
      <c r="A2589" s="13" t="s">
        <v>4133</v>
      </c>
      <c r="B2589" s="13">
        <v>15000000</v>
      </c>
      <c r="C2589" s="13">
        <v>8735529</v>
      </c>
      <c r="D2589" s="21">
        <f>Table4[[#This Row],[GROSS]]-Table4[[#This Row],[BUDGET]]</f>
        <v>-6264471</v>
      </c>
    </row>
    <row r="2590" spans="1:4">
      <c r="A2590" s="13" t="s">
        <v>2448</v>
      </c>
      <c r="B2590" s="13">
        <v>35000000</v>
      </c>
      <c r="C2590" s="13">
        <v>28687835</v>
      </c>
      <c r="D2590" s="21">
        <f>Table4[[#This Row],[GROSS]]-Table4[[#This Row],[BUDGET]]</f>
        <v>-6312165</v>
      </c>
    </row>
    <row r="2591" spans="1:4">
      <c r="A2591" s="13" t="s">
        <v>3589</v>
      </c>
      <c r="B2591" s="13">
        <v>20000000</v>
      </c>
      <c r="C2591" s="13">
        <v>13650738</v>
      </c>
      <c r="D2591" s="21">
        <f>Table4[[#This Row],[GROSS]]-Table4[[#This Row],[BUDGET]]</f>
        <v>-6349262</v>
      </c>
    </row>
    <row r="2592" spans="1:4">
      <c r="A2592" s="13" t="s">
        <v>4757</v>
      </c>
      <c r="B2592" s="13">
        <v>8000000</v>
      </c>
      <c r="C2592" s="13">
        <v>1641788</v>
      </c>
      <c r="D2592" s="21">
        <f>Table4[[#This Row],[GROSS]]-Table4[[#This Row],[BUDGET]]</f>
        <v>-6358212</v>
      </c>
    </row>
    <row r="2593" spans="1:4">
      <c r="A2593" s="13" t="s">
        <v>4494</v>
      </c>
      <c r="B2593" s="13">
        <v>9200000</v>
      </c>
      <c r="C2593" s="13">
        <v>2835886</v>
      </c>
      <c r="D2593" s="21">
        <f>Table4[[#This Row],[GROSS]]-Table4[[#This Row],[BUDGET]]</f>
        <v>-6364114</v>
      </c>
    </row>
    <row r="2594" spans="1:4">
      <c r="A2594" s="15" t="s">
        <v>3567</v>
      </c>
      <c r="B2594" s="15">
        <v>20000000</v>
      </c>
      <c r="C2594" s="15">
        <v>13630226</v>
      </c>
      <c r="D2594" s="21">
        <f>Table4[[#This Row],[GROSS]]-Table4[[#This Row],[BUDGET]]</f>
        <v>-6369774</v>
      </c>
    </row>
    <row r="2595" spans="1:4">
      <c r="A2595" s="13" t="s">
        <v>3789</v>
      </c>
      <c r="B2595" s="13">
        <v>13000000</v>
      </c>
      <c r="C2595" s="13">
        <v>6615578</v>
      </c>
      <c r="D2595" s="21">
        <f>Table4[[#This Row],[GROSS]]-Table4[[#This Row],[BUDGET]]</f>
        <v>-6384422</v>
      </c>
    </row>
    <row r="2596" spans="1:4">
      <c r="A2596" s="15" t="s">
        <v>5118</v>
      </c>
      <c r="B2596" s="15">
        <v>6500000</v>
      </c>
      <c r="C2596" s="15">
        <v>110029</v>
      </c>
      <c r="D2596" s="21">
        <f>Table4[[#This Row],[GROSS]]-Table4[[#This Row],[BUDGET]]</f>
        <v>-6389971</v>
      </c>
    </row>
    <row r="2597" spans="1:4">
      <c r="A2597" s="15" t="s">
        <v>4831</v>
      </c>
      <c r="B2597" s="15">
        <v>10000000</v>
      </c>
      <c r="C2597" s="15">
        <v>3571735</v>
      </c>
      <c r="D2597" s="21">
        <f>Table4[[#This Row],[GROSS]]-Table4[[#This Row],[BUDGET]]</f>
        <v>-6428265</v>
      </c>
    </row>
    <row r="2598" spans="1:4">
      <c r="A2598" s="13" t="s">
        <v>4806</v>
      </c>
      <c r="B2598" s="13">
        <v>6500000</v>
      </c>
      <c r="C2598" s="13">
        <v>70527</v>
      </c>
      <c r="D2598" s="21">
        <f>Table4[[#This Row],[GROSS]]-Table4[[#This Row],[BUDGET]]</f>
        <v>-6429473</v>
      </c>
    </row>
    <row r="2599" spans="1:4">
      <c r="A2599" s="13" t="s">
        <v>5142</v>
      </c>
      <c r="B2599" s="13">
        <v>6500000</v>
      </c>
      <c r="C2599" s="13">
        <v>66637</v>
      </c>
      <c r="D2599" s="21">
        <f>Table4[[#This Row],[GROSS]]-Table4[[#This Row],[BUDGET]]</f>
        <v>-6433363</v>
      </c>
    </row>
    <row r="2600" spans="1:4">
      <c r="A2600" s="15" t="s">
        <v>5140</v>
      </c>
      <c r="B2600" s="15">
        <v>6500000</v>
      </c>
      <c r="C2600" s="15">
        <v>64148</v>
      </c>
      <c r="D2600" s="21">
        <f>Table4[[#This Row],[GROSS]]-Table4[[#This Row],[BUDGET]]</f>
        <v>-6435852</v>
      </c>
    </row>
    <row r="2601" spans="1:4">
      <c r="A2601" s="15" t="s">
        <v>4267</v>
      </c>
      <c r="B2601" s="15">
        <v>13500000</v>
      </c>
      <c r="C2601" s="15">
        <v>7060876</v>
      </c>
      <c r="D2601" s="21">
        <f>Table4[[#This Row],[GROSS]]-Table4[[#This Row],[BUDGET]]</f>
        <v>-6439124</v>
      </c>
    </row>
    <row r="2602" spans="1:4">
      <c r="A2602" s="13" t="s">
        <v>4479</v>
      </c>
      <c r="B2602" s="13">
        <v>12000000</v>
      </c>
      <c r="C2602" s="13">
        <v>5542025</v>
      </c>
      <c r="D2602" s="21">
        <f>Table4[[#This Row],[GROSS]]-Table4[[#This Row],[BUDGET]]</f>
        <v>-6457975</v>
      </c>
    </row>
    <row r="2603" spans="1:4">
      <c r="A2603" s="15" t="s">
        <v>5091</v>
      </c>
      <c r="B2603" s="15">
        <v>7000000</v>
      </c>
      <c r="C2603" s="15">
        <v>532988</v>
      </c>
      <c r="D2603" s="21">
        <f>Table4[[#This Row],[GROSS]]-Table4[[#This Row],[BUDGET]]</f>
        <v>-6467012</v>
      </c>
    </row>
    <row r="2604" spans="1:4">
      <c r="A2604" s="13" t="s">
        <v>4172</v>
      </c>
      <c r="B2604" s="13">
        <v>7000000</v>
      </c>
      <c r="C2604" s="13">
        <v>529766</v>
      </c>
      <c r="D2604" s="21">
        <f>Table4[[#This Row],[GROSS]]-Table4[[#This Row],[BUDGET]]</f>
        <v>-6470234</v>
      </c>
    </row>
    <row r="2605" spans="1:4">
      <c r="A2605" s="15" t="s">
        <v>2163</v>
      </c>
      <c r="B2605" s="15">
        <v>40000000</v>
      </c>
      <c r="C2605" s="15">
        <v>33508922</v>
      </c>
      <c r="D2605" s="21">
        <f>Table4[[#This Row],[GROSS]]-Table4[[#This Row],[BUDGET]]</f>
        <v>-6491078</v>
      </c>
    </row>
    <row r="2606" spans="1:4">
      <c r="A2606" s="15" t="s">
        <v>1020</v>
      </c>
      <c r="B2606" s="15">
        <v>75000000</v>
      </c>
      <c r="C2606" s="15">
        <v>68473360</v>
      </c>
      <c r="D2606" s="21">
        <f>Table4[[#This Row],[GROSS]]-Table4[[#This Row],[BUDGET]]</f>
        <v>-6526640</v>
      </c>
    </row>
    <row r="2607" spans="1:4">
      <c r="A2607" s="13" t="s">
        <v>5093</v>
      </c>
      <c r="B2607" s="13">
        <v>7000000</v>
      </c>
      <c r="C2607" s="13">
        <v>453079</v>
      </c>
      <c r="D2607" s="21">
        <f>Table4[[#This Row],[GROSS]]-Table4[[#This Row],[BUDGET]]</f>
        <v>-6546921</v>
      </c>
    </row>
    <row r="2608" spans="1:4">
      <c r="A2608" s="15" t="s">
        <v>3570</v>
      </c>
      <c r="B2608" s="15">
        <v>20000000</v>
      </c>
      <c r="C2608" s="15">
        <v>13391174</v>
      </c>
      <c r="D2608" s="21">
        <f>Table4[[#This Row],[GROSS]]-Table4[[#This Row],[BUDGET]]</f>
        <v>-6608826</v>
      </c>
    </row>
    <row r="2609" spans="1:4">
      <c r="A2609" s="13" t="s">
        <v>3568</v>
      </c>
      <c r="B2609" s="13">
        <v>20000000</v>
      </c>
      <c r="C2609" s="13">
        <v>13383737</v>
      </c>
      <c r="D2609" s="21">
        <f>Table4[[#This Row],[GROSS]]-Table4[[#This Row],[BUDGET]]</f>
        <v>-6616263</v>
      </c>
    </row>
    <row r="2610" spans="1:4">
      <c r="A2610" s="13" t="s">
        <v>5087</v>
      </c>
      <c r="B2610" s="13">
        <v>7000000</v>
      </c>
      <c r="C2610" s="13">
        <v>382946</v>
      </c>
      <c r="D2610" s="21">
        <f>Table4[[#This Row],[GROSS]]-Table4[[#This Row],[BUDGET]]</f>
        <v>-6617054</v>
      </c>
    </row>
    <row r="2611" spans="1:4">
      <c r="A2611" s="13" t="s">
        <v>4136</v>
      </c>
      <c r="B2611" s="13">
        <v>15000000</v>
      </c>
      <c r="C2611" s="13">
        <v>8378141</v>
      </c>
      <c r="D2611" s="21">
        <f>Table4[[#This Row],[GROSS]]-Table4[[#This Row],[BUDGET]]</f>
        <v>-6621859</v>
      </c>
    </row>
    <row r="2612" spans="1:4">
      <c r="A2612" s="15" t="s">
        <v>1925</v>
      </c>
      <c r="B2612" s="15">
        <v>45000000</v>
      </c>
      <c r="C2612" s="15">
        <v>38360195</v>
      </c>
      <c r="D2612" s="21">
        <f>Table4[[#This Row],[GROSS]]-Table4[[#This Row],[BUDGET]]</f>
        <v>-6639805</v>
      </c>
    </row>
    <row r="2613" spans="1:4">
      <c r="A2613" s="15" t="s">
        <v>2846</v>
      </c>
      <c r="B2613" s="15">
        <v>29000000</v>
      </c>
      <c r="C2613" s="15">
        <v>22359293</v>
      </c>
      <c r="D2613" s="21">
        <f>Table4[[#This Row],[GROSS]]-Table4[[#This Row],[BUDGET]]</f>
        <v>-6640707</v>
      </c>
    </row>
    <row r="2614" spans="1:4">
      <c r="A2614" s="13" t="s">
        <v>761</v>
      </c>
      <c r="B2614" s="13">
        <v>68000000</v>
      </c>
      <c r="C2614" s="13">
        <v>61355436</v>
      </c>
      <c r="D2614" s="21">
        <f>Table4[[#This Row],[GROSS]]-Table4[[#This Row],[BUDGET]]</f>
        <v>-6644564</v>
      </c>
    </row>
    <row r="2615" spans="1:4">
      <c r="A2615" s="13" t="s">
        <v>4113</v>
      </c>
      <c r="B2615" s="13">
        <v>20000000</v>
      </c>
      <c r="C2615" s="13">
        <v>13337299</v>
      </c>
      <c r="D2615" s="21">
        <f>Table4[[#This Row],[GROSS]]-Table4[[#This Row],[BUDGET]]</f>
        <v>-6662701</v>
      </c>
    </row>
    <row r="2616" spans="1:4">
      <c r="A2616" s="15" t="s">
        <v>4737</v>
      </c>
      <c r="B2616" s="15">
        <v>10000000</v>
      </c>
      <c r="C2616" s="15">
        <v>3333823</v>
      </c>
      <c r="D2616" s="21">
        <f>Table4[[#This Row],[GROSS]]-Table4[[#This Row],[BUDGET]]</f>
        <v>-6666177</v>
      </c>
    </row>
    <row r="2617" spans="1:4">
      <c r="A2617" s="13" t="s">
        <v>5104</v>
      </c>
      <c r="B2617" s="13">
        <v>6800000</v>
      </c>
      <c r="C2617" s="13">
        <v>49526</v>
      </c>
      <c r="D2617" s="21">
        <f>Table4[[#This Row],[GROSS]]-Table4[[#This Row],[BUDGET]]</f>
        <v>-6750474</v>
      </c>
    </row>
    <row r="2618" spans="1:4">
      <c r="A2618" s="15" t="s">
        <v>4328</v>
      </c>
      <c r="B2618" s="15">
        <v>13000000</v>
      </c>
      <c r="C2618" s="15">
        <v>6241697</v>
      </c>
      <c r="D2618" s="21">
        <f>Table4[[#This Row],[GROSS]]-Table4[[#This Row],[BUDGET]]</f>
        <v>-6758303</v>
      </c>
    </row>
    <row r="2619" spans="1:4">
      <c r="A2619" s="13" t="s">
        <v>5097</v>
      </c>
      <c r="B2619" s="13">
        <v>7000000</v>
      </c>
      <c r="C2619" s="13">
        <v>233103</v>
      </c>
      <c r="D2619" s="21">
        <f>Table4[[#This Row],[GROSS]]-Table4[[#This Row],[BUDGET]]</f>
        <v>-6766897</v>
      </c>
    </row>
    <row r="2620" spans="1:4">
      <c r="A2620" s="13" t="s">
        <v>4355</v>
      </c>
      <c r="B2620" s="13">
        <v>8495000</v>
      </c>
      <c r="C2620" s="13">
        <v>1712111</v>
      </c>
      <c r="D2620" s="21">
        <f>Table4[[#This Row],[GROSS]]-Table4[[#This Row],[BUDGET]]</f>
        <v>-6782889</v>
      </c>
    </row>
    <row r="2621" spans="1:4">
      <c r="A2621" s="15" t="s">
        <v>914</v>
      </c>
      <c r="B2621" s="15">
        <v>80000000</v>
      </c>
      <c r="C2621" s="15">
        <v>73215310</v>
      </c>
      <c r="D2621" s="21">
        <f>Table4[[#This Row],[GROSS]]-Table4[[#This Row],[BUDGET]]</f>
        <v>-6784690</v>
      </c>
    </row>
    <row r="2622" spans="1:4">
      <c r="A2622" s="15" t="s">
        <v>3576</v>
      </c>
      <c r="B2622" s="15">
        <v>20000000</v>
      </c>
      <c r="C2622" s="15">
        <v>13214030</v>
      </c>
      <c r="D2622" s="21">
        <f>Table4[[#This Row],[GROSS]]-Table4[[#This Row],[BUDGET]]</f>
        <v>-6785970</v>
      </c>
    </row>
    <row r="2623" spans="1:4">
      <c r="A2623" s="15" t="s">
        <v>5106</v>
      </c>
      <c r="B2623" s="15">
        <v>6800000</v>
      </c>
      <c r="C2623" s="15">
        <v>10696</v>
      </c>
      <c r="D2623" s="21">
        <f>Table4[[#This Row],[GROSS]]-Table4[[#This Row],[BUDGET]]</f>
        <v>-6789304</v>
      </c>
    </row>
    <row r="2624" spans="1:4">
      <c r="A2624" s="13" t="s">
        <v>2758</v>
      </c>
      <c r="B2624" s="13">
        <v>30000000</v>
      </c>
      <c r="C2624" s="13">
        <v>23209440</v>
      </c>
      <c r="D2624" s="21">
        <f>Table4[[#This Row],[GROSS]]-Table4[[#This Row],[BUDGET]]</f>
        <v>-6790560</v>
      </c>
    </row>
    <row r="2625" spans="1:4">
      <c r="A2625" s="13" t="s">
        <v>4943</v>
      </c>
      <c r="B2625" s="13">
        <v>10000000</v>
      </c>
      <c r="C2625" s="13">
        <v>3205244</v>
      </c>
      <c r="D2625" s="21">
        <f>Table4[[#This Row],[GROSS]]-Table4[[#This Row],[BUDGET]]</f>
        <v>-6794756</v>
      </c>
    </row>
    <row r="2626" spans="1:4">
      <c r="A2626" s="13" t="s">
        <v>5090</v>
      </c>
      <c r="B2626" s="13">
        <v>7000000</v>
      </c>
      <c r="C2626" s="13">
        <v>196067</v>
      </c>
      <c r="D2626" s="21">
        <f>Table4[[#This Row],[GROSS]]-Table4[[#This Row],[BUDGET]]</f>
        <v>-6803933</v>
      </c>
    </row>
    <row r="2627" spans="1:4">
      <c r="A2627" s="15" t="s">
        <v>2626</v>
      </c>
      <c r="B2627" s="15">
        <v>31000000</v>
      </c>
      <c r="C2627" s="15">
        <v>24185781</v>
      </c>
      <c r="D2627" s="21">
        <f>Table4[[#This Row],[GROSS]]-Table4[[#This Row],[BUDGET]]</f>
        <v>-6814219</v>
      </c>
    </row>
    <row r="2628" spans="1:4">
      <c r="A2628" s="15" t="s">
        <v>4131</v>
      </c>
      <c r="B2628" s="15">
        <v>16000000</v>
      </c>
      <c r="C2628" s="15">
        <v>9172810</v>
      </c>
      <c r="D2628" s="21">
        <f>Table4[[#This Row],[GROSS]]-Table4[[#This Row],[BUDGET]]</f>
        <v>-6827190</v>
      </c>
    </row>
    <row r="2629" spans="1:4">
      <c r="A2629" s="13" t="s">
        <v>3301</v>
      </c>
      <c r="B2629" s="13">
        <v>23000000</v>
      </c>
      <c r="C2629" s="13">
        <v>16123851</v>
      </c>
      <c r="D2629" s="21">
        <f>Table4[[#This Row],[GROSS]]-Table4[[#This Row],[BUDGET]]</f>
        <v>-6876149</v>
      </c>
    </row>
    <row r="2630" spans="1:4">
      <c r="A2630" s="13" t="s">
        <v>2366</v>
      </c>
      <c r="B2630" s="13">
        <v>37000000</v>
      </c>
      <c r="C2630" s="13">
        <v>30105968</v>
      </c>
      <c r="D2630" s="21">
        <f>Table4[[#This Row],[GROSS]]-Table4[[#This Row],[BUDGET]]</f>
        <v>-6894032</v>
      </c>
    </row>
    <row r="2631" spans="1:4">
      <c r="A2631" s="15" t="s">
        <v>4138</v>
      </c>
      <c r="B2631" s="15">
        <v>15000000</v>
      </c>
      <c r="C2631" s="15">
        <v>8080116</v>
      </c>
      <c r="D2631" s="21">
        <f>Table4[[#This Row],[GROSS]]-Table4[[#This Row],[BUDGET]]</f>
        <v>-6919884</v>
      </c>
    </row>
    <row r="2632" spans="1:4">
      <c r="A2632" s="13" t="s">
        <v>4952</v>
      </c>
      <c r="B2632" s="13">
        <v>8000000</v>
      </c>
      <c r="C2632" s="13">
        <v>1071240</v>
      </c>
      <c r="D2632" s="21">
        <f>Table4[[#This Row],[GROSS]]-Table4[[#This Row],[BUDGET]]</f>
        <v>-6928760</v>
      </c>
    </row>
    <row r="2633" spans="1:4">
      <c r="A2633" s="13" t="s">
        <v>2764</v>
      </c>
      <c r="B2633" s="13">
        <v>30000000</v>
      </c>
      <c r="C2633" s="13">
        <v>23070045</v>
      </c>
      <c r="D2633" s="21">
        <f>Table4[[#This Row],[GROSS]]-Table4[[#This Row],[BUDGET]]</f>
        <v>-6929955</v>
      </c>
    </row>
    <row r="2634" spans="1:4">
      <c r="A2634" s="13" t="s">
        <v>2464</v>
      </c>
      <c r="B2634" s="13">
        <v>35000000</v>
      </c>
      <c r="C2634" s="13">
        <v>28064226</v>
      </c>
      <c r="D2634" s="21">
        <f>Table4[[#This Row],[GROSS]]-Table4[[#This Row],[BUDGET]]</f>
        <v>-6935774</v>
      </c>
    </row>
    <row r="2635" spans="1:4">
      <c r="A2635" s="13" t="s">
        <v>4745</v>
      </c>
      <c r="B2635" s="13">
        <v>10000000</v>
      </c>
      <c r="C2635" s="13">
        <v>3060858</v>
      </c>
      <c r="D2635" s="21">
        <f>Table4[[#This Row],[GROSS]]-Table4[[#This Row],[BUDGET]]</f>
        <v>-6939142</v>
      </c>
    </row>
    <row r="2636" spans="1:4">
      <c r="A2636" s="15" t="s">
        <v>5095</v>
      </c>
      <c r="B2636" s="15">
        <v>7000000</v>
      </c>
      <c r="C2636" s="15">
        <v>46451</v>
      </c>
      <c r="D2636" s="21">
        <f>Table4[[#This Row],[GROSS]]-Table4[[#This Row],[BUDGET]]</f>
        <v>-6953549</v>
      </c>
    </row>
    <row r="2637" spans="1:4">
      <c r="A2637" s="15" t="s">
        <v>4743</v>
      </c>
      <c r="B2637" s="15">
        <v>10000000</v>
      </c>
      <c r="C2637" s="15">
        <v>3041803</v>
      </c>
      <c r="D2637" s="21">
        <f>Table4[[#This Row],[GROSS]]-Table4[[#This Row],[BUDGET]]</f>
        <v>-6958197</v>
      </c>
    </row>
    <row r="2638" spans="1:4">
      <c r="A2638" s="15" t="s">
        <v>1374</v>
      </c>
      <c r="B2638" s="15">
        <v>66000000</v>
      </c>
      <c r="C2638" s="15">
        <v>59035104</v>
      </c>
      <c r="D2638" s="21">
        <f>Table4[[#This Row],[GROSS]]-Table4[[#This Row],[BUDGET]]</f>
        <v>-6964896</v>
      </c>
    </row>
    <row r="2639" spans="1:4">
      <c r="A2639" s="15" t="s">
        <v>4480</v>
      </c>
      <c r="B2639" s="15">
        <v>12000000</v>
      </c>
      <c r="C2639" s="15">
        <v>5032496</v>
      </c>
      <c r="D2639" s="21">
        <f>Table4[[#This Row],[GROSS]]-Table4[[#This Row],[BUDGET]]</f>
        <v>-6967504</v>
      </c>
    </row>
    <row r="2640" spans="1:4">
      <c r="A2640" s="13" t="s">
        <v>4591</v>
      </c>
      <c r="B2640" s="13">
        <v>7000000</v>
      </c>
      <c r="C2640" s="13">
        <v>23838</v>
      </c>
      <c r="D2640" s="21">
        <f>Table4[[#This Row],[GROSS]]-Table4[[#This Row],[BUDGET]]</f>
        <v>-6976162</v>
      </c>
    </row>
    <row r="2641" spans="1:4">
      <c r="A2641" s="13" t="s">
        <v>597</v>
      </c>
      <c r="B2641" s="13">
        <v>92000000</v>
      </c>
      <c r="C2641" s="13">
        <v>85017401</v>
      </c>
      <c r="D2641" s="21">
        <f>Table4[[#This Row],[GROSS]]-Table4[[#This Row],[BUDGET]]</f>
        <v>-6982599</v>
      </c>
    </row>
    <row r="2642" spans="1:4">
      <c r="A2642" s="13" t="s">
        <v>1933</v>
      </c>
      <c r="B2642" s="13">
        <v>35000000</v>
      </c>
      <c r="C2642" s="13">
        <v>27972410</v>
      </c>
      <c r="D2642" s="21">
        <f>Table4[[#This Row],[GROSS]]-Table4[[#This Row],[BUDGET]]</f>
        <v>-7027590</v>
      </c>
    </row>
    <row r="2643" spans="1:4">
      <c r="A2643" s="15" t="s">
        <v>3245</v>
      </c>
      <c r="B2643" s="15">
        <v>24000000</v>
      </c>
      <c r="C2643" s="15">
        <v>16964743</v>
      </c>
      <c r="D2643" s="21">
        <f>Table4[[#This Row],[GROSS]]-Table4[[#This Row],[BUDGET]]</f>
        <v>-7035257</v>
      </c>
    </row>
    <row r="2644" spans="1:4">
      <c r="A2644" s="15" t="s">
        <v>4482</v>
      </c>
      <c r="B2644" s="15">
        <v>12000000</v>
      </c>
      <c r="C2644" s="15">
        <v>4922166</v>
      </c>
      <c r="D2644" s="21">
        <f>Table4[[#This Row],[GROSS]]-Table4[[#This Row],[BUDGET]]</f>
        <v>-7077834</v>
      </c>
    </row>
    <row r="2645" spans="1:4">
      <c r="A2645" s="13" t="s">
        <v>4483</v>
      </c>
      <c r="B2645" s="13">
        <v>12000000</v>
      </c>
      <c r="C2645" s="13">
        <v>4903000</v>
      </c>
      <c r="D2645" s="21">
        <f>Table4[[#This Row],[GROSS]]-Table4[[#This Row],[BUDGET]]</f>
        <v>-7097000</v>
      </c>
    </row>
    <row r="2646" spans="1:4">
      <c r="A2646" s="13" t="s">
        <v>4551</v>
      </c>
      <c r="B2646" s="13">
        <v>12000000</v>
      </c>
      <c r="C2646" s="13">
        <v>4884663</v>
      </c>
      <c r="D2646" s="21">
        <f>Table4[[#This Row],[GROSS]]-Table4[[#This Row],[BUDGET]]</f>
        <v>-7115337</v>
      </c>
    </row>
    <row r="2647" spans="1:4">
      <c r="A2647" s="15" t="s">
        <v>4813</v>
      </c>
      <c r="B2647" s="15">
        <v>9600000</v>
      </c>
      <c r="C2647" s="15">
        <v>2483955</v>
      </c>
      <c r="D2647" s="21">
        <f>Table4[[#This Row],[GROSS]]-Table4[[#This Row],[BUDGET]]</f>
        <v>-7116045</v>
      </c>
    </row>
    <row r="2648" spans="1:4">
      <c r="A2648" s="13" t="s">
        <v>4330</v>
      </c>
      <c r="B2648" s="13">
        <v>13000000</v>
      </c>
      <c r="C2648" s="13">
        <v>5871603</v>
      </c>
      <c r="D2648" s="21">
        <f>Table4[[#This Row],[GROSS]]-Table4[[#This Row],[BUDGET]]</f>
        <v>-7128397</v>
      </c>
    </row>
    <row r="2649" spans="1:4">
      <c r="A2649" s="15" t="s">
        <v>2165</v>
      </c>
      <c r="B2649" s="15">
        <v>40000000</v>
      </c>
      <c r="C2649" s="15">
        <v>32853640</v>
      </c>
      <c r="D2649" s="21">
        <f>Table4[[#This Row],[GROSS]]-Table4[[#This Row],[BUDGET]]</f>
        <v>-7146360</v>
      </c>
    </row>
    <row r="2650" spans="1:4">
      <c r="A2650" s="13" t="s">
        <v>1763</v>
      </c>
      <c r="B2650" s="13">
        <v>40000000</v>
      </c>
      <c r="C2650" s="13">
        <v>32800000</v>
      </c>
      <c r="D2650" s="21">
        <f>Table4[[#This Row],[GROSS]]-Table4[[#This Row],[BUDGET]]</f>
        <v>-7200000</v>
      </c>
    </row>
    <row r="2651" spans="1:4">
      <c r="A2651" s="13" t="s">
        <v>3137</v>
      </c>
      <c r="B2651" s="13">
        <v>25000000</v>
      </c>
      <c r="C2651" s="13">
        <v>17791031</v>
      </c>
      <c r="D2651" s="21">
        <f>Table4[[#This Row],[GROSS]]-Table4[[#This Row],[BUDGET]]</f>
        <v>-7208969</v>
      </c>
    </row>
    <row r="2652" spans="1:4">
      <c r="A2652" s="15" t="s">
        <v>3124</v>
      </c>
      <c r="B2652" s="15">
        <v>23000000</v>
      </c>
      <c r="C2652" s="15">
        <v>15785632</v>
      </c>
      <c r="D2652" s="21">
        <f>Table4[[#This Row],[GROSS]]-Table4[[#This Row],[BUDGET]]</f>
        <v>-7214368</v>
      </c>
    </row>
    <row r="2653" spans="1:4">
      <c r="A2653" s="15" t="s">
        <v>4983</v>
      </c>
      <c r="B2653" s="15">
        <v>7900000</v>
      </c>
      <c r="C2653" s="15">
        <v>671240</v>
      </c>
      <c r="D2653" s="21">
        <f>Table4[[#This Row],[GROSS]]-Table4[[#This Row],[BUDGET]]</f>
        <v>-7228760</v>
      </c>
    </row>
    <row r="2654" spans="1:4">
      <c r="A2654" s="13" t="s">
        <v>4140</v>
      </c>
      <c r="B2654" s="13">
        <v>15000000</v>
      </c>
      <c r="C2654" s="13">
        <v>7757130</v>
      </c>
      <c r="D2654" s="21">
        <f>Table4[[#This Row],[GROSS]]-Table4[[#This Row],[BUDGET]]</f>
        <v>-7242870</v>
      </c>
    </row>
    <row r="2655" spans="1:4">
      <c r="A2655" s="15" t="s">
        <v>4572</v>
      </c>
      <c r="B2655" s="15">
        <v>11000000</v>
      </c>
      <c r="C2655" s="15">
        <v>3753806</v>
      </c>
      <c r="D2655" s="21">
        <f>Table4[[#This Row],[GROSS]]-Table4[[#This Row],[BUDGET]]</f>
        <v>-7246194</v>
      </c>
    </row>
    <row r="2656" spans="1:4">
      <c r="A2656" s="15" t="s">
        <v>3139</v>
      </c>
      <c r="B2656" s="15">
        <v>25000000</v>
      </c>
      <c r="C2656" s="15">
        <v>17718223</v>
      </c>
      <c r="D2656" s="21">
        <f>Table4[[#This Row],[GROSS]]-Table4[[#This Row],[BUDGET]]</f>
        <v>-7281777</v>
      </c>
    </row>
    <row r="2657" spans="1:4">
      <c r="A2657" s="15" t="s">
        <v>4485</v>
      </c>
      <c r="B2657" s="15">
        <v>12000000</v>
      </c>
      <c r="C2657" s="15">
        <v>4717455</v>
      </c>
      <c r="D2657" s="21">
        <f>Table4[[#This Row],[GROSS]]-Table4[[#This Row],[BUDGET]]</f>
        <v>-7282545</v>
      </c>
    </row>
    <row r="2658" spans="1:4">
      <c r="A2658" s="13" t="s">
        <v>5007</v>
      </c>
      <c r="B2658" s="13">
        <v>7500000</v>
      </c>
      <c r="C2658" s="13">
        <v>197148</v>
      </c>
      <c r="D2658" s="21">
        <f>Table4[[#This Row],[GROSS]]-Table4[[#This Row],[BUDGET]]</f>
        <v>-7302852</v>
      </c>
    </row>
    <row r="2659" spans="1:4">
      <c r="A2659" s="13" t="s">
        <v>1087</v>
      </c>
      <c r="B2659" s="13">
        <v>70000000</v>
      </c>
      <c r="C2659" s="13">
        <v>62647540</v>
      </c>
      <c r="D2659" s="21">
        <f>Table4[[#This Row],[GROSS]]-Table4[[#This Row],[BUDGET]]</f>
        <v>-7352460</v>
      </c>
    </row>
    <row r="2660" spans="1:4">
      <c r="A2660" s="15" t="s">
        <v>3585</v>
      </c>
      <c r="B2660" s="15">
        <v>20000000</v>
      </c>
      <c r="C2660" s="15">
        <v>12626905</v>
      </c>
      <c r="D2660" s="21">
        <f>Table4[[#This Row],[GROSS]]-Table4[[#This Row],[BUDGET]]</f>
        <v>-7373095</v>
      </c>
    </row>
    <row r="2661" spans="1:4">
      <c r="A2661" s="13" t="s">
        <v>516</v>
      </c>
      <c r="B2661" s="13">
        <v>110000000</v>
      </c>
      <c r="C2661" s="13">
        <v>102608827</v>
      </c>
      <c r="D2661" s="21">
        <f>Table4[[#This Row],[GROSS]]-Table4[[#This Row],[BUDGET]]</f>
        <v>-7391173</v>
      </c>
    </row>
    <row r="2662" spans="1:4">
      <c r="A2662" s="13" t="s">
        <v>4960</v>
      </c>
      <c r="B2662" s="13">
        <v>8000000</v>
      </c>
      <c r="C2662" s="13">
        <v>568695</v>
      </c>
      <c r="D2662" s="21">
        <f>Table4[[#This Row],[GROSS]]-Table4[[#This Row],[BUDGET]]</f>
        <v>-7431305</v>
      </c>
    </row>
    <row r="2663" spans="1:4">
      <c r="A2663" s="13" t="s">
        <v>4147</v>
      </c>
      <c r="B2663" s="13">
        <v>15000000</v>
      </c>
      <c r="C2663" s="13">
        <v>7556708</v>
      </c>
      <c r="D2663" s="21">
        <f>Table4[[#This Row],[GROSS]]-Table4[[#This Row],[BUDGET]]</f>
        <v>-7443292</v>
      </c>
    </row>
    <row r="2664" spans="1:4">
      <c r="A2664" s="15" t="s">
        <v>4954</v>
      </c>
      <c r="B2664" s="15">
        <v>8000000</v>
      </c>
      <c r="C2664" s="15">
        <v>532190</v>
      </c>
      <c r="D2664" s="21">
        <f>Table4[[#This Row],[GROSS]]-Table4[[#This Row],[BUDGET]]</f>
        <v>-7467810</v>
      </c>
    </row>
    <row r="2665" spans="1:4">
      <c r="A2665" s="15" t="s">
        <v>4855</v>
      </c>
      <c r="B2665" s="15">
        <v>9000000</v>
      </c>
      <c r="C2665" s="15">
        <v>1530535</v>
      </c>
      <c r="D2665" s="21">
        <f>Table4[[#This Row],[GROSS]]-Table4[[#This Row],[BUDGET]]</f>
        <v>-7469465</v>
      </c>
    </row>
    <row r="2666" spans="1:4">
      <c r="A2666" s="13" t="s">
        <v>2761</v>
      </c>
      <c r="B2666" s="13">
        <v>30000000</v>
      </c>
      <c r="C2666" s="13">
        <v>22526144</v>
      </c>
      <c r="D2666" s="21">
        <f>Table4[[#This Row],[GROSS]]-Table4[[#This Row],[BUDGET]]</f>
        <v>-7473856</v>
      </c>
    </row>
    <row r="2667" spans="1:4">
      <c r="A2667" s="15" t="s">
        <v>2606</v>
      </c>
      <c r="B2667" s="15">
        <v>30000000</v>
      </c>
      <c r="C2667" s="15">
        <v>22525921</v>
      </c>
      <c r="D2667" s="21">
        <f>Table4[[#This Row],[GROSS]]-Table4[[#This Row],[BUDGET]]</f>
        <v>-7474079</v>
      </c>
    </row>
    <row r="2668" spans="1:4">
      <c r="A2668" s="13" t="s">
        <v>754</v>
      </c>
      <c r="B2668" s="13">
        <v>80000000</v>
      </c>
      <c r="C2668" s="13">
        <v>72515360</v>
      </c>
      <c r="D2668" s="21">
        <f>Table4[[#This Row],[GROSS]]-Table4[[#This Row],[BUDGET]]</f>
        <v>-7484640</v>
      </c>
    </row>
    <row r="2669" spans="1:4">
      <c r="A2669" s="15" t="s">
        <v>356</v>
      </c>
      <c r="B2669" s="15">
        <v>130000000</v>
      </c>
      <c r="C2669" s="15">
        <v>122512052</v>
      </c>
      <c r="D2669" s="21">
        <f>Table4[[#This Row],[GROSS]]-Table4[[#This Row],[BUDGET]]</f>
        <v>-7487948</v>
      </c>
    </row>
    <row r="2670" spans="1:4">
      <c r="A2670" s="15" t="s">
        <v>3779</v>
      </c>
      <c r="B2670" s="15">
        <v>18000000</v>
      </c>
      <c r="C2670" s="15">
        <v>10494494</v>
      </c>
      <c r="D2670" s="21">
        <f>Table4[[#This Row],[GROSS]]-Table4[[#This Row],[BUDGET]]</f>
        <v>-7505506</v>
      </c>
    </row>
    <row r="2671" spans="1:4">
      <c r="A2671" s="13" t="s">
        <v>3386</v>
      </c>
      <c r="B2671" s="13">
        <v>17000000</v>
      </c>
      <c r="C2671" s="13">
        <v>9430988</v>
      </c>
      <c r="D2671" s="21">
        <f>Table4[[#This Row],[GROSS]]-Table4[[#This Row],[BUDGET]]</f>
        <v>-7569012</v>
      </c>
    </row>
    <row r="2672" spans="1:4">
      <c r="A2672" s="13" t="s">
        <v>3575</v>
      </c>
      <c r="B2672" s="13">
        <v>20000000</v>
      </c>
      <c r="C2672" s="13">
        <v>12398628</v>
      </c>
      <c r="D2672" s="21">
        <f>Table4[[#This Row],[GROSS]]-Table4[[#This Row],[BUDGET]]</f>
        <v>-7601372</v>
      </c>
    </row>
    <row r="2673" spans="1:4">
      <c r="A2673" s="15" t="s">
        <v>4962</v>
      </c>
      <c r="B2673" s="15">
        <v>8000000</v>
      </c>
      <c r="C2673" s="15">
        <v>398420</v>
      </c>
      <c r="D2673" s="21">
        <f>Table4[[#This Row],[GROSS]]-Table4[[#This Row],[BUDGET]]</f>
        <v>-7601580</v>
      </c>
    </row>
    <row r="2674" spans="1:4">
      <c r="A2674" s="13" t="s">
        <v>4965</v>
      </c>
      <c r="B2674" s="13">
        <v>8000000</v>
      </c>
      <c r="C2674" s="13">
        <v>336456</v>
      </c>
      <c r="D2674" s="21">
        <f>Table4[[#This Row],[GROSS]]-Table4[[#This Row],[BUDGET]]</f>
        <v>-7663544</v>
      </c>
    </row>
    <row r="2675" spans="1:4">
      <c r="A2675" s="13" t="s">
        <v>4748</v>
      </c>
      <c r="B2675" s="13">
        <v>10000000</v>
      </c>
      <c r="C2675" s="13">
        <v>2331318</v>
      </c>
      <c r="D2675" s="21">
        <f>Table4[[#This Row],[GROSS]]-Table4[[#This Row],[BUDGET]]</f>
        <v>-7668682</v>
      </c>
    </row>
    <row r="2676" spans="1:4">
      <c r="A2676" s="13" t="s">
        <v>1158</v>
      </c>
      <c r="B2676" s="13">
        <v>70000000</v>
      </c>
      <c r="C2676" s="13">
        <v>62321039</v>
      </c>
      <c r="D2676" s="21">
        <f>Table4[[#This Row],[GROSS]]-Table4[[#This Row],[BUDGET]]</f>
        <v>-7678961</v>
      </c>
    </row>
    <row r="2677" spans="1:4">
      <c r="A2677" s="13" t="s">
        <v>4510</v>
      </c>
      <c r="B2677" s="13">
        <v>8000000</v>
      </c>
      <c r="C2677" s="13">
        <v>303439</v>
      </c>
      <c r="D2677" s="21">
        <f>Table4[[#This Row],[GROSS]]-Table4[[#This Row],[BUDGET]]</f>
        <v>-7696561</v>
      </c>
    </row>
    <row r="2678" spans="1:4">
      <c r="A2678" s="15" t="s">
        <v>4968</v>
      </c>
      <c r="B2678" s="15">
        <v>8000000</v>
      </c>
      <c r="C2678" s="15">
        <v>298110</v>
      </c>
      <c r="D2678" s="21">
        <f>Table4[[#This Row],[GROSS]]-Table4[[#This Row],[BUDGET]]</f>
        <v>-7701890</v>
      </c>
    </row>
    <row r="2679" spans="1:4">
      <c r="A2679" s="13" t="s">
        <v>3247</v>
      </c>
      <c r="B2679" s="13">
        <v>24000000</v>
      </c>
      <c r="C2679" s="13">
        <v>16290976</v>
      </c>
      <c r="D2679" s="21">
        <f>Table4[[#This Row],[GROSS]]-Table4[[#This Row],[BUDGET]]</f>
        <v>-7709024</v>
      </c>
    </row>
    <row r="2680" spans="1:4">
      <c r="A2680" s="15" t="s">
        <v>3190</v>
      </c>
      <c r="B2680" s="15">
        <v>17000000</v>
      </c>
      <c r="C2680" s="15">
        <v>9286314</v>
      </c>
      <c r="D2680" s="21">
        <f>Table4[[#This Row],[GROSS]]-Table4[[#This Row],[BUDGET]]</f>
        <v>-7713686</v>
      </c>
    </row>
    <row r="2681" spans="1:4">
      <c r="A2681" s="15" t="s">
        <v>2921</v>
      </c>
      <c r="B2681" s="15">
        <v>28000000</v>
      </c>
      <c r="C2681" s="15">
        <v>20285518</v>
      </c>
      <c r="D2681" s="21">
        <f>Table4[[#This Row],[GROSS]]-Table4[[#This Row],[BUDGET]]</f>
        <v>-7714482</v>
      </c>
    </row>
    <row r="2682" spans="1:4">
      <c r="A2682" s="13" t="s">
        <v>3982</v>
      </c>
      <c r="B2682" s="13">
        <v>15500000</v>
      </c>
      <c r="C2682" s="13">
        <v>7774730</v>
      </c>
      <c r="D2682" s="21">
        <f>Table4[[#This Row],[GROSS]]-Table4[[#This Row],[BUDGET]]</f>
        <v>-7725270</v>
      </c>
    </row>
    <row r="2683" spans="1:4">
      <c r="A2683" s="15" t="s">
        <v>3337</v>
      </c>
      <c r="B2683" s="15">
        <v>22000000</v>
      </c>
      <c r="C2683" s="15">
        <v>14252830</v>
      </c>
      <c r="D2683" s="21">
        <f>Table4[[#This Row],[GROSS]]-Table4[[#This Row],[BUDGET]]</f>
        <v>-7747170</v>
      </c>
    </row>
    <row r="2684" spans="1:4">
      <c r="A2684" s="15" t="s">
        <v>4158</v>
      </c>
      <c r="B2684" s="15">
        <v>15000000</v>
      </c>
      <c r="C2684" s="15">
        <v>7219578</v>
      </c>
      <c r="D2684" s="21">
        <f>Table4[[#This Row],[GROSS]]-Table4[[#This Row],[BUDGET]]</f>
        <v>-7780422</v>
      </c>
    </row>
    <row r="2685" spans="1:4">
      <c r="A2685" s="13" t="s">
        <v>1621</v>
      </c>
      <c r="B2685" s="13">
        <v>53000000</v>
      </c>
      <c r="C2685" s="13">
        <v>45207112</v>
      </c>
      <c r="D2685" s="21">
        <f>Table4[[#This Row],[GROSS]]-Table4[[#This Row],[BUDGET]]</f>
        <v>-7792888</v>
      </c>
    </row>
    <row r="2686" spans="1:4">
      <c r="A2686" s="15" t="s">
        <v>4749</v>
      </c>
      <c r="B2686" s="15">
        <v>10000000</v>
      </c>
      <c r="C2686" s="15">
        <v>2185266</v>
      </c>
      <c r="D2686" s="21">
        <f>Table4[[#This Row],[GROSS]]-Table4[[#This Row],[BUDGET]]</f>
        <v>-7814734</v>
      </c>
    </row>
    <row r="2687" spans="1:4">
      <c r="A2687" s="15" t="s">
        <v>3579</v>
      </c>
      <c r="B2687" s="15">
        <v>20000000</v>
      </c>
      <c r="C2687" s="15">
        <v>12134420</v>
      </c>
      <c r="D2687" s="21">
        <f>Table4[[#This Row],[GROSS]]-Table4[[#This Row],[BUDGET]]</f>
        <v>-7865580</v>
      </c>
    </row>
    <row r="2688" spans="1:4">
      <c r="A2688" s="13" t="s">
        <v>4970</v>
      </c>
      <c r="B2688" s="13">
        <v>8000000</v>
      </c>
      <c r="C2688" s="13">
        <v>127144</v>
      </c>
      <c r="D2688" s="21">
        <f>Table4[[#This Row],[GROSS]]-Table4[[#This Row],[BUDGET]]</f>
        <v>-7872856</v>
      </c>
    </row>
    <row r="2689" spans="1:4">
      <c r="A2689" s="15" t="s">
        <v>4971</v>
      </c>
      <c r="B2689" s="15">
        <v>8000000</v>
      </c>
      <c r="C2689" s="15">
        <v>117190</v>
      </c>
      <c r="D2689" s="21">
        <f>Table4[[#This Row],[GROSS]]-Table4[[#This Row],[BUDGET]]</f>
        <v>-7882810</v>
      </c>
    </row>
    <row r="2690" spans="1:4">
      <c r="A2690" s="13" t="s">
        <v>1790</v>
      </c>
      <c r="B2690" s="13">
        <v>25000000</v>
      </c>
      <c r="C2690" s="13">
        <v>17114882</v>
      </c>
      <c r="D2690" s="21">
        <f>Table4[[#This Row],[GROSS]]-Table4[[#This Row],[BUDGET]]</f>
        <v>-7885118</v>
      </c>
    </row>
    <row r="2691" spans="1:4">
      <c r="A2691" s="13" t="s">
        <v>4973</v>
      </c>
      <c r="B2691" s="13">
        <v>8000000</v>
      </c>
      <c r="C2691" s="13">
        <v>108662</v>
      </c>
      <c r="D2691" s="21">
        <f>Table4[[#This Row],[GROSS]]-Table4[[#This Row],[BUDGET]]</f>
        <v>-7891338</v>
      </c>
    </row>
    <row r="2692" spans="1:4">
      <c r="A2692" s="13" t="s">
        <v>4798</v>
      </c>
      <c r="B2692" s="13">
        <v>8000000</v>
      </c>
      <c r="C2692" s="13">
        <v>100503</v>
      </c>
      <c r="D2692" s="21">
        <f>Table4[[#This Row],[GROSS]]-Table4[[#This Row],[BUDGET]]</f>
        <v>-7899497</v>
      </c>
    </row>
    <row r="2693" spans="1:4">
      <c r="A2693" s="13" t="s">
        <v>2779</v>
      </c>
      <c r="B2693" s="13">
        <v>25000000</v>
      </c>
      <c r="C2693" s="13">
        <v>17100000</v>
      </c>
      <c r="D2693" s="21">
        <f>Table4[[#This Row],[GROSS]]-Table4[[#This Row],[BUDGET]]</f>
        <v>-7900000</v>
      </c>
    </row>
    <row r="2694" spans="1:4">
      <c r="A2694" s="13" t="s">
        <v>4270</v>
      </c>
      <c r="B2694" s="13">
        <v>10000000</v>
      </c>
      <c r="C2694" s="13">
        <v>2086345</v>
      </c>
      <c r="D2694" s="21">
        <f>Table4[[#This Row],[GROSS]]-Table4[[#This Row],[BUDGET]]</f>
        <v>-7913655</v>
      </c>
    </row>
    <row r="2695" spans="1:4">
      <c r="A2695" s="15" t="s">
        <v>4345</v>
      </c>
      <c r="B2695" s="15">
        <v>11000000</v>
      </c>
      <c r="C2695" s="15">
        <v>3074838</v>
      </c>
      <c r="D2695" s="21">
        <f>Table4[[#This Row],[GROSS]]-Table4[[#This Row],[BUDGET]]</f>
        <v>-7925162</v>
      </c>
    </row>
    <row r="2696" spans="1:4">
      <c r="A2696" s="15" t="s">
        <v>3711</v>
      </c>
      <c r="B2696" s="15">
        <v>18500000</v>
      </c>
      <c r="C2696" s="15">
        <v>10562387</v>
      </c>
      <c r="D2696" s="21">
        <f>Table4[[#This Row],[GROSS]]-Table4[[#This Row],[BUDGET]]</f>
        <v>-7937613</v>
      </c>
    </row>
    <row r="2697" spans="1:4">
      <c r="A2697" s="15" t="s">
        <v>4975</v>
      </c>
      <c r="B2697" s="15">
        <v>8000000</v>
      </c>
      <c r="C2697" s="15">
        <v>53481</v>
      </c>
      <c r="D2697" s="21">
        <f>Table4[[#This Row],[GROSS]]-Table4[[#This Row],[BUDGET]]</f>
        <v>-7946519</v>
      </c>
    </row>
    <row r="2698" spans="1:4">
      <c r="A2698" s="15" t="s">
        <v>4979</v>
      </c>
      <c r="B2698" s="15">
        <v>8000000</v>
      </c>
      <c r="C2698" s="15">
        <v>52961</v>
      </c>
      <c r="D2698" s="21">
        <f>Table4[[#This Row],[GROSS]]-Table4[[#This Row],[BUDGET]]</f>
        <v>-7947039</v>
      </c>
    </row>
    <row r="2699" spans="1:4">
      <c r="A2699" s="13" t="s">
        <v>4870</v>
      </c>
      <c r="B2699" s="13">
        <v>9000000</v>
      </c>
      <c r="C2699" s="13">
        <v>1046166</v>
      </c>
      <c r="D2699" s="21">
        <f>Table4[[#This Row],[GROSS]]-Table4[[#This Row],[BUDGET]]</f>
        <v>-7953834</v>
      </c>
    </row>
    <row r="2700" spans="1:4">
      <c r="A2700" s="13" t="s">
        <v>4573</v>
      </c>
      <c r="B2700" s="13">
        <v>11000000</v>
      </c>
      <c r="C2700" s="13">
        <v>3034181</v>
      </c>
      <c r="D2700" s="21">
        <f>Table4[[#This Row],[GROSS]]-Table4[[#This Row],[BUDGET]]</f>
        <v>-7965819</v>
      </c>
    </row>
    <row r="2701" spans="1:4">
      <c r="A2701" s="15" t="s">
        <v>4888</v>
      </c>
      <c r="B2701" s="15">
        <v>12000000</v>
      </c>
      <c r="C2701" s="15">
        <v>4018695</v>
      </c>
      <c r="D2701" s="21">
        <f>Table4[[#This Row],[GROSS]]-Table4[[#This Row],[BUDGET]]</f>
        <v>-7981305</v>
      </c>
    </row>
    <row r="2702" spans="1:4">
      <c r="A2702" s="13" t="s">
        <v>4335</v>
      </c>
      <c r="B2702" s="13">
        <v>13000000</v>
      </c>
      <c r="C2702" s="13">
        <v>5002310</v>
      </c>
      <c r="D2702" s="21">
        <f>Table4[[#This Row],[GROSS]]-Table4[[#This Row],[BUDGET]]</f>
        <v>-7997690</v>
      </c>
    </row>
    <row r="2703" spans="1:4">
      <c r="A2703" s="15" t="s">
        <v>4269</v>
      </c>
      <c r="B2703" s="15">
        <v>13500000</v>
      </c>
      <c r="C2703" s="15">
        <v>5501940</v>
      </c>
      <c r="D2703" s="21">
        <f>Table4[[#This Row],[GROSS]]-Table4[[#This Row],[BUDGET]]</f>
        <v>-7998060</v>
      </c>
    </row>
    <row r="2704" spans="1:4">
      <c r="A2704" s="13" t="s">
        <v>5081</v>
      </c>
      <c r="B2704" s="13">
        <v>9000000</v>
      </c>
      <c r="C2704" s="13">
        <v>1000000</v>
      </c>
      <c r="D2704" s="21">
        <f>Table4[[#This Row],[GROSS]]-Table4[[#This Row],[BUDGET]]</f>
        <v>-8000000</v>
      </c>
    </row>
    <row r="2705" spans="1:4">
      <c r="A2705" s="15" t="s">
        <v>3216</v>
      </c>
      <c r="B2705" s="15">
        <v>25000000</v>
      </c>
      <c r="C2705" s="15">
        <v>16969390</v>
      </c>
      <c r="D2705" s="21">
        <f>Table4[[#This Row],[GROSS]]-Table4[[#This Row],[BUDGET]]</f>
        <v>-8030610</v>
      </c>
    </row>
    <row r="2706" spans="1:4">
      <c r="A2706" s="15" t="s">
        <v>4492</v>
      </c>
      <c r="B2706" s="15">
        <v>12000000</v>
      </c>
      <c r="C2706" s="15">
        <v>3950294</v>
      </c>
      <c r="D2706" s="21">
        <f>Table4[[#This Row],[GROSS]]-Table4[[#This Row],[BUDGET]]</f>
        <v>-8049706</v>
      </c>
    </row>
    <row r="2707" spans="1:4">
      <c r="A2707" s="15" t="s">
        <v>4761</v>
      </c>
      <c r="B2707" s="15">
        <v>10000000</v>
      </c>
      <c r="C2707" s="15">
        <v>1939441</v>
      </c>
      <c r="D2707" s="21">
        <f>Table4[[#This Row],[GROSS]]-Table4[[#This Row],[BUDGET]]</f>
        <v>-8060559</v>
      </c>
    </row>
    <row r="2708" spans="1:4">
      <c r="A2708" s="15" t="s">
        <v>364</v>
      </c>
      <c r="B2708" s="15">
        <v>135000000</v>
      </c>
      <c r="C2708" s="15">
        <v>126930660</v>
      </c>
      <c r="D2708" s="21">
        <f>Table4[[#This Row],[GROSS]]-Table4[[#This Row],[BUDGET]]</f>
        <v>-8069340</v>
      </c>
    </row>
    <row r="2709" spans="1:4">
      <c r="A2709" s="15" t="s">
        <v>4337</v>
      </c>
      <c r="B2709" s="15">
        <v>13000000</v>
      </c>
      <c r="C2709" s="15">
        <v>4919896</v>
      </c>
      <c r="D2709" s="21">
        <f>Table4[[#This Row],[GROSS]]-Table4[[#This Row],[BUDGET]]</f>
        <v>-8080104</v>
      </c>
    </row>
    <row r="2710" spans="1:4">
      <c r="A2710" s="15" t="s">
        <v>670</v>
      </c>
      <c r="B2710" s="15">
        <v>95000000</v>
      </c>
      <c r="C2710" s="15">
        <v>86897182</v>
      </c>
      <c r="D2710" s="21">
        <f>Table4[[#This Row],[GROSS]]-Table4[[#This Row],[BUDGET]]</f>
        <v>-8102818</v>
      </c>
    </row>
    <row r="2711" spans="1:4">
      <c r="A2711" s="15" t="s">
        <v>4864</v>
      </c>
      <c r="B2711" s="15">
        <v>9000000</v>
      </c>
      <c r="C2711" s="15">
        <v>883887</v>
      </c>
      <c r="D2711" s="21">
        <f>Table4[[#This Row],[GROSS]]-Table4[[#This Row],[BUDGET]]</f>
        <v>-8116113</v>
      </c>
    </row>
    <row r="2712" spans="1:4">
      <c r="A2712" s="13" t="s">
        <v>1503</v>
      </c>
      <c r="B2712" s="13">
        <v>58000000</v>
      </c>
      <c r="C2712" s="13">
        <v>49875589</v>
      </c>
      <c r="D2712" s="21">
        <f>Table4[[#This Row],[GROSS]]-Table4[[#This Row],[BUDGET]]</f>
        <v>-8124411</v>
      </c>
    </row>
    <row r="2713" spans="1:4">
      <c r="A2713" s="15" t="s">
        <v>4340</v>
      </c>
      <c r="B2713" s="15">
        <v>13000000</v>
      </c>
      <c r="C2713" s="15">
        <v>4857376</v>
      </c>
      <c r="D2713" s="21">
        <f>Table4[[#This Row],[GROSS]]-Table4[[#This Row],[BUDGET]]</f>
        <v>-8142624</v>
      </c>
    </row>
    <row r="2714" spans="1:4">
      <c r="A2714" s="13" t="s">
        <v>2172</v>
      </c>
      <c r="B2714" s="13">
        <v>40000000</v>
      </c>
      <c r="C2714" s="13">
        <v>31836745</v>
      </c>
      <c r="D2714" s="21">
        <f>Table4[[#This Row],[GROSS]]-Table4[[#This Row],[BUDGET]]</f>
        <v>-8163255</v>
      </c>
    </row>
    <row r="2715" spans="1:4">
      <c r="A2715" s="13" t="s">
        <v>3121</v>
      </c>
      <c r="B2715" s="13">
        <v>30000000</v>
      </c>
      <c r="C2715" s="13">
        <v>21835784</v>
      </c>
      <c r="D2715" s="21">
        <f>Table4[[#This Row],[GROSS]]-Table4[[#This Row],[BUDGET]]</f>
        <v>-8164216</v>
      </c>
    </row>
    <row r="2716" spans="1:4">
      <c r="A2716" s="15" t="s">
        <v>4574</v>
      </c>
      <c r="B2716" s="15">
        <v>11000000</v>
      </c>
      <c r="C2716" s="15">
        <v>2832826</v>
      </c>
      <c r="D2716" s="21">
        <f>Table4[[#This Row],[GROSS]]-Table4[[#This Row],[BUDGET]]</f>
        <v>-8167174</v>
      </c>
    </row>
    <row r="2717" spans="1:4">
      <c r="A2717" s="15" t="s">
        <v>2185</v>
      </c>
      <c r="B2717" s="15">
        <v>35000000</v>
      </c>
      <c r="C2717" s="15">
        <v>26814957</v>
      </c>
      <c r="D2717" s="21">
        <f>Table4[[#This Row],[GROSS]]-Table4[[#This Row],[BUDGET]]</f>
        <v>-8185043</v>
      </c>
    </row>
    <row r="2718" spans="1:4">
      <c r="A2718" s="15" t="s">
        <v>1011</v>
      </c>
      <c r="B2718" s="15">
        <v>50000000</v>
      </c>
      <c r="C2718" s="15">
        <v>41814863</v>
      </c>
      <c r="D2718" s="21">
        <f>Table4[[#This Row],[GROSS]]-Table4[[#This Row],[BUDGET]]</f>
        <v>-8185137</v>
      </c>
    </row>
    <row r="2719" spans="1:4">
      <c r="A2719" s="13" t="s">
        <v>4579</v>
      </c>
      <c r="B2719" s="13">
        <v>11000000</v>
      </c>
      <c r="C2719" s="13">
        <v>2807854</v>
      </c>
      <c r="D2719" s="21">
        <f>Table4[[#This Row],[GROSS]]-Table4[[#This Row],[BUDGET]]</f>
        <v>-8192146</v>
      </c>
    </row>
    <row r="2720" spans="1:4">
      <c r="A2720" s="15" t="s">
        <v>2769</v>
      </c>
      <c r="B2720" s="15">
        <v>30000000</v>
      </c>
      <c r="C2720" s="15">
        <v>21800302</v>
      </c>
      <c r="D2720" s="21">
        <f>Table4[[#This Row],[GROSS]]-Table4[[#This Row],[BUDGET]]</f>
        <v>-8199698</v>
      </c>
    </row>
    <row r="2721" spans="1:4">
      <c r="A2721" s="13" t="s">
        <v>3581</v>
      </c>
      <c r="B2721" s="13">
        <v>20000000</v>
      </c>
      <c r="C2721" s="13">
        <v>11784000</v>
      </c>
      <c r="D2721" s="21">
        <f>Table4[[#This Row],[GROSS]]-Table4[[#This Row],[BUDGET]]</f>
        <v>-8216000</v>
      </c>
    </row>
    <row r="2722" spans="1:4">
      <c r="A2722" s="13" t="s">
        <v>4739</v>
      </c>
      <c r="B2722" s="13">
        <v>11500000</v>
      </c>
      <c r="C2722" s="13">
        <v>3275585</v>
      </c>
      <c r="D2722" s="21">
        <f>Table4[[#This Row],[GROSS]]-Table4[[#This Row],[BUDGET]]</f>
        <v>-8224415</v>
      </c>
    </row>
    <row r="2723" spans="1:4">
      <c r="A2723" s="15" t="s">
        <v>4756</v>
      </c>
      <c r="B2723" s="15">
        <v>10000000</v>
      </c>
      <c r="C2723" s="15">
        <v>1754319</v>
      </c>
      <c r="D2723" s="21">
        <f>Table4[[#This Row],[GROSS]]-Table4[[#This Row],[BUDGET]]</f>
        <v>-8245681</v>
      </c>
    </row>
    <row r="2724" spans="1:4">
      <c r="A2724" s="13" t="s">
        <v>3872</v>
      </c>
      <c r="B2724" s="13">
        <v>17000000</v>
      </c>
      <c r="C2724" s="13">
        <v>8662318</v>
      </c>
      <c r="D2724" s="21">
        <f>Table4[[#This Row],[GROSS]]-Table4[[#This Row],[BUDGET]]</f>
        <v>-8337682</v>
      </c>
    </row>
    <row r="2725" spans="1:4">
      <c r="A2725" s="13" t="s">
        <v>4893</v>
      </c>
      <c r="B2725" s="13">
        <v>8500000</v>
      </c>
      <c r="C2725" s="13">
        <v>140244</v>
      </c>
      <c r="D2725" s="21">
        <f>Table4[[#This Row],[GROSS]]-Table4[[#This Row],[BUDGET]]</f>
        <v>-8359756</v>
      </c>
    </row>
    <row r="2726" spans="1:4">
      <c r="A2726" s="13" t="s">
        <v>1023</v>
      </c>
      <c r="B2726" s="13">
        <v>75000000</v>
      </c>
      <c r="C2726" s="13">
        <v>66636385</v>
      </c>
      <c r="D2726" s="21">
        <f>Table4[[#This Row],[GROSS]]-Table4[[#This Row],[BUDGET]]</f>
        <v>-8363615</v>
      </c>
    </row>
    <row r="2727" spans="1:4">
      <c r="A2727" s="15" t="s">
        <v>4759</v>
      </c>
      <c r="B2727" s="15">
        <v>10000000</v>
      </c>
      <c r="C2727" s="15">
        <v>1631839</v>
      </c>
      <c r="D2727" s="21">
        <f>Table4[[#This Row],[GROSS]]-Table4[[#This Row],[BUDGET]]</f>
        <v>-8368161</v>
      </c>
    </row>
    <row r="2728" spans="1:4">
      <c r="A2728" s="15" t="s">
        <v>5470</v>
      </c>
      <c r="B2728" s="15">
        <v>8500000</v>
      </c>
      <c r="C2728" s="15">
        <v>131175</v>
      </c>
      <c r="D2728" s="21">
        <f>Table4[[#This Row],[GROSS]]-Table4[[#This Row],[BUDGET]]</f>
        <v>-8368825</v>
      </c>
    </row>
    <row r="2729" spans="1:4">
      <c r="A2729" s="15" t="s">
        <v>5747</v>
      </c>
      <c r="B2729" s="15">
        <v>8400000</v>
      </c>
      <c r="C2729" s="15">
        <v>5725</v>
      </c>
      <c r="D2729" s="21">
        <f>Table4[[#This Row],[GROSS]]-Table4[[#This Row],[BUDGET]]</f>
        <v>-8394275</v>
      </c>
    </row>
    <row r="2730" spans="1:4">
      <c r="A2730" s="15" t="s">
        <v>3340</v>
      </c>
      <c r="B2730" s="15">
        <v>22000000</v>
      </c>
      <c r="C2730" s="15">
        <v>13555988</v>
      </c>
      <c r="D2730" s="21">
        <f>Table4[[#This Row],[GROSS]]-Table4[[#This Row],[BUDGET]]</f>
        <v>-8444012</v>
      </c>
    </row>
    <row r="2731" spans="1:4">
      <c r="A2731" s="15" t="s">
        <v>2451</v>
      </c>
      <c r="B2731" s="15">
        <v>35000000</v>
      </c>
      <c r="C2731" s="15">
        <v>26494611</v>
      </c>
      <c r="D2731" s="21">
        <f>Table4[[#This Row],[GROSS]]-Table4[[#This Row],[BUDGET]]</f>
        <v>-8505389</v>
      </c>
    </row>
    <row r="2732" spans="1:4">
      <c r="A2732" s="13" t="s">
        <v>1743</v>
      </c>
      <c r="B2732" s="13">
        <v>50000000</v>
      </c>
      <c r="C2732" s="13">
        <v>41482207</v>
      </c>
      <c r="D2732" s="21">
        <f>Table4[[#This Row],[GROSS]]-Table4[[#This Row],[BUDGET]]</f>
        <v>-8517793</v>
      </c>
    </row>
    <row r="2733" spans="1:4">
      <c r="A2733" s="13" t="s">
        <v>105</v>
      </c>
      <c r="B2733" s="13">
        <v>200000000</v>
      </c>
      <c r="C2733" s="13">
        <v>191450875</v>
      </c>
      <c r="D2733" s="21">
        <f>Table4[[#This Row],[GROSS]]-Table4[[#This Row],[BUDGET]]</f>
        <v>-8549125</v>
      </c>
    </row>
    <row r="2734" spans="1:4">
      <c r="A2734" s="15" t="s">
        <v>548</v>
      </c>
      <c r="B2734" s="15">
        <v>109000000</v>
      </c>
      <c r="C2734" s="15">
        <v>100446895</v>
      </c>
      <c r="D2734" s="21">
        <f>Table4[[#This Row],[GROSS]]-Table4[[#This Row],[BUDGET]]</f>
        <v>-8553105</v>
      </c>
    </row>
    <row r="2735" spans="1:4">
      <c r="A2735" s="15" t="s">
        <v>2544</v>
      </c>
      <c r="B2735" s="15">
        <v>30000000</v>
      </c>
      <c r="C2735" s="15">
        <v>21426805</v>
      </c>
      <c r="D2735" s="21">
        <f>Table4[[#This Row],[GROSS]]-Table4[[#This Row],[BUDGET]]</f>
        <v>-8573195</v>
      </c>
    </row>
    <row r="2736" spans="1:4">
      <c r="A2736" s="13" t="s">
        <v>4144</v>
      </c>
      <c r="B2736" s="13">
        <v>15000000</v>
      </c>
      <c r="C2736" s="13">
        <v>6409206</v>
      </c>
      <c r="D2736" s="21">
        <f>Table4[[#This Row],[GROSS]]-Table4[[#This Row],[BUDGET]]</f>
        <v>-8590794</v>
      </c>
    </row>
    <row r="2737" spans="1:4">
      <c r="A2737" s="13" t="s">
        <v>2287</v>
      </c>
      <c r="B2737" s="13">
        <v>39000000</v>
      </c>
      <c r="C2737" s="13">
        <v>30400000</v>
      </c>
      <c r="D2737" s="21">
        <f>Table4[[#This Row],[GROSS]]-Table4[[#This Row],[BUDGET]]</f>
        <v>-8600000</v>
      </c>
    </row>
    <row r="2738" spans="1:4">
      <c r="A2738" s="15" t="s">
        <v>4146</v>
      </c>
      <c r="B2738" s="15">
        <v>15000000</v>
      </c>
      <c r="C2738" s="15">
        <v>6373693</v>
      </c>
      <c r="D2738" s="21">
        <f>Table4[[#This Row],[GROSS]]-Table4[[#This Row],[BUDGET]]</f>
        <v>-8626307</v>
      </c>
    </row>
    <row r="2739" spans="1:4">
      <c r="A2739" s="15" t="s">
        <v>4379</v>
      </c>
      <c r="B2739" s="15">
        <v>12800000</v>
      </c>
      <c r="C2739" s="15">
        <v>4157491</v>
      </c>
      <c r="D2739" s="21">
        <f>Table4[[#This Row],[GROSS]]-Table4[[#This Row],[BUDGET]]</f>
        <v>-8642509</v>
      </c>
    </row>
    <row r="2740" spans="1:4">
      <c r="A2740" s="15" t="s">
        <v>4861</v>
      </c>
      <c r="B2740" s="15">
        <v>9000000</v>
      </c>
      <c r="C2740" s="15">
        <v>349618</v>
      </c>
      <c r="D2740" s="21">
        <f>Table4[[#This Row],[GROSS]]-Table4[[#This Row],[BUDGET]]</f>
        <v>-8650382</v>
      </c>
    </row>
    <row r="2741" spans="1:4">
      <c r="A2741" s="13" t="s">
        <v>4816</v>
      </c>
      <c r="B2741" s="13">
        <v>8900000</v>
      </c>
      <c r="C2741" s="13">
        <v>225377</v>
      </c>
      <c r="D2741" s="21">
        <f>Table4[[#This Row],[GROSS]]-Table4[[#This Row],[BUDGET]]</f>
        <v>-8674623</v>
      </c>
    </row>
    <row r="2742" spans="1:4">
      <c r="A2742" s="13" t="s">
        <v>4760</v>
      </c>
      <c r="B2742" s="13">
        <v>10000000</v>
      </c>
      <c r="C2742" s="13">
        <v>1309849</v>
      </c>
      <c r="D2742" s="21">
        <f>Table4[[#This Row],[GROSS]]-Table4[[#This Row],[BUDGET]]</f>
        <v>-8690151</v>
      </c>
    </row>
    <row r="2743" spans="1:4">
      <c r="A2743" s="13" t="s">
        <v>4762</v>
      </c>
      <c r="B2743" s="13">
        <v>10000000</v>
      </c>
      <c r="C2743" s="13">
        <v>1276984</v>
      </c>
      <c r="D2743" s="21">
        <f>Table4[[#This Row],[GROSS]]-Table4[[#This Row],[BUDGET]]</f>
        <v>-8723016</v>
      </c>
    </row>
    <row r="2744" spans="1:4">
      <c r="A2744" s="13" t="s">
        <v>1745</v>
      </c>
      <c r="B2744" s="13">
        <v>50000000</v>
      </c>
      <c r="C2744" s="13">
        <v>41256277</v>
      </c>
      <c r="D2744" s="21">
        <f>Table4[[#This Row],[GROSS]]-Table4[[#This Row],[BUDGET]]</f>
        <v>-8743723</v>
      </c>
    </row>
    <row r="2745" spans="1:4">
      <c r="A2745" s="13" t="s">
        <v>4670</v>
      </c>
      <c r="B2745" s="13">
        <v>25000000</v>
      </c>
      <c r="C2745" s="13">
        <v>16247775</v>
      </c>
      <c r="D2745" s="21">
        <f>Table4[[#This Row],[GROSS]]-Table4[[#This Row],[BUDGET]]</f>
        <v>-8752225</v>
      </c>
    </row>
    <row r="2746" spans="1:4">
      <c r="A2746" s="15" t="s">
        <v>3582</v>
      </c>
      <c r="B2746" s="15">
        <v>20000000</v>
      </c>
      <c r="C2746" s="15">
        <v>11169531</v>
      </c>
      <c r="D2746" s="21">
        <f>Table4[[#This Row],[GROSS]]-Table4[[#This Row],[BUDGET]]</f>
        <v>-8830469</v>
      </c>
    </row>
    <row r="2747" spans="1:4">
      <c r="A2747" s="13" t="s">
        <v>4486</v>
      </c>
      <c r="B2747" s="13">
        <v>12000000</v>
      </c>
      <c r="C2747" s="13">
        <v>3148482</v>
      </c>
      <c r="D2747" s="21">
        <f>Table4[[#This Row],[GROSS]]-Table4[[#This Row],[BUDGET]]</f>
        <v>-8851518</v>
      </c>
    </row>
    <row r="2748" spans="1:4">
      <c r="A2748" s="13" t="s">
        <v>3145</v>
      </c>
      <c r="B2748" s="13">
        <v>25000000</v>
      </c>
      <c r="C2748" s="13">
        <v>16118077</v>
      </c>
      <c r="D2748" s="21">
        <f>Table4[[#This Row],[GROSS]]-Table4[[#This Row],[BUDGET]]</f>
        <v>-8881923</v>
      </c>
    </row>
    <row r="2749" spans="1:4">
      <c r="A2749" s="13" t="s">
        <v>4862</v>
      </c>
      <c r="B2749" s="13">
        <v>9000000</v>
      </c>
      <c r="C2749" s="13">
        <v>112935</v>
      </c>
      <c r="D2749" s="21">
        <f>Table4[[#This Row],[GROSS]]-Table4[[#This Row],[BUDGET]]</f>
        <v>-8887065</v>
      </c>
    </row>
    <row r="2750" spans="1:4">
      <c r="A2750" s="13" t="s">
        <v>2044</v>
      </c>
      <c r="B2750" s="13">
        <v>65000000</v>
      </c>
      <c r="C2750" s="13">
        <v>56083966</v>
      </c>
      <c r="D2750" s="21">
        <f>Table4[[#This Row],[GROSS]]-Table4[[#This Row],[BUDGET]]</f>
        <v>-8916034</v>
      </c>
    </row>
    <row r="2751" spans="1:4">
      <c r="A2751" s="13" t="s">
        <v>41</v>
      </c>
      <c r="B2751" s="13">
        <v>209000000</v>
      </c>
      <c r="C2751" s="13">
        <v>200069408</v>
      </c>
      <c r="D2751" s="21">
        <f>Table4[[#This Row],[GROSS]]-Table4[[#This Row],[BUDGET]]</f>
        <v>-8930592</v>
      </c>
    </row>
    <row r="2752" spans="1:4">
      <c r="A2752" s="13" t="s">
        <v>1261</v>
      </c>
      <c r="B2752" s="13">
        <v>45000000</v>
      </c>
      <c r="C2752" s="13">
        <v>36064910</v>
      </c>
      <c r="D2752" s="21">
        <f>Table4[[#This Row],[GROSS]]-Table4[[#This Row],[BUDGET]]</f>
        <v>-8935090</v>
      </c>
    </row>
    <row r="2753" spans="1:4">
      <c r="A2753" s="15" t="s">
        <v>54</v>
      </c>
      <c r="B2753" s="15">
        <v>250000000</v>
      </c>
      <c r="C2753" s="15">
        <v>241063875</v>
      </c>
      <c r="D2753" s="21">
        <f>Table4[[#This Row],[GROSS]]-Table4[[#This Row],[BUDGET]]</f>
        <v>-8936125</v>
      </c>
    </row>
    <row r="2754" spans="1:4">
      <c r="A2754" s="15" t="s">
        <v>4746</v>
      </c>
      <c r="B2754" s="15">
        <v>10000000</v>
      </c>
      <c r="C2754" s="15">
        <v>1055654</v>
      </c>
      <c r="D2754" s="21">
        <f>Table4[[#This Row],[GROSS]]-Table4[[#This Row],[BUDGET]]</f>
        <v>-8944346</v>
      </c>
    </row>
    <row r="2755" spans="1:4">
      <c r="A2755" s="13" t="s">
        <v>3690</v>
      </c>
      <c r="B2755" s="13">
        <v>19000000</v>
      </c>
      <c r="C2755" s="13">
        <v>10049886</v>
      </c>
      <c r="D2755" s="21">
        <f>Table4[[#This Row],[GROSS]]-Table4[[#This Row],[BUDGET]]</f>
        <v>-8950114</v>
      </c>
    </row>
    <row r="2756" spans="1:4">
      <c r="A2756" s="13" t="s">
        <v>1382</v>
      </c>
      <c r="B2756" s="13">
        <v>60000000</v>
      </c>
      <c r="C2756" s="13">
        <v>51045801</v>
      </c>
      <c r="D2756" s="21">
        <f>Table4[[#This Row],[GROSS]]-Table4[[#This Row],[BUDGET]]</f>
        <v>-8954199</v>
      </c>
    </row>
    <row r="2757" spans="1:4">
      <c r="A2757" s="13" t="s">
        <v>3584</v>
      </c>
      <c r="B2757" s="13">
        <v>20000000</v>
      </c>
      <c r="C2757" s="13">
        <v>11034436</v>
      </c>
      <c r="D2757" s="21">
        <f>Table4[[#This Row],[GROSS]]-Table4[[#This Row],[BUDGET]]</f>
        <v>-8965564</v>
      </c>
    </row>
    <row r="2758" spans="1:4">
      <c r="A2758" s="15" t="s">
        <v>3350</v>
      </c>
      <c r="B2758" s="15">
        <v>25000000</v>
      </c>
      <c r="C2758" s="15">
        <v>16027866</v>
      </c>
      <c r="D2758" s="21">
        <f>Table4[[#This Row],[GROSS]]-Table4[[#This Row],[BUDGET]]</f>
        <v>-8972134</v>
      </c>
    </row>
    <row r="2759" spans="1:4">
      <c r="A2759" s="13" t="s">
        <v>5272</v>
      </c>
      <c r="B2759" s="13">
        <v>9000000</v>
      </c>
      <c r="C2759" s="13">
        <v>27445</v>
      </c>
      <c r="D2759" s="21">
        <f>Table4[[#This Row],[GROSS]]-Table4[[#This Row],[BUDGET]]</f>
        <v>-8972555</v>
      </c>
    </row>
    <row r="2760" spans="1:4">
      <c r="A2760" s="15" t="s">
        <v>4767</v>
      </c>
      <c r="B2760" s="15">
        <v>10000000</v>
      </c>
      <c r="C2760" s="15">
        <v>1011054</v>
      </c>
      <c r="D2760" s="21">
        <f>Table4[[#This Row],[GROSS]]-Table4[[#This Row],[BUDGET]]</f>
        <v>-8988946</v>
      </c>
    </row>
    <row r="2761" spans="1:4">
      <c r="A2761" s="15" t="s">
        <v>4876</v>
      </c>
      <c r="B2761" s="15">
        <v>9000000</v>
      </c>
      <c r="C2761" s="15">
        <v>162</v>
      </c>
      <c r="D2761" s="21">
        <f>Table4[[#This Row],[GROSS]]-Table4[[#This Row],[BUDGET]]</f>
        <v>-8999838</v>
      </c>
    </row>
    <row r="2762" spans="1:4">
      <c r="A2762" s="15" t="s">
        <v>4033</v>
      </c>
      <c r="B2762" s="15">
        <v>15000000</v>
      </c>
      <c r="C2762" s="15">
        <v>6000000</v>
      </c>
      <c r="D2762" s="21">
        <f>Table4[[#This Row],[GROSS]]-Table4[[#This Row],[BUDGET]]</f>
        <v>-9000000</v>
      </c>
    </row>
    <row r="2763" spans="1:4">
      <c r="A2763" s="13" t="s">
        <v>2789</v>
      </c>
      <c r="B2763" s="13">
        <v>26000000</v>
      </c>
      <c r="C2763" s="13">
        <v>16999046</v>
      </c>
      <c r="D2763" s="21">
        <f>Table4[[#This Row],[GROSS]]-Table4[[#This Row],[BUDGET]]</f>
        <v>-9000954</v>
      </c>
    </row>
    <row r="2764" spans="1:4">
      <c r="A2764" s="15" t="s">
        <v>2173</v>
      </c>
      <c r="B2764" s="15">
        <v>40000000</v>
      </c>
      <c r="C2764" s="15">
        <v>30993544</v>
      </c>
      <c r="D2764" s="21">
        <f>Table4[[#This Row],[GROSS]]-Table4[[#This Row],[BUDGET]]</f>
        <v>-9006456</v>
      </c>
    </row>
    <row r="2765" spans="1:4">
      <c r="A2765" s="15" t="s">
        <v>4763</v>
      </c>
      <c r="B2765" s="15">
        <v>11000000</v>
      </c>
      <c r="C2765" s="15">
        <v>1987762</v>
      </c>
      <c r="D2765" s="21">
        <f>Table4[[#This Row],[GROSS]]-Table4[[#This Row],[BUDGET]]</f>
        <v>-9012238</v>
      </c>
    </row>
    <row r="2766" spans="1:4">
      <c r="A2766" s="13" t="s">
        <v>2175</v>
      </c>
      <c r="B2766" s="13">
        <v>40000000</v>
      </c>
      <c r="C2766" s="13">
        <v>30981850</v>
      </c>
      <c r="D2766" s="21">
        <f>Table4[[#This Row],[GROSS]]-Table4[[#This Row],[BUDGET]]</f>
        <v>-9018150</v>
      </c>
    </row>
    <row r="2767" spans="1:4">
      <c r="A2767" s="15" t="s">
        <v>2459</v>
      </c>
      <c r="B2767" s="15">
        <v>30000000</v>
      </c>
      <c r="C2767" s="15">
        <v>20981633</v>
      </c>
      <c r="D2767" s="21">
        <f>Table4[[#This Row],[GROSS]]-Table4[[#This Row],[BUDGET]]</f>
        <v>-9018367</v>
      </c>
    </row>
    <row r="2768" spans="1:4">
      <c r="A2768" s="15" t="s">
        <v>1752</v>
      </c>
      <c r="B2768" s="15">
        <v>50000000</v>
      </c>
      <c r="C2768" s="15">
        <v>40905277</v>
      </c>
      <c r="D2768" s="21">
        <f>Table4[[#This Row],[GROSS]]-Table4[[#This Row],[BUDGET]]</f>
        <v>-9094723</v>
      </c>
    </row>
    <row r="2769" spans="1:4">
      <c r="A2769" s="13" t="s">
        <v>4769</v>
      </c>
      <c r="B2769" s="13">
        <v>10000000</v>
      </c>
      <c r="C2769" s="13">
        <v>900926</v>
      </c>
      <c r="D2769" s="21">
        <f>Table4[[#This Row],[GROSS]]-Table4[[#This Row],[BUDGET]]</f>
        <v>-9099074</v>
      </c>
    </row>
    <row r="2770" spans="1:4">
      <c r="A2770" s="13" t="s">
        <v>4985</v>
      </c>
      <c r="B2770" s="13">
        <v>10000000</v>
      </c>
      <c r="C2770" s="13">
        <v>882290</v>
      </c>
      <c r="D2770" s="21">
        <f>Table4[[#This Row],[GROSS]]-Table4[[#This Row],[BUDGET]]</f>
        <v>-9117710</v>
      </c>
    </row>
    <row r="2771" spans="1:4">
      <c r="A2771" s="15" t="s">
        <v>2471</v>
      </c>
      <c r="B2771" s="15">
        <v>35000000</v>
      </c>
      <c r="C2771" s="15">
        <v>25871834</v>
      </c>
      <c r="D2771" s="21">
        <f>Table4[[#This Row],[GROSS]]-Table4[[#This Row],[BUDGET]]</f>
        <v>-9128166</v>
      </c>
    </row>
    <row r="2772" spans="1:4">
      <c r="A2772" s="15" t="s">
        <v>4770</v>
      </c>
      <c r="B2772" s="15">
        <v>10000000</v>
      </c>
      <c r="C2772" s="15">
        <v>866778</v>
      </c>
      <c r="D2772" s="21">
        <f>Table4[[#This Row],[GROSS]]-Table4[[#This Row],[BUDGET]]</f>
        <v>-9133222</v>
      </c>
    </row>
    <row r="2773" spans="1:4">
      <c r="A2773" s="15" t="s">
        <v>2453</v>
      </c>
      <c r="B2773" s="15">
        <v>35000000</v>
      </c>
      <c r="C2773" s="15">
        <v>25863915</v>
      </c>
      <c r="D2773" s="21">
        <f>Table4[[#This Row],[GROSS]]-Table4[[#This Row],[BUDGET]]</f>
        <v>-9136085</v>
      </c>
    </row>
    <row r="2774" spans="1:4">
      <c r="A2774" s="15" t="s">
        <v>1384</v>
      </c>
      <c r="B2774" s="15">
        <v>60000000</v>
      </c>
      <c r="C2774" s="15">
        <v>50818750</v>
      </c>
      <c r="D2774" s="21">
        <f>Table4[[#This Row],[GROSS]]-Table4[[#This Row],[BUDGET]]</f>
        <v>-9181250</v>
      </c>
    </row>
    <row r="2775" spans="1:4">
      <c r="A2775" s="15" t="s">
        <v>1400</v>
      </c>
      <c r="B2775" s="15">
        <v>60000000</v>
      </c>
      <c r="C2775" s="15">
        <v>50807639</v>
      </c>
      <c r="D2775" s="21">
        <f>Table4[[#This Row],[GROSS]]-Table4[[#This Row],[BUDGET]]</f>
        <v>-9192361</v>
      </c>
    </row>
    <row r="2776" spans="1:4">
      <c r="A2776" s="13" t="s">
        <v>3341</v>
      </c>
      <c r="B2776" s="13">
        <v>22000000</v>
      </c>
      <c r="C2776" s="13">
        <v>12784713</v>
      </c>
      <c r="D2776" s="21">
        <f>Table4[[#This Row],[GROSS]]-Table4[[#This Row],[BUDGET]]</f>
        <v>-9215287</v>
      </c>
    </row>
    <row r="2777" spans="1:4">
      <c r="A2777" s="15" t="s">
        <v>847</v>
      </c>
      <c r="B2777" s="15">
        <v>85000000</v>
      </c>
      <c r="C2777" s="15">
        <v>75754670</v>
      </c>
      <c r="D2777" s="21">
        <f>Table4[[#This Row],[GROSS]]-Table4[[#This Row],[BUDGET]]</f>
        <v>-9245330</v>
      </c>
    </row>
    <row r="2778" spans="1:4">
      <c r="A2778" s="15" t="s">
        <v>744</v>
      </c>
      <c r="B2778" s="15">
        <v>88000000</v>
      </c>
      <c r="C2778" s="15">
        <v>78747585</v>
      </c>
      <c r="D2778" s="21">
        <f>Table4[[#This Row],[GROSS]]-Table4[[#This Row],[BUDGET]]</f>
        <v>-9252415</v>
      </c>
    </row>
    <row r="2779" spans="1:4">
      <c r="A2779" s="13" t="s">
        <v>1822</v>
      </c>
      <c r="B2779" s="13">
        <v>18000000</v>
      </c>
      <c r="C2779" s="13">
        <v>8742261</v>
      </c>
      <c r="D2779" s="21">
        <f>Table4[[#This Row],[GROSS]]-Table4[[#This Row],[BUDGET]]</f>
        <v>-9257739</v>
      </c>
    </row>
    <row r="2780" spans="1:4">
      <c r="A2780" s="15" t="s">
        <v>4248</v>
      </c>
      <c r="B2780" s="15">
        <v>14000000</v>
      </c>
      <c r="C2780" s="15">
        <v>4741987</v>
      </c>
      <c r="D2780" s="21">
        <f>Table4[[#This Row],[GROSS]]-Table4[[#This Row],[BUDGET]]</f>
        <v>-9258013</v>
      </c>
    </row>
    <row r="2781" spans="1:4">
      <c r="A2781" s="15" t="s">
        <v>1496</v>
      </c>
      <c r="B2781" s="15">
        <v>63000000</v>
      </c>
      <c r="C2781" s="15">
        <v>53715611</v>
      </c>
      <c r="D2781" s="21">
        <f>Table4[[#This Row],[GROSS]]-Table4[[#This Row],[BUDGET]]</f>
        <v>-9284389</v>
      </c>
    </row>
    <row r="2782" spans="1:4">
      <c r="A2782" s="13" t="s">
        <v>3618</v>
      </c>
      <c r="B2782" s="13">
        <v>15000000</v>
      </c>
      <c r="C2782" s="13">
        <v>5702083</v>
      </c>
      <c r="D2782" s="21">
        <f>Table4[[#This Row],[GROSS]]-Table4[[#This Row],[BUDGET]]</f>
        <v>-9297917</v>
      </c>
    </row>
    <row r="2783" spans="1:4">
      <c r="A2783" s="15" t="s">
        <v>3143</v>
      </c>
      <c r="B2783" s="15">
        <v>26000000</v>
      </c>
      <c r="C2783" s="15">
        <v>16647384</v>
      </c>
      <c r="D2783" s="21">
        <f>Table4[[#This Row],[GROSS]]-Table4[[#This Row],[BUDGET]]</f>
        <v>-9352616</v>
      </c>
    </row>
    <row r="2784" spans="1:4">
      <c r="A2784" s="15" t="s">
        <v>1249</v>
      </c>
      <c r="B2784" s="15">
        <v>65000000</v>
      </c>
      <c r="C2784" s="15">
        <v>55637680</v>
      </c>
      <c r="D2784" s="21">
        <f>Table4[[#This Row],[GROSS]]-Table4[[#This Row],[BUDGET]]</f>
        <v>-9362320</v>
      </c>
    </row>
    <row r="2785" spans="1:4">
      <c r="A2785" s="15" t="s">
        <v>1928</v>
      </c>
      <c r="B2785" s="15">
        <v>45000000</v>
      </c>
      <c r="C2785" s="15">
        <v>35617599</v>
      </c>
      <c r="D2785" s="21">
        <f>Table4[[#This Row],[GROSS]]-Table4[[#This Row],[BUDGET]]</f>
        <v>-9382401</v>
      </c>
    </row>
    <row r="2786" spans="1:4">
      <c r="A2786" s="13" t="s">
        <v>4771</v>
      </c>
      <c r="B2786" s="13">
        <v>10000000</v>
      </c>
      <c r="C2786" s="13">
        <v>598645</v>
      </c>
      <c r="D2786" s="21">
        <f>Table4[[#This Row],[GROSS]]-Table4[[#This Row],[BUDGET]]</f>
        <v>-9401355</v>
      </c>
    </row>
    <row r="2787" spans="1:4">
      <c r="A2787" s="15" t="s">
        <v>4773</v>
      </c>
      <c r="B2787" s="15">
        <v>10000000</v>
      </c>
      <c r="C2787" s="15">
        <v>578527</v>
      </c>
      <c r="D2787" s="21">
        <f>Table4[[#This Row],[GROSS]]-Table4[[#This Row],[BUDGET]]</f>
        <v>-9421473</v>
      </c>
    </row>
    <row r="2788" spans="1:4">
      <c r="A2788" s="13" t="s">
        <v>3586</v>
      </c>
      <c r="B2788" s="13">
        <v>20000000</v>
      </c>
      <c r="C2788" s="13">
        <v>10569071</v>
      </c>
      <c r="D2788" s="21">
        <f>Table4[[#This Row],[GROSS]]-Table4[[#This Row],[BUDGET]]</f>
        <v>-9430929</v>
      </c>
    </row>
    <row r="2789" spans="1:4">
      <c r="A2789" s="15" t="s">
        <v>5525</v>
      </c>
      <c r="B2789" s="15">
        <v>9500000</v>
      </c>
      <c r="C2789" s="15">
        <v>58214</v>
      </c>
      <c r="D2789" s="21">
        <f>Table4[[#This Row],[GROSS]]-Table4[[#This Row],[BUDGET]]</f>
        <v>-9441786</v>
      </c>
    </row>
    <row r="2790" spans="1:4">
      <c r="A2790" s="15" t="s">
        <v>3590</v>
      </c>
      <c r="B2790" s="15">
        <v>20000000</v>
      </c>
      <c r="C2790" s="15">
        <v>10555348</v>
      </c>
      <c r="D2790" s="21">
        <f>Table4[[#This Row],[GROSS]]-Table4[[#This Row],[BUDGET]]</f>
        <v>-9444652</v>
      </c>
    </row>
    <row r="2791" spans="1:4">
      <c r="A2791" s="13" t="s">
        <v>1389</v>
      </c>
      <c r="B2791" s="13">
        <v>60000000</v>
      </c>
      <c r="C2791" s="13">
        <v>50549107</v>
      </c>
      <c r="D2791" s="21">
        <f>Table4[[#This Row],[GROSS]]-Table4[[#This Row],[BUDGET]]</f>
        <v>-9450893</v>
      </c>
    </row>
    <row r="2792" spans="1:4">
      <c r="A2792" s="15" t="s">
        <v>3588</v>
      </c>
      <c r="B2792" s="15">
        <v>20000000</v>
      </c>
      <c r="C2792" s="15">
        <v>10544143</v>
      </c>
      <c r="D2792" s="21">
        <f>Table4[[#This Row],[GROSS]]-Table4[[#This Row],[BUDGET]]</f>
        <v>-9455857</v>
      </c>
    </row>
    <row r="2793" spans="1:4">
      <c r="A2793" s="13" t="s">
        <v>3656</v>
      </c>
      <c r="B2793" s="13">
        <v>10000000</v>
      </c>
      <c r="C2793" s="13">
        <v>531009</v>
      </c>
      <c r="D2793" s="21">
        <f>Table4[[#This Row],[GROSS]]-Table4[[#This Row],[BUDGET]]</f>
        <v>-9468991</v>
      </c>
    </row>
    <row r="2794" spans="1:4">
      <c r="A2794" s="13" t="s">
        <v>3783</v>
      </c>
      <c r="B2794" s="13">
        <v>18000000</v>
      </c>
      <c r="C2794" s="13">
        <v>8508843</v>
      </c>
      <c r="D2794" s="21">
        <f>Table4[[#This Row],[GROSS]]-Table4[[#This Row],[BUDGET]]</f>
        <v>-9491157</v>
      </c>
    </row>
    <row r="2795" spans="1:4">
      <c r="A2795" s="13" t="s">
        <v>4774</v>
      </c>
      <c r="B2795" s="13">
        <v>10000000</v>
      </c>
      <c r="C2795" s="13">
        <v>488872</v>
      </c>
      <c r="D2795" s="21">
        <f>Table4[[#This Row],[GROSS]]-Table4[[#This Row],[BUDGET]]</f>
        <v>-9511128</v>
      </c>
    </row>
    <row r="2796" spans="1:4">
      <c r="A2796" s="15" t="s">
        <v>4401</v>
      </c>
      <c r="B2796" s="15">
        <v>9600000</v>
      </c>
      <c r="C2796" s="15">
        <v>71442</v>
      </c>
      <c r="D2796" s="21">
        <f>Table4[[#This Row],[GROSS]]-Table4[[#This Row],[BUDGET]]</f>
        <v>-9528558</v>
      </c>
    </row>
    <row r="2797" spans="1:4">
      <c r="A2797" s="15" t="s">
        <v>3573</v>
      </c>
      <c r="B2797" s="15">
        <v>22000000</v>
      </c>
      <c r="C2797" s="15">
        <v>12469811</v>
      </c>
      <c r="D2797" s="21">
        <f>Table4[[#This Row],[GROSS]]-Table4[[#This Row],[BUDGET]]</f>
        <v>-9530189</v>
      </c>
    </row>
    <row r="2798" spans="1:4">
      <c r="A2798" s="13" t="s">
        <v>5147</v>
      </c>
      <c r="B2798" s="13">
        <v>10000000</v>
      </c>
      <c r="C2798" s="13">
        <v>449558</v>
      </c>
      <c r="D2798" s="21">
        <f>Table4[[#This Row],[GROSS]]-Table4[[#This Row],[BUDGET]]</f>
        <v>-9550442</v>
      </c>
    </row>
    <row r="2799" spans="1:4">
      <c r="A2799" s="15" t="s">
        <v>4507</v>
      </c>
      <c r="B2799" s="15">
        <v>10000000</v>
      </c>
      <c r="C2799" s="15">
        <v>447750</v>
      </c>
      <c r="D2799" s="21">
        <f>Table4[[#This Row],[GROSS]]-Table4[[#This Row],[BUDGET]]</f>
        <v>-9552250</v>
      </c>
    </row>
    <row r="2800" spans="1:4">
      <c r="A2800" s="13" t="s">
        <v>1649</v>
      </c>
      <c r="B2800" s="13">
        <v>52000000</v>
      </c>
      <c r="C2800" s="13">
        <v>42438300</v>
      </c>
      <c r="D2800" s="21">
        <f>Table4[[#This Row],[GROSS]]-Table4[[#This Row],[BUDGET]]</f>
        <v>-9561700</v>
      </c>
    </row>
    <row r="2801" spans="1:4">
      <c r="A2801" s="15" t="s">
        <v>4776</v>
      </c>
      <c r="B2801" s="15">
        <v>10000000</v>
      </c>
      <c r="C2801" s="15">
        <v>365734</v>
      </c>
      <c r="D2801" s="21">
        <f>Table4[[#This Row],[GROSS]]-Table4[[#This Row],[BUDGET]]</f>
        <v>-9634266</v>
      </c>
    </row>
    <row r="2802" spans="1:4">
      <c r="A2802" s="15" t="s">
        <v>4488</v>
      </c>
      <c r="B2802" s="15">
        <v>12000000</v>
      </c>
      <c r="C2802" s="15">
        <v>2326407</v>
      </c>
      <c r="D2802" s="21">
        <f>Table4[[#This Row],[GROSS]]-Table4[[#This Row],[BUDGET]]</f>
        <v>-9673593</v>
      </c>
    </row>
    <row r="2803" spans="1:4">
      <c r="A2803" s="15" t="s">
        <v>5085</v>
      </c>
      <c r="B2803" s="15">
        <v>10000000</v>
      </c>
      <c r="C2803" s="15">
        <v>306715</v>
      </c>
      <c r="D2803" s="21">
        <f>Table4[[#This Row],[GROSS]]-Table4[[#This Row],[BUDGET]]</f>
        <v>-9693285</v>
      </c>
    </row>
    <row r="2804" spans="1:4">
      <c r="A2804" s="15" t="s">
        <v>4148</v>
      </c>
      <c r="B2804" s="15">
        <v>15000000</v>
      </c>
      <c r="C2804" s="15">
        <v>5306447</v>
      </c>
      <c r="D2804" s="21">
        <f>Table4[[#This Row],[GROSS]]-Table4[[#This Row],[BUDGET]]</f>
        <v>-9693553</v>
      </c>
    </row>
    <row r="2805" spans="1:4">
      <c r="A2805" s="13" t="s">
        <v>4249</v>
      </c>
      <c r="B2805" s="13">
        <v>14000000</v>
      </c>
      <c r="C2805" s="13">
        <v>4291965</v>
      </c>
      <c r="D2805" s="21">
        <f>Table4[[#This Row],[GROSS]]-Table4[[#This Row],[BUDGET]]</f>
        <v>-9708035</v>
      </c>
    </row>
    <row r="2806" spans="1:4">
      <c r="A2806" s="15" t="s">
        <v>1491</v>
      </c>
      <c r="B2806" s="15">
        <v>58000000</v>
      </c>
      <c r="C2806" s="15">
        <v>48291624</v>
      </c>
      <c r="D2806" s="21">
        <f>Table4[[#This Row],[GROSS]]-Table4[[#This Row],[BUDGET]]</f>
        <v>-9708376</v>
      </c>
    </row>
    <row r="2807" spans="1:4">
      <c r="A2807" s="13" t="s">
        <v>2452</v>
      </c>
      <c r="B2807" s="13">
        <v>35000000</v>
      </c>
      <c r="C2807" s="13">
        <v>25266129</v>
      </c>
      <c r="D2807" s="21">
        <f>Table4[[#This Row],[GROSS]]-Table4[[#This Row],[BUDGET]]</f>
        <v>-9733871</v>
      </c>
    </row>
    <row r="2808" spans="1:4">
      <c r="A2808" s="13" t="s">
        <v>3577</v>
      </c>
      <c r="B2808" s="13">
        <v>22000000</v>
      </c>
      <c r="C2808" s="13">
        <v>12232937</v>
      </c>
      <c r="D2808" s="21">
        <f>Table4[[#This Row],[GROSS]]-Table4[[#This Row],[BUDGET]]</f>
        <v>-9767063</v>
      </c>
    </row>
    <row r="2809" spans="1:4">
      <c r="A2809" s="15" t="s">
        <v>4785</v>
      </c>
      <c r="B2809" s="15">
        <v>10000000</v>
      </c>
      <c r="C2809" s="15">
        <v>226792</v>
      </c>
      <c r="D2809" s="21">
        <f>Table4[[#This Row],[GROSS]]-Table4[[#This Row],[BUDGET]]</f>
        <v>-9773208</v>
      </c>
    </row>
    <row r="2810" spans="1:4">
      <c r="A2810" s="13" t="s">
        <v>3806</v>
      </c>
      <c r="B2810" s="13">
        <v>12000000</v>
      </c>
      <c r="C2810" s="13">
        <v>2222647</v>
      </c>
      <c r="D2810" s="21">
        <f>Table4[[#This Row],[GROSS]]-Table4[[#This Row],[BUDGET]]</f>
        <v>-9777353</v>
      </c>
    </row>
    <row r="2811" spans="1:4">
      <c r="A2811" s="13" t="s">
        <v>4150</v>
      </c>
      <c r="B2811" s="13">
        <v>15000000</v>
      </c>
      <c r="C2811" s="13">
        <v>5217498</v>
      </c>
      <c r="D2811" s="21">
        <f>Table4[[#This Row],[GROSS]]-Table4[[#This Row],[BUDGET]]</f>
        <v>-9782502</v>
      </c>
    </row>
    <row r="2812" spans="1:4">
      <c r="A2812" s="15" t="s">
        <v>2177</v>
      </c>
      <c r="B2812" s="15">
        <v>40000000</v>
      </c>
      <c r="C2812" s="15">
        <v>30199105</v>
      </c>
      <c r="D2812" s="21">
        <f>Table4[[#This Row],[GROSS]]-Table4[[#This Row],[BUDGET]]</f>
        <v>-9800895</v>
      </c>
    </row>
    <row r="2813" spans="1:4">
      <c r="A2813" s="13" t="s">
        <v>1386</v>
      </c>
      <c r="B2813" s="13">
        <v>60000000</v>
      </c>
      <c r="C2813" s="13">
        <v>50189179</v>
      </c>
      <c r="D2813" s="21">
        <f>Table4[[#This Row],[GROSS]]-Table4[[#This Row],[BUDGET]]</f>
        <v>-9810821</v>
      </c>
    </row>
    <row r="2814" spans="1:4">
      <c r="A2814" s="15" t="s">
        <v>2357</v>
      </c>
      <c r="B2814" s="15">
        <v>36000000</v>
      </c>
      <c r="C2814" s="15">
        <v>26183197</v>
      </c>
      <c r="D2814" s="21">
        <f>Table4[[#This Row],[GROSS]]-Table4[[#This Row],[BUDGET]]</f>
        <v>-9816803</v>
      </c>
    </row>
    <row r="2815" spans="1:4">
      <c r="A2815" s="13" t="s">
        <v>4341</v>
      </c>
      <c r="B2815" s="13">
        <v>13000000</v>
      </c>
      <c r="C2815" s="13">
        <v>3169424</v>
      </c>
      <c r="D2815" s="21">
        <f>Table4[[#This Row],[GROSS]]-Table4[[#This Row],[BUDGET]]</f>
        <v>-9830576</v>
      </c>
    </row>
    <row r="2816" spans="1:4">
      <c r="A2816" s="15" t="s">
        <v>4792</v>
      </c>
      <c r="B2816" s="15">
        <v>10000000</v>
      </c>
      <c r="C2816" s="15">
        <v>169379</v>
      </c>
      <c r="D2816" s="21">
        <f>Table4[[#This Row],[GROSS]]-Table4[[#This Row],[BUDGET]]</f>
        <v>-9830621</v>
      </c>
    </row>
    <row r="2817" spans="1:4">
      <c r="A2817" s="15" t="s">
        <v>4788</v>
      </c>
      <c r="B2817" s="15">
        <v>10000000</v>
      </c>
      <c r="C2817" s="15">
        <v>131617</v>
      </c>
      <c r="D2817" s="21">
        <f>Table4[[#This Row],[GROSS]]-Table4[[#This Row],[BUDGET]]</f>
        <v>-9868383</v>
      </c>
    </row>
    <row r="2818" spans="1:4">
      <c r="A2818" s="13" t="s">
        <v>4811</v>
      </c>
      <c r="B2818" s="13">
        <v>10000000</v>
      </c>
      <c r="C2818" s="13">
        <v>128486</v>
      </c>
      <c r="D2818" s="21">
        <f>Table4[[#This Row],[GROSS]]-Table4[[#This Row],[BUDGET]]</f>
        <v>-9871514</v>
      </c>
    </row>
    <row r="2819" spans="1:4">
      <c r="A2819" s="15" t="s">
        <v>1164</v>
      </c>
      <c r="B2819" s="15">
        <v>35000000</v>
      </c>
      <c r="C2819" s="15">
        <v>25093607</v>
      </c>
      <c r="D2819" s="21">
        <f>Table4[[#This Row],[GROSS]]-Table4[[#This Row],[BUDGET]]</f>
        <v>-9906393</v>
      </c>
    </row>
    <row r="2820" spans="1:4">
      <c r="A2820" s="15" t="s">
        <v>3148</v>
      </c>
      <c r="B2820" s="15">
        <v>25000000</v>
      </c>
      <c r="C2820" s="15">
        <v>15091542</v>
      </c>
      <c r="D2820" s="21">
        <f>Table4[[#This Row],[GROSS]]-Table4[[#This Row],[BUDGET]]</f>
        <v>-9908458</v>
      </c>
    </row>
    <row r="2821" spans="1:4">
      <c r="A2821" s="13" t="s">
        <v>4490</v>
      </c>
      <c r="B2821" s="13">
        <v>12000000</v>
      </c>
      <c r="C2821" s="13">
        <v>2060953</v>
      </c>
      <c r="D2821" s="21">
        <f>Table4[[#This Row],[GROSS]]-Table4[[#This Row],[BUDGET]]</f>
        <v>-9939047</v>
      </c>
    </row>
    <row r="2822" spans="1:4">
      <c r="A2822" s="15" t="s">
        <v>1388</v>
      </c>
      <c r="B2822" s="15">
        <v>60000000</v>
      </c>
      <c r="C2822" s="15">
        <v>50024083</v>
      </c>
      <c r="D2822" s="21">
        <f>Table4[[#This Row],[GROSS]]-Table4[[#This Row],[BUDGET]]</f>
        <v>-9975917</v>
      </c>
    </row>
    <row r="2823" spans="1:4">
      <c r="A2823" s="15" t="s">
        <v>4152</v>
      </c>
      <c r="B2823" s="15">
        <v>15000000</v>
      </c>
      <c r="C2823" s="15">
        <v>5023275</v>
      </c>
      <c r="D2823" s="21">
        <f>Table4[[#This Row],[GROSS]]-Table4[[#This Row],[BUDGET]]</f>
        <v>-9976725</v>
      </c>
    </row>
    <row r="2824" spans="1:4">
      <c r="A2824" s="15" t="s">
        <v>4796</v>
      </c>
      <c r="B2824" s="15">
        <v>10000000</v>
      </c>
      <c r="C2824" s="15">
        <v>19348</v>
      </c>
      <c r="D2824" s="21">
        <f>Table4[[#This Row],[GROSS]]-Table4[[#This Row],[BUDGET]]</f>
        <v>-9980652</v>
      </c>
    </row>
    <row r="2825" spans="1:4">
      <c r="A2825" s="15" t="s">
        <v>3285</v>
      </c>
      <c r="B2825" s="15">
        <v>23000000</v>
      </c>
      <c r="C2825" s="15">
        <v>13019253</v>
      </c>
      <c r="D2825" s="21">
        <f>Table4[[#This Row],[GROSS]]-Table4[[#This Row],[BUDGET]]</f>
        <v>-9980747</v>
      </c>
    </row>
    <row r="2826" spans="1:4">
      <c r="A2826" s="13" t="s">
        <v>4794</v>
      </c>
      <c r="B2826" s="13">
        <v>10000000</v>
      </c>
      <c r="C2826" s="13">
        <v>15447</v>
      </c>
      <c r="D2826" s="21">
        <f>Table4[[#This Row],[GROSS]]-Table4[[#This Row],[BUDGET]]</f>
        <v>-9984553</v>
      </c>
    </row>
    <row r="2827" spans="1:4">
      <c r="A2827" s="15" t="s">
        <v>4808</v>
      </c>
      <c r="B2827" s="15">
        <v>10000000</v>
      </c>
      <c r="C2827" s="15">
        <v>11835</v>
      </c>
      <c r="D2827" s="21">
        <f>Table4[[#This Row],[GROSS]]-Table4[[#This Row],[BUDGET]]</f>
        <v>-9988165</v>
      </c>
    </row>
    <row r="2828" spans="1:4">
      <c r="A2828" s="15" t="s">
        <v>2999</v>
      </c>
      <c r="B2828" s="15">
        <v>26000000</v>
      </c>
      <c r="C2828" s="15">
        <v>16005978</v>
      </c>
      <c r="D2828" s="21">
        <f>Table4[[#This Row],[GROSS]]-Table4[[#This Row],[BUDGET]]</f>
        <v>-9994022</v>
      </c>
    </row>
    <row r="2829" spans="1:4">
      <c r="A2829" s="13" t="s">
        <v>4802</v>
      </c>
      <c r="B2829" s="13">
        <v>10000000</v>
      </c>
      <c r="C2829" s="13">
        <v>5561</v>
      </c>
      <c r="D2829" s="21">
        <f>Table4[[#This Row],[GROSS]]-Table4[[#This Row],[BUDGET]]</f>
        <v>-9994439</v>
      </c>
    </row>
    <row r="2830" spans="1:4">
      <c r="A2830" s="15" t="s">
        <v>4804</v>
      </c>
      <c r="B2830" s="15">
        <v>10000000</v>
      </c>
      <c r="C2830" s="15">
        <v>3607</v>
      </c>
      <c r="D2830" s="21">
        <f>Table4[[#This Row],[GROSS]]-Table4[[#This Row],[BUDGET]]</f>
        <v>-9996393</v>
      </c>
    </row>
    <row r="2831" spans="1:4">
      <c r="A2831" s="15" t="s">
        <v>3775</v>
      </c>
      <c r="B2831" s="15">
        <v>18000000</v>
      </c>
      <c r="C2831" s="15">
        <v>8000000</v>
      </c>
      <c r="D2831" s="21">
        <f>Table4[[#This Row],[GROSS]]-Table4[[#This Row],[BUDGET]]</f>
        <v>-10000000</v>
      </c>
    </row>
    <row r="2832" spans="1:4">
      <c r="A2832" s="13" t="s">
        <v>3155</v>
      </c>
      <c r="B2832" s="13">
        <v>25000000</v>
      </c>
      <c r="C2832" s="13">
        <v>14983572</v>
      </c>
      <c r="D2832" s="21">
        <f>Table4[[#This Row],[GROSS]]-Table4[[#This Row],[BUDGET]]</f>
        <v>-10016428</v>
      </c>
    </row>
    <row r="2833" spans="1:4">
      <c r="A2833" s="13" t="s">
        <v>4154</v>
      </c>
      <c r="B2833" s="13">
        <v>15000000</v>
      </c>
      <c r="C2833" s="13">
        <v>4956401</v>
      </c>
      <c r="D2833" s="21">
        <f>Table4[[#This Row],[GROSS]]-Table4[[#This Row],[BUDGET]]</f>
        <v>-10043599</v>
      </c>
    </row>
    <row r="2834" spans="1:4">
      <c r="A2834" s="15" t="s">
        <v>1875</v>
      </c>
      <c r="B2834" s="15">
        <v>25000000</v>
      </c>
      <c r="C2834" s="15">
        <v>14946229</v>
      </c>
      <c r="D2834" s="21">
        <f>Table4[[#This Row],[GROSS]]-Table4[[#This Row],[BUDGET]]</f>
        <v>-10053771</v>
      </c>
    </row>
    <row r="2835" spans="1:4">
      <c r="A2835" s="13" t="s">
        <v>3956</v>
      </c>
      <c r="B2835" s="13">
        <v>16000000</v>
      </c>
      <c r="C2835" s="13">
        <v>5900000</v>
      </c>
      <c r="D2835" s="21">
        <f>Table4[[#This Row],[GROSS]]-Table4[[#This Row],[BUDGET]]</f>
        <v>-10100000</v>
      </c>
    </row>
    <row r="2836" spans="1:4">
      <c r="A2836" s="15" t="s">
        <v>1841</v>
      </c>
      <c r="B2836" s="15">
        <v>48000000</v>
      </c>
      <c r="C2836" s="15">
        <v>37879996</v>
      </c>
      <c r="D2836" s="21">
        <f>Table4[[#This Row],[GROSS]]-Table4[[#This Row],[BUDGET]]</f>
        <v>-10120004</v>
      </c>
    </row>
    <row r="2837" spans="1:4">
      <c r="A2837" s="13" t="s">
        <v>1519</v>
      </c>
      <c r="B2837" s="13">
        <v>56000000</v>
      </c>
      <c r="C2837" s="13">
        <v>45860039</v>
      </c>
      <c r="D2837" s="21">
        <f>Table4[[#This Row],[GROSS]]-Table4[[#This Row],[BUDGET]]</f>
        <v>-10139961</v>
      </c>
    </row>
    <row r="2838" spans="1:4">
      <c r="A2838" s="15" t="s">
        <v>3877</v>
      </c>
      <c r="B2838" s="15">
        <v>17000000</v>
      </c>
      <c r="C2838" s="15">
        <v>6855137</v>
      </c>
      <c r="D2838" s="21">
        <f>Table4[[#This Row],[GROSS]]-Table4[[#This Row],[BUDGET]]</f>
        <v>-10144863</v>
      </c>
    </row>
    <row r="2839" spans="1:4">
      <c r="A2839" s="13" t="s">
        <v>2596</v>
      </c>
      <c r="B2839" s="13">
        <v>28000000</v>
      </c>
      <c r="C2839" s="13">
        <v>17848322</v>
      </c>
      <c r="D2839" s="21">
        <f>Table4[[#This Row],[GROSS]]-Table4[[#This Row],[BUDGET]]</f>
        <v>-10151678</v>
      </c>
    </row>
    <row r="2840" spans="1:4">
      <c r="A2840" s="13" t="s">
        <v>3780</v>
      </c>
      <c r="B2840" s="13">
        <v>18000000</v>
      </c>
      <c r="C2840" s="13">
        <v>7837632</v>
      </c>
      <c r="D2840" s="21">
        <f>Table4[[#This Row],[GROSS]]-Table4[[#This Row],[BUDGET]]</f>
        <v>-10162368</v>
      </c>
    </row>
    <row r="2841" spans="1:4">
      <c r="A2841" s="13" t="s">
        <v>2282</v>
      </c>
      <c r="B2841" s="13">
        <v>40000000</v>
      </c>
      <c r="C2841" s="13">
        <v>29802761</v>
      </c>
      <c r="D2841" s="21">
        <f>Table4[[#This Row],[GROSS]]-Table4[[#This Row],[BUDGET]]</f>
        <v>-10197239</v>
      </c>
    </row>
    <row r="2842" spans="1:4">
      <c r="A2842" s="13" t="s">
        <v>3290</v>
      </c>
      <c r="B2842" s="13">
        <v>23000000</v>
      </c>
      <c r="C2842" s="13">
        <v>12782508</v>
      </c>
      <c r="D2842" s="21">
        <f>Table4[[#This Row],[GROSS]]-Table4[[#This Row],[BUDGET]]</f>
        <v>-10217492</v>
      </c>
    </row>
    <row r="2843" spans="1:4">
      <c r="A2843" s="15" t="s">
        <v>4496</v>
      </c>
      <c r="B2843" s="15">
        <v>12000000</v>
      </c>
      <c r="C2843" s="15">
        <v>1779284</v>
      </c>
      <c r="D2843" s="21">
        <f>Table4[[#This Row],[GROSS]]-Table4[[#This Row],[BUDGET]]</f>
        <v>-10220716</v>
      </c>
    </row>
    <row r="2844" spans="1:4">
      <c r="A2844" s="13" t="s">
        <v>1757</v>
      </c>
      <c r="B2844" s="13">
        <v>50000000</v>
      </c>
      <c r="C2844" s="13">
        <v>39778599</v>
      </c>
      <c r="D2844" s="21">
        <f>Table4[[#This Row],[GROSS]]-Table4[[#This Row],[BUDGET]]</f>
        <v>-10221401</v>
      </c>
    </row>
    <row r="2845" spans="1:4">
      <c r="A2845" s="15" t="s">
        <v>929</v>
      </c>
      <c r="B2845" s="15">
        <v>80000000</v>
      </c>
      <c r="C2845" s="15">
        <v>69772969</v>
      </c>
      <c r="D2845" s="21">
        <f>Table4[[#This Row],[GROSS]]-Table4[[#This Row],[BUDGET]]</f>
        <v>-10227031</v>
      </c>
    </row>
    <row r="2846" spans="1:4">
      <c r="A2846" s="13" t="s">
        <v>1255</v>
      </c>
      <c r="B2846" s="13">
        <v>65000000</v>
      </c>
      <c r="C2846" s="13">
        <v>54758461</v>
      </c>
      <c r="D2846" s="21">
        <f>Table4[[#This Row],[GROSS]]-Table4[[#This Row],[BUDGET]]</f>
        <v>-10241539</v>
      </c>
    </row>
    <row r="2847" spans="1:4">
      <c r="A2847" s="15" t="s">
        <v>3785</v>
      </c>
      <c r="B2847" s="15">
        <v>18000000</v>
      </c>
      <c r="C2847" s="15">
        <v>7739049</v>
      </c>
      <c r="D2847" s="21">
        <f>Table4[[#This Row],[GROSS]]-Table4[[#This Row],[BUDGET]]</f>
        <v>-10260951</v>
      </c>
    </row>
    <row r="2848" spans="1:4">
      <c r="A2848" s="13" t="s">
        <v>3786</v>
      </c>
      <c r="B2848" s="13">
        <v>17000000</v>
      </c>
      <c r="C2848" s="13">
        <v>6734844</v>
      </c>
      <c r="D2848" s="21">
        <f>Table4[[#This Row],[GROSS]]-Table4[[#This Row],[BUDGET]]</f>
        <v>-10265156</v>
      </c>
    </row>
    <row r="2849" spans="1:4">
      <c r="A2849" s="15" t="s">
        <v>352</v>
      </c>
      <c r="B2849" s="15">
        <v>140000000</v>
      </c>
      <c r="C2849" s="15">
        <v>129734803</v>
      </c>
      <c r="D2849" s="21">
        <f>Table4[[#This Row],[GROSS]]-Table4[[#This Row],[BUDGET]]</f>
        <v>-10265197</v>
      </c>
    </row>
    <row r="2850" spans="1:4">
      <c r="A2850" s="15" t="s">
        <v>3952</v>
      </c>
      <c r="B2850" s="15">
        <v>15000000</v>
      </c>
      <c r="C2850" s="15">
        <v>4734235</v>
      </c>
      <c r="D2850" s="21">
        <f>Table4[[#This Row],[GROSS]]-Table4[[#This Row],[BUDGET]]</f>
        <v>-10265765</v>
      </c>
    </row>
    <row r="2851" spans="1:4">
      <c r="A2851" s="13" t="s">
        <v>3592</v>
      </c>
      <c r="B2851" s="13">
        <v>20000000</v>
      </c>
      <c r="C2851" s="13">
        <v>9714482</v>
      </c>
      <c r="D2851" s="21">
        <f>Table4[[#This Row],[GROSS]]-Table4[[#This Row],[BUDGET]]</f>
        <v>-10285518</v>
      </c>
    </row>
    <row r="2852" spans="1:4">
      <c r="A2852" s="13" t="s">
        <v>4498</v>
      </c>
      <c r="B2852" s="13">
        <v>12000000</v>
      </c>
      <c r="C2852" s="13">
        <v>1702277</v>
      </c>
      <c r="D2852" s="21">
        <f>Table4[[#This Row],[GROSS]]-Table4[[#This Row],[BUDGET]]</f>
        <v>-10297723</v>
      </c>
    </row>
    <row r="2853" spans="1:4">
      <c r="A2853" s="15" t="s">
        <v>3156</v>
      </c>
      <c r="B2853" s="15">
        <v>25000000</v>
      </c>
      <c r="C2853" s="15">
        <v>14637490</v>
      </c>
      <c r="D2853" s="21">
        <f>Table4[[#This Row],[GROSS]]-Table4[[#This Row],[BUDGET]]</f>
        <v>-10362510</v>
      </c>
    </row>
    <row r="2854" spans="1:4">
      <c r="A2854" s="15" t="s">
        <v>4600</v>
      </c>
      <c r="B2854" s="15">
        <v>10500000</v>
      </c>
      <c r="C2854" s="15">
        <v>125169</v>
      </c>
      <c r="D2854" s="21">
        <f>Table4[[#This Row],[GROSS]]-Table4[[#This Row],[BUDGET]]</f>
        <v>-10374831</v>
      </c>
    </row>
    <row r="2855" spans="1:4">
      <c r="A2855" s="13" t="s">
        <v>3157</v>
      </c>
      <c r="B2855" s="13">
        <v>25000000</v>
      </c>
      <c r="C2855" s="13">
        <v>14589444</v>
      </c>
      <c r="D2855" s="21">
        <f>Table4[[#This Row],[GROSS]]-Table4[[#This Row],[BUDGET]]</f>
        <v>-10410556</v>
      </c>
    </row>
    <row r="2856" spans="1:4">
      <c r="A2856" s="15" t="s">
        <v>4692</v>
      </c>
      <c r="B2856" s="15">
        <v>22000000</v>
      </c>
      <c r="C2856" s="15">
        <v>11560259</v>
      </c>
      <c r="D2856" s="21">
        <f>Table4[[#This Row],[GROSS]]-Table4[[#This Row],[BUDGET]]</f>
        <v>-10439741</v>
      </c>
    </row>
    <row r="2857" spans="1:4">
      <c r="A2857" s="15" t="s">
        <v>3593</v>
      </c>
      <c r="B2857" s="15">
        <v>20000000</v>
      </c>
      <c r="C2857" s="15">
        <v>9525276</v>
      </c>
      <c r="D2857" s="21">
        <f>Table4[[#This Row],[GROSS]]-Table4[[#This Row],[BUDGET]]</f>
        <v>-10474724</v>
      </c>
    </row>
    <row r="2858" spans="1:4">
      <c r="A2858" s="13" t="s">
        <v>3828</v>
      </c>
      <c r="B2858" s="13">
        <v>17500000</v>
      </c>
      <c r="C2858" s="13">
        <v>7017178</v>
      </c>
      <c r="D2858" s="21">
        <f>Table4[[#This Row],[GROSS]]-Table4[[#This Row],[BUDGET]]</f>
        <v>-10482822</v>
      </c>
    </row>
    <row r="2859" spans="1:4">
      <c r="A2859" s="13" t="s">
        <v>4502</v>
      </c>
      <c r="B2859" s="13">
        <v>12000000</v>
      </c>
      <c r="C2859" s="13">
        <v>1506998</v>
      </c>
      <c r="D2859" s="21">
        <f>Table4[[#This Row],[GROSS]]-Table4[[#This Row],[BUDGET]]</f>
        <v>-10493002</v>
      </c>
    </row>
    <row r="2860" spans="1:4">
      <c r="A2860" s="13" t="s">
        <v>3106</v>
      </c>
      <c r="B2860" s="13">
        <v>25000000</v>
      </c>
      <c r="C2860" s="13">
        <v>14500000</v>
      </c>
      <c r="D2860" s="21">
        <f>Table4[[#This Row],[GROSS]]-Table4[[#This Row],[BUDGET]]</f>
        <v>-10500000</v>
      </c>
    </row>
    <row r="2861" spans="1:4">
      <c r="A2861" s="13" t="s">
        <v>2964</v>
      </c>
      <c r="B2861" s="13">
        <v>15000000</v>
      </c>
      <c r="C2861" s="13">
        <v>4485485</v>
      </c>
      <c r="D2861" s="21">
        <f>Table4[[#This Row],[GROSS]]-Table4[[#This Row],[BUDGET]]</f>
        <v>-10514515</v>
      </c>
    </row>
    <row r="2862" spans="1:4">
      <c r="A2862" s="15" t="s">
        <v>3695</v>
      </c>
      <c r="B2862" s="15">
        <v>19000000</v>
      </c>
      <c r="C2862" s="15">
        <v>8396942</v>
      </c>
      <c r="D2862" s="21">
        <f>Table4[[#This Row],[GROSS]]-Table4[[#This Row],[BUDGET]]</f>
        <v>-10603058</v>
      </c>
    </row>
    <row r="2863" spans="1:4">
      <c r="A2863" s="15" t="s">
        <v>2180</v>
      </c>
      <c r="B2863" s="15">
        <v>40000000</v>
      </c>
      <c r="C2863" s="15">
        <v>29374178</v>
      </c>
      <c r="D2863" s="21">
        <f>Table4[[#This Row],[GROSS]]-Table4[[#This Row],[BUDGET]]</f>
        <v>-10625822</v>
      </c>
    </row>
    <row r="2864" spans="1:4">
      <c r="A2864" s="13" t="s">
        <v>2356</v>
      </c>
      <c r="B2864" s="13">
        <v>34000000</v>
      </c>
      <c r="C2864" s="13">
        <v>23360779</v>
      </c>
      <c r="D2864" s="21">
        <f>Table4[[#This Row],[GROSS]]-Table4[[#This Row],[BUDGET]]</f>
        <v>-10639221</v>
      </c>
    </row>
    <row r="2865" spans="1:4">
      <c r="A2865" s="13" t="s">
        <v>4384</v>
      </c>
      <c r="B2865" s="13">
        <v>15000000</v>
      </c>
      <c r="C2865" s="13">
        <v>4360548</v>
      </c>
      <c r="D2865" s="21">
        <f>Table4[[#This Row],[GROSS]]-Table4[[#This Row],[BUDGET]]</f>
        <v>-10639452</v>
      </c>
    </row>
    <row r="2866" spans="1:4">
      <c r="A2866" s="15" t="s">
        <v>4581</v>
      </c>
      <c r="B2866" s="15">
        <v>11000000</v>
      </c>
      <c r="C2866" s="15">
        <v>352786</v>
      </c>
      <c r="D2866" s="21">
        <f>Table4[[#This Row],[GROSS]]-Table4[[#This Row],[BUDGET]]</f>
        <v>-10647214</v>
      </c>
    </row>
    <row r="2867" spans="1:4">
      <c r="A2867" s="15" t="s">
        <v>1848</v>
      </c>
      <c r="B2867" s="15">
        <v>48000000</v>
      </c>
      <c r="C2867" s="15">
        <v>37339525</v>
      </c>
      <c r="D2867" s="21">
        <f>Table4[[#This Row],[GROSS]]-Table4[[#This Row],[BUDGET]]</f>
        <v>-10660475</v>
      </c>
    </row>
    <row r="2868" spans="1:4">
      <c r="A2868" s="13" t="s">
        <v>2809</v>
      </c>
      <c r="B2868" s="13">
        <v>25000000</v>
      </c>
      <c r="C2868" s="13">
        <v>14334645</v>
      </c>
      <c r="D2868" s="21">
        <f>Table4[[#This Row],[GROSS]]-Table4[[#This Row],[BUDGET]]</f>
        <v>-10665355</v>
      </c>
    </row>
    <row r="2869" spans="1:4">
      <c r="A2869" s="15" t="s">
        <v>3367</v>
      </c>
      <c r="B2869" s="15">
        <v>22000000</v>
      </c>
      <c r="C2869" s="15">
        <v>11326836</v>
      </c>
      <c r="D2869" s="21">
        <f>Table4[[#This Row],[GROSS]]-Table4[[#This Row],[BUDGET]]</f>
        <v>-10673164</v>
      </c>
    </row>
    <row r="2870" spans="1:4">
      <c r="A2870" s="15" t="s">
        <v>2905</v>
      </c>
      <c r="B2870" s="15">
        <v>28000000</v>
      </c>
      <c r="C2870" s="15">
        <v>17324744</v>
      </c>
      <c r="D2870" s="21">
        <f>Table4[[#This Row],[GROSS]]-Table4[[#This Row],[BUDGET]]</f>
        <v>-10675256</v>
      </c>
    </row>
    <row r="2871" spans="1:4">
      <c r="A2871" s="15" t="s">
        <v>2817</v>
      </c>
      <c r="B2871" s="15">
        <v>30000000</v>
      </c>
      <c r="C2871" s="15">
        <v>19316646</v>
      </c>
      <c r="D2871" s="21">
        <f>Table4[[#This Row],[GROSS]]-Table4[[#This Row],[BUDGET]]</f>
        <v>-10683354</v>
      </c>
    </row>
    <row r="2872" spans="1:4">
      <c r="A2872" s="15" t="s">
        <v>595</v>
      </c>
      <c r="B2872" s="15">
        <v>100000000</v>
      </c>
      <c r="C2872" s="15">
        <v>89296573</v>
      </c>
      <c r="D2872" s="21">
        <f>Table4[[#This Row],[GROSS]]-Table4[[#This Row],[BUDGET]]</f>
        <v>-10703427</v>
      </c>
    </row>
    <row r="2873" spans="1:4">
      <c r="A2873" s="13" t="s">
        <v>2457</v>
      </c>
      <c r="B2873" s="13">
        <v>35000000</v>
      </c>
      <c r="C2873" s="13">
        <v>24276500</v>
      </c>
      <c r="D2873" s="21">
        <f>Table4[[#This Row],[GROSS]]-Table4[[#This Row],[BUDGET]]</f>
        <v>-10723500</v>
      </c>
    </row>
    <row r="2874" spans="1:4">
      <c r="A2874" s="13" t="s">
        <v>270</v>
      </c>
      <c r="B2874" s="13">
        <v>150000000</v>
      </c>
      <c r="C2874" s="13">
        <v>139259759</v>
      </c>
      <c r="D2874" s="21">
        <f>Table4[[#This Row],[GROSS]]-Table4[[#This Row],[BUDGET]]</f>
        <v>-10740241</v>
      </c>
    </row>
    <row r="2875" spans="1:4">
      <c r="A2875" s="15" t="s">
        <v>4155</v>
      </c>
      <c r="B2875" s="15">
        <v>15000000</v>
      </c>
      <c r="C2875" s="15">
        <v>4235837</v>
      </c>
      <c r="D2875" s="21">
        <f>Table4[[#This Row],[GROSS]]-Table4[[#This Row],[BUDGET]]</f>
        <v>-10764163</v>
      </c>
    </row>
    <row r="2876" spans="1:4">
      <c r="A2876" s="15" t="s">
        <v>4171</v>
      </c>
      <c r="B2876" s="15">
        <v>12000000</v>
      </c>
      <c r="C2876" s="15">
        <v>1197786</v>
      </c>
      <c r="D2876" s="21">
        <f>Table4[[#This Row],[GROSS]]-Table4[[#This Row],[BUDGET]]</f>
        <v>-10802214</v>
      </c>
    </row>
    <row r="2877" spans="1:4">
      <c r="A2877" s="15" t="s">
        <v>3955</v>
      </c>
      <c r="B2877" s="15">
        <v>15000000</v>
      </c>
      <c r="C2877" s="15">
        <v>4193025</v>
      </c>
      <c r="D2877" s="21">
        <f>Table4[[#This Row],[GROSS]]-Table4[[#This Row],[BUDGET]]</f>
        <v>-10806975</v>
      </c>
    </row>
    <row r="2878" spans="1:4">
      <c r="A2878" s="15" t="s">
        <v>2811</v>
      </c>
      <c r="B2878" s="15">
        <v>23000000</v>
      </c>
      <c r="C2878" s="15">
        <v>12189514</v>
      </c>
      <c r="D2878" s="21">
        <f>Table4[[#This Row],[GROSS]]-Table4[[#This Row],[BUDGET]]</f>
        <v>-10810486</v>
      </c>
    </row>
    <row r="2879" spans="1:4">
      <c r="A2879" s="15" t="s">
        <v>1755</v>
      </c>
      <c r="B2879" s="15">
        <v>50000000</v>
      </c>
      <c r="C2879" s="15">
        <v>39177541</v>
      </c>
      <c r="D2879" s="21">
        <f>Table4[[#This Row],[GROSS]]-Table4[[#This Row],[BUDGET]]</f>
        <v>-10822459</v>
      </c>
    </row>
    <row r="2880" spans="1:4">
      <c r="A2880" s="15" t="s">
        <v>3559</v>
      </c>
      <c r="B2880" s="15">
        <v>25000000</v>
      </c>
      <c r="C2880" s="15">
        <v>14174654</v>
      </c>
      <c r="D2880" s="21">
        <f>Table4[[#This Row],[GROSS]]-Table4[[#This Row],[BUDGET]]</f>
        <v>-10825346</v>
      </c>
    </row>
    <row r="2881" spans="1:4">
      <c r="A2881" s="13" t="s">
        <v>2004</v>
      </c>
      <c r="B2881" s="13">
        <v>40000000</v>
      </c>
      <c r="C2881" s="13">
        <v>29113588</v>
      </c>
      <c r="D2881" s="21">
        <f>Table4[[#This Row],[GROSS]]-Table4[[#This Row],[BUDGET]]</f>
        <v>-10886412</v>
      </c>
    </row>
    <row r="2882" spans="1:4">
      <c r="A2882" s="15" t="s">
        <v>3596</v>
      </c>
      <c r="B2882" s="15">
        <v>20000000</v>
      </c>
      <c r="C2882" s="15">
        <v>9109322</v>
      </c>
      <c r="D2882" s="21">
        <f>Table4[[#This Row],[GROSS]]-Table4[[#This Row],[BUDGET]]</f>
        <v>-10890678</v>
      </c>
    </row>
    <row r="2883" spans="1:4">
      <c r="A2883" s="13" t="s">
        <v>4347</v>
      </c>
      <c r="B2883" s="13">
        <v>13000000</v>
      </c>
      <c r="C2883" s="13">
        <v>2104000</v>
      </c>
      <c r="D2883" s="21">
        <f>Table4[[#This Row],[GROSS]]-Table4[[#This Row],[BUDGET]]</f>
        <v>-10896000</v>
      </c>
    </row>
    <row r="2884" spans="1:4">
      <c r="A2884" s="15" t="s">
        <v>919</v>
      </c>
      <c r="B2884" s="15">
        <v>80000000</v>
      </c>
      <c r="C2884" s="15">
        <v>69102910</v>
      </c>
      <c r="D2884" s="21">
        <f>Table4[[#This Row],[GROSS]]-Table4[[#This Row],[BUDGET]]</f>
        <v>-10897090</v>
      </c>
    </row>
    <row r="2885" spans="1:4">
      <c r="A2885" s="15" t="s">
        <v>4251</v>
      </c>
      <c r="B2885" s="15">
        <v>14000000</v>
      </c>
      <c r="C2885" s="15">
        <v>3100650</v>
      </c>
      <c r="D2885" s="21">
        <f>Table4[[#This Row],[GROSS]]-Table4[[#This Row],[BUDGET]]</f>
        <v>-10899350</v>
      </c>
    </row>
    <row r="2886" spans="1:4">
      <c r="A2886" s="15" t="s">
        <v>3159</v>
      </c>
      <c r="B2886" s="15">
        <v>25000000</v>
      </c>
      <c r="C2886" s="15">
        <v>14095303</v>
      </c>
      <c r="D2886" s="21">
        <f>Table4[[#This Row],[GROSS]]-Table4[[#This Row],[BUDGET]]</f>
        <v>-10904697</v>
      </c>
    </row>
    <row r="2887" spans="1:4">
      <c r="A2887" s="13" t="s">
        <v>2178</v>
      </c>
      <c r="B2887" s="13">
        <v>40000000</v>
      </c>
      <c r="C2887" s="13">
        <v>29077547</v>
      </c>
      <c r="D2887" s="21">
        <f>Table4[[#This Row],[GROSS]]-Table4[[#This Row],[BUDGET]]</f>
        <v>-10922453</v>
      </c>
    </row>
    <row r="2888" spans="1:4">
      <c r="A2888" s="13" t="s">
        <v>3725</v>
      </c>
      <c r="B2888" s="13">
        <v>17000000</v>
      </c>
      <c r="C2888" s="13">
        <v>6061759</v>
      </c>
      <c r="D2888" s="21">
        <f>Table4[[#This Row],[GROSS]]-Table4[[#This Row],[BUDGET]]</f>
        <v>-10938241</v>
      </c>
    </row>
    <row r="2889" spans="1:4">
      <c r="A2889" s="13" t="s">
        <v>4367</v>
      </c>
      <c r="B2889" s="13">
        <v>13000000</v>
      </c>
      <c r="C2889" s="13">
        <v>2035566</v>
      </c>
      <c r="D2889" s="21">
        <f>Table4[[#This Row],[GROSS]]-Table4[[#This Row],[BUDGET]]</f>
        <v>-10964434</v>
      </c>
    </row>
    <row r="2890" spans="1:4">
      <c r="A2890" s="15" t="s">
        <v>3200</v>
      </c>
      <c r="B2890" s="15">
        <v>15000000</v>
      </c>
      <c r="C2890" s="15">
        <v>4006906</v>
      </c>
      <c r="D2890" s="21">
        <f>Table4[[#This Row],[GROSS]]-Table4[[#This Row],[BUDGET]]</f>
        <v>-10993094</v>
      </c>
    </row>
    <row r="2891" spans="1:4">
      <c r="A2891" s="15" t="s">
        <v>3250</v>
      </c>
      <c r="B2891" s="15">
        <v>24000000</v>
      </c>
      <c r="C2891" s="15">
        <v>13000000</v>
      </c>
      <c r="D2891" s="21">
        <f>Table4[[#This Row],[GROSS]]-Table4[[#This Row],[BUDGET]]</f>
        <v>-11000000</v>
      </c>
    </row>
    <row r="2892" spans="1:4">
      <c r="A2892" s="13" t="s">
        <v>3560</v>
      </c>
      <c r="B2892" s="13">
        <v>27000000</v>
      </c>
      <c r="C2892" s="13">
        <v>15988876</v>
      </c>
      <c r="D2892" s="21">
        <f>Table4[[#This Row],[GROSS]]-Table4[[#This Row],[BUDGET]]</f>
        <v>-11011124</v>
      </c>
    </row>
    <row r="2893" spans="1:4">
      <c r="A2893" s="13" t="s">
        <v>3161</v>
      </c>
      <c r="B2893" s="13">
        <v>25000000</v>
      </c>
      <c r="C2893" s="13">
        <v>13973532</v>
      </c>
      <c r="D2893" s="21">
        <f>Table4[[#This Row],[GROSS]]-Table4[[#This Row],[BUDGET]]</f>
        <v>-11026468</v>
      </c>
    </row>
    <row r="2894" spans="1:4">
      <c r="A2894" s="15" t="s">
        <v>2776</v>
      </c>
      <c r="B2894" s="15">
        <v>30000000</v>
      </c>
      <c r="C2894" s="15">
        <v>18967571</v>
      </c>
      <c r="D2894" s="21">
        <f>Table4[[#This Row],[GROSS]]-Table4[[#This Row],[BUDGET]]</f>
        <v>-11032429</v>
      </c>
    </row>
    <row r="2895" spans="1:4">
      <c r="A2895" s="15" t="s">
        <v>2336</v>
      </c>
      <c r="B2895" s="15">
        <v>38000000</v>
      </c>
      <c r="C2895" s="15">
        <v>26903709</v>
      </c>
      <c r="D2895" s="21">
        <f>Table4[[#This Row],[GROSS]]-Table4[[#This Row],[BUDGET]]</f>
        <v>-11096291</v>
      </c>
    </row>
    <row r="2896" spans="1:4">
      <c r="A2896" s="15" t="s">
        <v>3605</v>
      </c>
      <c r="B2896" s="15">
        <v>20000000</v>
      </c>
      <c r="C2896" s="15">
        <v>8888355</v>
      </c>
      <c r="D2896" s="21">
        <f>Table4[[#This Row],[GROSS]]-Table4[[#This Row],[BUDGET]]</f>
        <v>-11111645</v>
      </c>
    </row>
    <row r="2897" spans="1:4">
      <c r="A2897" s="15" t="s">
        <v>3813</v>
      </c>
      <c r="B2897" s="15">
        <v>11350000</v>
      </c>
      <c r="C2897" s="15">
        <v>229311</v>
      </c>
      <c r="D2897" s="21">
        <f>Table4[[#This Row],[GROSS]]-Table4[[#This Row],[BUDGET]]</f>
        <v>-11120689</v>
      </c>
    </row>
    <row r="2898" spans="1:4">
      <c r="A2898" s="15" t="s">
        <v>4504</v>
      </c>
      <c r="B2898" s="15">
        <v>12000000</v>
      </c>
      <c r="C2898" s="15">
        <v>860002</v>
      </c>
      <c r="D2898" s="21">
        <f>Table4[[#This Row],[GROSS]]-Table4[[#This Row],[BUDGET]]</f>
        <v>-11139998</v>
      </c>
    </row>
    <row r="2899" spans="1:4">
      <c r="A2899" s="13" t="s">
        <v>3953</v>
      </c>
      <c r="B2899" s="13">
        <v>16000000</v>
      </c>
      <c r="C2899" s="13">
        <v>4839383</v>
      </c>
      <c r="D2899" s="21">
        <f>Table4[[#This Row],[GROSS]]-Table4[[#This Row],[BUDGET]]</f>
        <v>-11160617</v>
      </c>
    </row>
    <row r="2900" spans="1:4">
      <c r="A2900" s="15" t="s">
        <v>2902</v>
      </c>
      <c r="B2900" s="15">
        <v>28000000</v>
      </c>
      <c r="C2900" s="15">
        <v>16779636</v>
      </c>
      <c r="D2900" s="21">
        <f>Table4[[#This Row],[GROSS]]-Table4[[#This Row],[BUDGET]]</f>
        <v>-11220364</v>
      </c>
    </row>
    <row r="2901" spans="1:4">
      <c r="A2901" s="15" t="s">
        <v>4382</v>
      </c>
      <c r="B2901" s="15">
        <v>12500000</v>
      </c>
      <c r="C2901" s="15">
        <v>1227324</v>
      </c>
      <c r="D2901" s="21">
        <f>Table4[[#This Row],[GROSS]]-Table4[[#This Row],[BUDGET]]</f>
        <v>-11272676</v>
      </c>
    </row>
    <row r="2902" spans="1:4">
      <c r="A2902" s="15" t="s">
        <v>3174</v>
      </c>
      <c r="B2902" s="15">
        <v>25000000</v>
      </c>
      <c r="C2902" s="15">
        <v>13651662</v>
      </c>
      <c r="D2902" s="21">
        <f>Table4[[#This Row],[GROSS]]-Table4[[#This Row],[BUDGET]]</f>
        <v>-11348338</v>
      </c>
    </row>
    <row r="2903" spans="1:4">
      <c r="A2903" s="13" t="s">
        <v>3671</v>
      </c>
      <c r="B2903" s="13">
        <v>19400000</v>
      </c>
      <c r="C2903" s="13">
        <v>8047690</v>
      </c>
      <c r="D2903" s="21">
        <f>Table4[[#This Row],[GROSS]]-Table4[[#This Row],[BUDGET]]</f>
        <v>-11352310</v>
      </c>
    </row>
    <row r="2904" spans="1:4">
      <c r="A2904" s="13" t="s">
        <v>4865</v>
      </c>
      <c r="B2904" s="13">
        <v>11400000</v>
      </c>
      <c r="C2904" s="13">
        <v>13751</v>
      </c>
      <c r="D2904" s="21">
        <f>Table4[[#This Row],[GROSS]]-Table4[[#This Row],[BUDGET]]</f>
        <v>-11386249</v>
      </c>
    </row>
    <row r="2905" spans="1:4">
      <c r="A2905" s="13" t="s">
        <v>1754</v>
      </c>
      <c r="B2905" s="13">
        <v>50000000</v>
      </c>
      <c r="C2905" s="13">
        <v>38590500</v>
      </c>
      <c r="D2905" s="21">
        <f>Table4[[#This Row],[GROSS]]-Table4[[#This Row],[BUDGET]]</f>
        <v>-11409500</v>
      </c>
    </row>
    <row r="2906" spans="1:4">
      <c r="A2906" s="15" t="s">
        <v>4395</v>
      </c>
      <c r="B2906" s="15">
        <v>12500000</v>
      </c>
      <c r="C2906" s="15">
        <v>1089445</v>
      </c>
      <c r="D2906" s="21">
        <f>Table4[[#This Row],[GROSS]]-Table4[[#This Row],[BUDGET]]</f>
        <v>-11410555</v>
      </c>
    </row>
    <row r="2907" spans="1:4">
      <c r="A2907" s="15" t="s">
        <v>4135</v>
      </c>
      <c r="B2907" s="15">
        <v>20000000</v>
      </c>
      <c r="C2907" s="15">
        <v>8586376</v>
      </c>
      <c r="D2907" s="21">
        <f>Table4[[#This Row],[GROSS]]-Table4[[#This Row],[BUDGET]]</f>
        <v>-11413624</v>
      </c>
    </row>
    <row r="2908" spans="1:4">
      <c r="A2908" s="13" t="s">
        <v>4505</v>
      </c>
      <c r="B2908" s="13">
        <v>12000000</v>
      </c>
      <c r="C2908" s="13">
        <v>548934</v>
      </c>
      <c r="D2908" s="21">
        <f>Table4[[#This Row],[GROSS]]-Table4[[#This Row],[BUDGET]]</f>
        <v>-11451066</v>
      </c>
    </row>
    <row r="2909" spans="1:4">
      <c r="A2909" s="13" t="s">
        <v>2181</v>
      </c>
      <c r="B2909" s="13">
        <v>40000000</v>
      </c>
      <c r="C2909" s="13">
        <v>28535768</v>
      </c>
      <c r="D2909" s="21">
        <f>Table4[[#This Row],[GROSS]]-Table4[[#This Row],[BUDGET]]</f>
        <v>-11464232</v>
      </c>
    </row>
    <row r="2910" spans="1:4">
      <c r="A2910" s="15" t="s">
        <v>457</v>
      </c>
      <c r="B2910" s="15">
        <v>120000000</v>
      </c>
      <c r="C2910" s="15">
        <v>108521835</v>
      </c>
      <c r="D2910" s="21">
        <f>Table4[[#This Row],[GROSS]]-Table4[[#This Row],[BUDGET]]</f>
        <v>-11478165</v>
      </c>
    </row>
    <row r="2911" spans="1:4">
      <c r="A2911" s="15" t="s">
        <v>3293</v>
      </c>
      <c r="B2911" s="15">
        <v>23000000</v>
      </c>
      <c r="C2911" s="15">
        <v>11508423</v>
      </c>
      <c r="D2911" s="21">
        <f>Table4[[#This Row],[GROSS]]-Table4[[#This Row],[BUDGET]]</f>
        <v>-11491577</v>
      </c>
    </row>
    <row r="2912" spans="1:4">
      <c r="A2912" s="15" t="s">
        <v>2773</v>
      </c>
      <c r="B2912" s="15">
        <v>30000000</v>
      </c>
      <c r="C2912" s="15">
        <v>18500966</v>
      </c>
      <c r="D2912" s="21">
        <f>Table4[[#This Row],[GROSS]]-Table4[[#This Row],[BUDGET]]</f>
        <v>-11499034</v>
      </c>
    </row>
    <row r="2913" spans="1:4">
      <c r="A2913" s="13" t="s">
        <v>3526</v>
      </c>
      <c r="B2913" s="13">
        <v>20000000</v>
      </c>
      <c r="C2913" s="13">
        <v>8500000</v>
      </c>
      <c r="D2913" s="21">
        <f>Table4[[#This Row],[GROSS]]-Table4[[#This Row],[BUDGET]]</f>
        <v>-11500000</v>
      </c>
    </row>
    <row r="2914" spans="1:4">
      <c r="A2914" s="13" t="s">
        <v>4252</v>
      </c>
      <c r="B2914" s="13">
        <v>14000000</v>
      </c>
      <c r="C2914" s="13">
        <v>2474000</v>
      </c>
      <c r="D2914" s="21">
        <f>Table4[[#This Row],[GROSS]]-Table4[[#This Row],[BUDGET]]</f>
        <v>-11526000</v>
      </c>
    </row>
    <row r="2915" spans="1:4">
      <c r="A2915" s="13" t="s">
        <v>2270</v>
      </c>
      <c r="B2915" s="13">
        <v>18026148</v>
      </c>
      <c r="C2915" s="13">
        <v>6498000</v>
      </c>
      <c r="D2915" s="21">
        <f>Table4[[#This Row],[GROSS]]-Table4[[#This Row],[BUDGET]]</f>
        <v>-11528148</v>
      </c>
    </row>
    <row r="2916" spans="1:4">
      <c r="A2916" s="13" t="s">
        <v>3000</v>
      </c>
      <c r="B2916" s="13">
        <v>26000000</v>
      </c>
      <c r="C2916" s="13">
        <v>14469428</v>
      </c>
      <c r="D2916" s="21">
        <f>Table4[[#This Row],[GROSS]]-Table4[[#This Row],[BUDGET]]</f>
        <v>-11530572</v>
      </c>
    </row>
    <row r="2917" spans="1:4">
      <c r="A2917" s="15" t="s">
        <v>994</v>
      </c>
      <c r="B2917" s="15">
        <v>78000000</v>
      </c>
      <c r="C2917" s="15">
        <v>66462600</v>
      </c>
      <c r="D2917" s="21">
        <f>Table4[[#This Row],[GROSS]]-Table4[[#This Row],[BUDGET]]</f>
        <v>-11537400</v>
      </c>
    </row>
    <row r="2918" spans="1:4">
      <c r="A2918" s="13" t="s">
        <v>3251</v>
      </c>
      <c r="B2918" s="13">
        <v>24000000</v>
      </c>
      <c r="C2918" s="13">
        <v>12372410</v>
      </c>
      <c r="D2918" s="21">
        <f>Table4[[#This Row],[GROSS]]-Table4[[#This Row],[BUDGET]]</f>
        <v>-11627590</v>
      </c>
    </row>
    <row r="2919" spans="1:4">
      <c r="A2919" s="13" t="s">
        <v>4727</v>
      </c>
      <c r="B2919" s="13">
        <v>16000000</v>
      </c>
      <c r="C2919" s="13">
        <v>4356743</v>
      </c>
      <c r="D2919" s="21">
        <f>Table4[[#This Row],[GROSS]]-Table4[[#This Row],[BUDGET]]</f>
        <v>-11643257</v>
      </c>
    </row>
    <row r="2920" spans="1:4">
      <c r="A2920" s="13" t="s">
        <v>4508</v>
      </c>
      <c r="B2920" s="13">
        <v>12000000</v>
      </c>
      <c r="C2920" s="13">
        <v>333976</v>
      </c>
      <c r="D2920" s="21">
        <f>Table4[[#This Row],[GROSS]]-Table4[[#This Row],[BUDGET]]</f>
        <v>-11666024</v>
      </c>
    </row>
    <row r="2921" spans="1:4">
      <c r="A2921" s="13" t="s">
        <v>4391</v>
      </c>
      <c r="B2921" s="13">
        <v>12800000</v>
      </c>
      <c r="C2921" s="13">
        <v>1110186</v>
      </c>
      <c r="D2921" s="21">
        <f>Table4[[#This Row],[GROSS]]-Table4[[#This Row],[BUDGET]]</f>
        <v>-11689814</v>
      </c>
    </row>
    <row r="2922" spans="1:4">
      <c r="A2922" s="13" t="s">
        <v>2800</v>
      </c>
      <c r="B2922" s="13">
        <v>30000000</v>
      </c>
      <c r="C2922" s="13">
        <v>18298649</v>
      </c>
      <c r="D2922" s="21">
        <f>Table4[[#This Row],[GROSS]]-Table4[[#This Row],[BUDGET]]</f>
        <v>-11701351</v>
      </c>
    </row>
    <row r="2923" spans="1:4">
      <c r="A2923" s="15" t="s">
        <v>4499</v>
      </c>
      <c r="B2923" s="15">
        <v>12000000</v>
      </c>
      <c r="C2923" s="15">
        <v>261481</v>
      </c>
      <c r="D2923" s="21">
        <f>Table4[[#This Row],[GROSS]]-Table4[[#This Row],[BUDGET]]</f>
        <v>-11738519</v>
      </c>
    </row>
    <row r="2924" spans="1:4">
      <c r="A2924" s="15" t="s">
        <v>3527</v>
      </c>
      <c r="B2924" s="15">
        <v>30000000</v>
      </c>
      <c r="C2924" s="15">
        <v>18252684</v>
      </c>
      <c r="D2924" s="21">
        <f>Table4[[#This Row],[GROSS]]-Table4[[#This Row],[BUDGET]]</f>
        <v>-11747316</v>
      </c>
    </row>
    <row r="2925" spans="1:4">
      <c r="A2925" s="15" t="s">
        <v>1284</v>
      </c>
      <c r="B2925" s="15">
        <v>55000000</v>
      </c>
      <c r="C2925" s="15">
        <v>43247140</v>
      </c>
      <c r="D2925" s="21">
        <f>Table4[[#This Row],[GROSS]]-Table4[[#This Row],[BUDGET]]</f>
        <v>-11752860</v>
      </c>
    </row>
    <row r="2926" spans="1:4">
      <c r="A2926" s="15" t="s">
        <v>4512</v>
      </c>
      <c r="B2926" s="15">
        <v>12000000</v>
      </c>
      <c r="C2926" s="15">
        <v>214202</v>
      </c>
      <c r="D2926" s="21">
        <f>Table4[[#This Row],[GROSS]]-Table4[[#This Row],[BUDGET]]</f>
        <v>-11785798</v>
      </c>
    </row>
    <row r="2927" spans="1:4">
      <c r="A2927" s="15" t="s">
        <v>382</v>
      </c>
      <c r="B2927" s="15">
        <v>135000000</v>
      </c>
      <c r="C2927" s="15">
        <v>123207194</v>
      </c>
      <c r="D2927" s="21">
        <f>Table4[[#This Row],[GROSS]]-Table4[[#This Row],[BUDGET]]</f>
        <v>-11792806</v>
      </c>
    </row>
    <row r="2928" spans="1:4">
      <c r="A2928" s="15" t="s">
        <v>4517</v>
      </c>
      <c r="B2928" s="15">
        <v>12000000</v>
      </c>
      <c r="C2928" s="15">
        <v>175370</v>
      </c>
      <c r="D2928" s="21">
        <f>Table4[[#This Row],[GROSS]]-Table4[[#This Row],[BUDGET]]</f>
        <v>-11824630</v>
      </c>
    </row>
    <row r="2929" spans="1:4">
      <c r="A2929" s="15" t="s">
        <v>4348</v>
      </c>
      <c r="B2929" s="15">
        <v>13000000</v>
      </c>
      <c r="C2929" s="15">
        <v>1172769</v>
      </c>
      <c r="D2929" s="21">
        <f>Table4[[#This Row],[GROSS]]-Table4[[#This Row],[BUDGET]]</f>
        <v>-11827231</v>
      </c>
    </row>
    <row r="2930" spans="1:4">
      <c r="A2930" s="13" t="s">
        <v>441</v>
      </c>
      <c r="B2930" s="13">
        <v>125000000</v>
      </c>
      <c r="C2930" s="13">
        <v>113165635</v>
      </c>
      <c r="D2930" s="21">
        <f>Table4[[#This Row],[GROSS]]-Table4[[#This Row],[BUDGET]]</f>
        <v>-11834365</v>
      </c>
    </row>
    <row r="2931" spans="1:4">
      <c r="A2931" s="15" t="s">
        <v>3873</v>
      </c>
      <c r="B2931" s="15">
        <v>19000000</v>
      </c>
      <c r="C2931" s="15">
        <v>7156725</v>
      </c>
      <c r="D2931" s="21">
        <f>Table4[[#This Row],[GROSS]]-Table4[[#This Row],[BUDGET]]</f>
        <v>-11843275</v>
      </c>
    </row>
    <row r="2932" spans="1:4">
      <c r="A2932" s="13" t="s">
        <v>4353</v>
      </c>
      <c r="B2932" s="13">
        <v>13000000</v>
      </c>
      <c r="C2932" s="13">
        <v>1150403</v>
      </c>
      <c r="D2932" s="21">
        <f>Table4[[#This Row],[GROSS]]-Table4[[#This Row],[BUDGET]]</f>
        <v>-11849597</v>
      </c>
    </row>
    <row r="2933" spans="1:4">
      <c r="A2933" s="13" t="s">
        <v>4528</v>
      </c>
      <c r="B2933" s="13">
        <v>11900000</v>
      </c>
      <c r="C2933" s="13">
        <v>48856</v>
      </c>
      <c r="D2933" s="21">
        <f>Table4[[#This Row],[GROSS]]-Table4[[#This Row],[BUDGET]]</f>
        <v>-11851144</v>
      </c>
    </row>
    <row r="2934" spans="1:4">
      <c r="A2934" s="15" t="s">
        <v>4509</v>
      </c>
      <c r="B2934" s="15">
        <v>12000000</v>
      </c>
      <c r="C2934" s="15">
        <v>141853</v>
      </c>
      <c r="D2934" s="21">
        <f>Table4[[#This Row],[GROSS]]-Table4[[#This Row],[BUDGET]]</f>
        <v>-11858147</v>
      </c>
    </row>
    <row r="2935" spans="1:4">
      <c r="A2935" s="13" t="s">
        <v>4519</v>
      </c>
      <c r="B2935" s="13">
        <v>12000000</v>
      </c>
      <c r="C2935" s="13">
        <v>119922</v>
      </c>
      <c r="D2935" s="21">
        <f>Table4[[#This Row],[GROSS]]-Table4[[#This Row],[BUDGET]]</f>
        <v>-11880078</v>
      </c>
    </row>
    <row r="2936" spans="1:4">
      <c r="A2936" s="15" t="s">
        <v>3598</v>
      </c>
      <c r="B2936" s="15">
        <v>20000000</v>
      </c>
      <c r="C2936" s="15">
        <v>8104069</v>
      </c>
      <c r="D2936" s="21">
        <f>Table4[[#This Row],[GROSS]]-Table4[[#This Row],[BUDGET]]</f>
        <v>-11895931</v>
      </c>
    </row>
    <row r="2937" spans="1:4">
      <c r="A2937" s="15" t="s">
        <v>3601</v>
      </c>
      <c r="B2937" s="15">
        <v>20000000</v>
      </c>
      <c r="C2937" s="15">
        <v>8093318</v>
      </c>
      <c r="D2937" s="21">
        <f>Table4[[#This Row],[GROSS]]-Table4[[#This Row],[BUDGET]]</f>
        <v>-11906682</v>
      </c>
    </row>
    <row r="2938" spans="1:4">
      <c r="A2938" s="15" t="s">
        <v>5233</v>
      </c>
      <c r="B2938" s="15">
        <v>12000000</v>
      </c>
      <c r="C2938" s="15">
        <v>65804</v>
      </c>
      <c r="D2938" s="21">
        <f>Table4[[#This Row],[GROSS]]-Table4[[#This Row],[BUDGET]]</f>
        <v>-11934196</v>
      </c>
    </row>
    <row r="2939" spans="1:4">
      <c r="A2939" s="13" t="s">
        <v>3599</v>
      </c>
      <c r="B2939" s="13">
        <v>20000000</v>
      </c>
      <c r="C2939" s="13">
        <v>8054280</v>
      </c>
      <c r="D2939" s="21">
        <f>Table4[[#This Row],[GROSS]]-Table4[[#This Row],[BUDGET]]</f>
        <v>-11945720</v>
      </c>
    </row>
    <row r="2940" spans="1:4">
      <c r="A2940" s="15" t="s">
        <v>3165</v>
      </c>
      <c r="B2940" s="15">
        <v>25000000</v>
      </c>
      <c r="C2940" s="15">
        <v>13038660</v>
      </c>
      <c r="D2940" s="21">
        <f>Table4[[#This Row],[GROSS]]-Table4[[#This Row],[BUDGET]]</f>
        <v>-11961340</v>
      </c>
    </row>
    <row r="2941" spans="1:4">
      <c r="A2941" s="15" t="s">
        <v>4357</v>
      </c>
      <c r="B2941" s="15">
        <v>13000000</v>
      </c>
      <c r="C2941" s="15">
        <v>1024175</v>
      </c>
      <c r="D2941" s="21">
        <f>Table4[[#This Row],[GROSS]]-Table4[[#This Row],[BUDGET]]</f>
        <v>-11975825</v>
      </c>
    </row>
    <row r="2942" spans="1:4">
      <c r="A2942" s="13" t="s">
        <v>4523</v>
      </c>
      <c r="B2942" s="13">
        <v>12000000</v>
      </c>
      <c r="C2942" s="13">
        <v>14616</v>
      </c>
      <c r="D2942" s="21">
        <f>Table4[[#This Row],[GROSS]]-Table4[[#This Row],[BUDGET]]</f>
        <v>-11985384</v>
      </c>
    </row>
    <row r="2943" spans="1:4">
      <c r="A2943" s="13" t="s">
        <v>3558</v>
      </c>
      <c r="B2943" s="13">
        <v>20000000</v>
      </c>
      <c r="C2943" s="13">
        <v>8000000</v>
      </c>
      <c r="D2943" s="21">
        <f>Table4[[#This Row],[GROSS]]-Table4[[#This Row],[BUDGET]]</f>
        <v>-12000000</v>
      </c>
    </row>
    <row r="2944" spans="1:4">
      <c r="A2944" s="15" t="s">
        <v>3788</v>
      </c>
      <c r="B2944" s="15">
        <v>18000000</v>
      </c>
      <c r="C2944" s="15">
        <v>6000000</v>
      </c>
      <c r="D2944" s="21">
        <f>Table4[[#This Row],[GROSS]]-Table4[[#This Row],[BUDGET]]</f>
        <v>-12000000</v>
      </c>
    </row>
    <row r="2945" spans="1:4">
      <c r="A2945" s="13" t="s">
        <v>3916</v>
      </c>
      <c r="B2945" s="13">
        <v>18500000</v>
      </c>
      <c r="C2945" s="13">
        <v>6462576</v>
      </c>
      <c r="D2945" s="21">
        <f>Table4[[#This Row],[GROSS]]-Table4[[#This Row],[BUDGET]]</f>
        <v>-12037424</v>
      </c>
    </row>
    <row r="2946" spans="1:4">
      <c r="A2946" s="15" t="s">
        <v>3333</v>
      </c>
      <c r="B2946" s="15">
        <v>30000000</v>
      </c>
      <c r="C2946" s="15">
        <v>17951431</v>
      </c>
      <c r="D2946" s="21">
        <f>Table4[[#This Row],[GROSS]]-Table4[[#This Row],[BUDGET]]</f>
        <v>-12048569</v>
      </c>
    </row>
    <row r="2947" spans="1:4">
      <c r="A2947" s="13" t="s">
        <v>3890</v>
      </c>
      <c r="B2947" s="13">
        <v>17000000</v>
      </c>
      <c r="C2947" s="13">
        <v>4930798</v>
      </c>
      <c r="D2947" s="21">
        <f>Table4[[#This Row],[GROSS]]-Table4[[#This Row],[BUDGET]]</f>
        <v>-12069202</v>
      </c>
    </row>
    <row r="2948" spans="1:4">
      <c r="A2948" s="15" t="s">
        <v>2848</v>
      </c>
      <c r="B2948" s="15">
        <v>29000000</v>
      </c>
      <c r="C2948" s="15">
        <v>16930185</v>
      </c>
      <c r="D2948" s="21">
        <f>Table4[[#This Row],[GROSS]]-Table4[[#This Row],[BUDGET]]</f>
        <v>-12069815</v>
      </c>
    </row>
    <row r="2949" spans="1:4">
      <c r="A2949" s="13" t="s">
        <v>2461</v>
      </c>
      <c r="B2949" s="13">
        <v>35000000</v>
      </c>
      <c r="C2949" s="13">
        <v>22913677</v>
      </c>
      <c r="D2949" s="21">
        <f>Table4[[#This Row],[GROSS]]-Table4[[#This Row],[BUDGET]]</f>
        <v>-12086323</v>
      </c>
    </row>
    <row r="2950" spans="1:4">
      <c r="A2950" s="15" t="s">
        <v>3790</v>
      </c>
      <c r="B2950" s="15">
        <v>18000000</v>
      </c>
      <c r="C2950" s="15">
        <v>5887457</v>
      </c>
      <c r="D2950" s="21">
        <f>Table4[[#This Row],[GROSS]]-Table4[[#This Row],[BUDGET]]</f>
        <v>-12112543</v>
      </c>
    </row>
    <row r="2951" spans="1:4">
      <c r="A2951" s="13" t="s">
        <v>1941</v>
      </c>
      <c r="B2951" s="13">
        <v>35000000</v>
      </c>
      <c r="C2951" s="13">
        <v>22877808</v>
      </c>
      <c r="D2951" s="21">
        <f>Table4[[#This Row],[GROSS]]-Table4[[#This Row],[BUDGET]]</f>
        <v>-12122192</v>
      </c>
    </row>
    <row r="2952" spans="1:4">
      <c r="A2952" s="13" t="s">
        <v>3594</v>
      </c>
      <c r="B2952" s="13">
        <v>21000000</v>
      </c>
      <c r="C2952" s="13">
        <v>8855646</v>
      </c>
      <c r="D2952" s="21">
        <f>Table4[[#This Row],[GROSS]]-Table4[[#This Row],[BUDGET]]</f>
        <v>-12144354</v>
      </c>
    </row>
    <row r="2953" spans="1:4">
      <c r="A2953" s="15" t="s">
        <v>3003</v>
      </c>
      <c r="B2953" s="15">
        <v>26000000</v>
      </c>
      <c r="C2953" s="15">
        <v>13829734</v>
      </c>
      <c r="D2953" s="21">
        <f>Table4[[#This Row],[GROSS]]-Table4[[#This Row],[BUDGET]]</f>
        <v>-12170266</v>
      </c>
    </row>
    <row r="2954" spans="1:4">
      <c r="A2954" s="13" t="s">
        <v>4262</v>
      </c>
      <c r="B2954" s="13">
        <v>14000000</v>
      </c>
      <c r="C2954" s="13">
        <v>1752214</v>
      </c>
      <c r="D2954" s="21">
        <f>Table4[[#This Row],[GROSS]]-Table4[[#This Row],[BUDGET]]</f>
        <v>-12247786</v>
      </c>
    </row>
    <row r="2955" spans="1:4">
      <c r="A2955" s="13" t="s">
        <v>3771</v>
      </c>
      <c r="B2955" s="13">
        <v>30000000</v>
      </c>
      <c r="C2955" s="13">
        <v>17750583</v>
      </c>
      <c r="D2955" s="21">
        <f>Table4[[#This Row],[GROSS]]-Table4[[#This Row],[BUDGET]]</f>
        <v>-12249417</v>
      </c>
    </row>
    <row r="2956" spans="1:4">
      <c r="A2956" s="13" t="s">
        <v>3794</v>
      </c>
      <c r="B2956" s="13">
        <v>18000000</v>
      </c>
      <c r="C2956" s="13">
        <v>5694401</v>
      </c>
      <c r="D2956" s="21">
        <f>Table4[[#This Row],[GROSS]]-Table4[[#This Row],[BUDGET]]</f>
        <v>-12305599</v>
      </c>
    </row>
    <row r="2957" spans="1:4">
      <c r="A2957" s="13" t="s">
        <v>3349</v>
      </c>
      <c r="B2957" s="13">
        <v>22000000</v>
      </c>
      <c r="C2957" s="13">
        <v>9694105</v>
      </c>
      <c r="D2957" s="21">
        <f>Table4[[#This Row],[GROSS]]-Table4[[#This Row],[BUDGET]]</f>
        <v>-12305895</v>
      </c>
    </row>
    <row r="2958" spans="1:4">
      <c r="A2958" s="15" t="s">
        <v>2182</v>
      </c>
      <c r="B2958" s="15">
        <v>40000000</v>
      </c>
      <c r="C2958" s="15">
        <v>27663982</v>
      </c>
      <c r="D2958" s="21">
        <f>Table4[[#This Row],[GROSS]]-Table4[[#This Row],[BUDGET]]</f>
        <v>-12336018</v>
      </c>
    </row>
    <row r="2959" spans="1:4">
      <c r="A2959" s="13" t="s">
        <v>3294</v>
      </c>
      <c r="B2959" s="13">
        <v>23000000</v>
      </c>
      <c r="C2959" s="13">
        <v>10660147</v>
      </c>
      <c r="D2959" s="21">
        <f>Table4[[#This Row],[GROSS]]-Table4[[#This Row],[BUDGET]]</f>
        <v>-12339853</v>
      </c>
    </row>
    <row r="2960" spans="1:4">
      <c r="A2960" s="15" t="s">
        <v>1742</v>
      </c>
      <c r="B2960" s="15">
        <v>55000000</v>
      </c>
      <c r="C2960" s="15">
        <v>42610000</v>
      </c>
      <c r="D2960" s="21">
        <f>Table4[[#This Row],[GROSS]]-Table4[[#This Row],[BUDGET]]</f>
        <v>-12390000</v>
      </c>
    </row>
    <row r="2961" spans="1:4">
      <c r="A2961" s="15" t="s">
        <v>2254</v>
      </c>
      <c r="B2961" s="15">
        <v>20000000</v>
      </c>
      <c r="C2961" s="15">
        <v>7564000</v>
      </c>
      <c r="D2961" s="21">
        <f>Table4[[#This Row],[GROSS]]-Table4[[#This Row],[BUDGET]]</f>
        <v>-12436000</v>
      </c>
    </row>
    <row r="2962" spans="1:4">
      <c r="A2962" s="13" t="s">
        <v>1806</v>
      </c>
      <c r="B2962" s="13">
        <v>22000000</v>
      </c>
      <c r="C2962" s="13">
        <v>9528092</v>
      </c>
      <c r="D2962" s="21">
        <f>Table4[[#This Row],[GROSS]]-Table4[[#This Row],[BUDGET]]</f>
        <v>-12471908</v>
      </c>
    </row>
    <row r="2963" spans="1:4">
      <c r="A2963" s="15" t="s">
        <v>1758</v>
      </c>
      <c r="B2963" s="15">
        <v>50000000</v>
      </c>
      <c r="C2963" s="15">
        <v>37486138</v>
      </c>
      <c r="D2963" s="21">
        <f>Table4[[#This Row],[GROSS]]-Table4[[#This Row],[BUDGET]]</f>
        <v>-12513862</v>
      </c>
    </row>
    <row r="2964" spans="1:4">
      <c r="A2964" s="15" t="s">
        <v>4161</v>
      </c>
      <c r="B2964" s="15">
        <v>15000000</v>
      </c>
      <c r="C2964" s="15">
        <v>2412045</v>
      </c>
      <c r="D2964" s="21">
        <f>Table4[[#This Row],[GROSS]]-Table4[[#This Row],[BUDGET]]</f>
        <v>-12587955</v>
      </c>
    </row>
    <row r="2965" spans="1:4">
      <c r="A2965" s="13" t="s">
        <v>4362</v>
      </c>
      <c r="B2965" s="13">
        <v>12620000</v>
      </c>
      <c r="C2965" s="13">
        <v>31662</v>
      </c>
      <c r="D2965" s="21">
        <f>Table4[[#This Row],[GROSS]]-Table4[[#This Row],[BUDGET]]</f>
        <v>-12588338</v>
      </c>
    </row>
    <row r="2966" spans="1:4">
      <c r="A2966" s="13" t="s">
        <v>1937</v>
      </c>
      <c r="B2966" s="13">
        <v>40000000</v>
      </c>
      <c r="C2966" s="13">
        <v>27400000</v>
      </c>
      <c r="D2966" s="21">
        <f>Table4[[#This Row],[GROSS]]-Table4[[#This Row],[BUDGET]]</f>
        <v>-12600000</v>
      </c>
    </row>
    <row r="2967" spans="1:4">
      <c r="A2967" s="15" t="s">
        <v>1258</v>
      </c>
      <c r="B2967" s="15">
        <v>65000000</v>
      </c>
      <c r="C2967" s="15">
        <v>52397389</v>
      </c>
      <c r="D2967" s="21">
        <f>Table4[[#This Row],[GROSS]]-Table4[[#This Row],[BUDGET]]</f>
        <v>-12602611</v>
      </c>
    </row>
    <row r="2968" spans="1:4">
      <c r="A2968" s="13" t="s">
        <v>3603</v>
      </c>
      <c r="B2968" s="13">
        <v>20000000</v>
      </c>
      <c r="C2968" s="13">
        <v>7382993</v>
      </c>
      <c r="D2968" s="21">
        <f>Table4[[#This Row],[GROSS]]-Table4[[#This Row],[BUDGET]]</f>
        <v>-12617007</v>
      </c>
    </row>
    <row r="2969" spans="1:4">
      <c r="A2969" s="15" t="s">
        <v>2948</v>
      </c>
      <c r="B2969" s="15">
        <v>27000000</v>
      </c>
      <c r="C2969" s="15">
        <v>14337579</v>
      </c>
      <c r="D2969" s="21">
        <f>Table4[[#This Row],[GROSS]]-Table4[[#This Row],[BUDGET]]</f>
        <v>-12662421</v>
      </c>
    </row>
    <row r="2970" spans="1:4">
      <c r="A2970" s="13" t="s">
        <v>3971</v>
      </c>
      <c r="B2970" s="13">
        <v>13000000</v>
      </c>
      <c r="C2970" s="13">
        <v>336467</v>
      </c>
      <c r="D2970" s="21">
        <f>Table4[[#This Row],[GROSS]]-Table4[[#This Row],[BUDGET]]</f>
        <v>-12663533</v>
      </c>
    </row>
    <row r="2971" spans="1:4">
      <c r="A2971" s="13" t="s">
        <v>4358</v>
      </c>
      <c r="B2971" s="13">
        <v>13000000</v>
      </c>
      <c r="C2971" s="13">
        <v>301305</v>
      </c>
      <c r="D2971" s="21">
        <f>Table4[[#This Row],[GROSS]]-Table4[[#This Row],[BUDGET]]</f>
        <v>-12698695</v>
      </c>
    </row>
    <row r="2972" spans="1:4">
      <c r="A2972" s="15" t="s">
        <v>3607</v>
      </c>
      <c r="B2972" s="15">
        <v>20000000</v>
      </c>
      <c r="C2972" s="15">
        <v>7268659</v>
      </c>
      <c r="D2972" s="21">
        <f>Table4[[#This Row],[GROSS]]-Table4[[#This Row],[BUDGET]]</f>
        <v>-12731341</v>
      </c>
    </row>
    <row r="2973" spans="1:4">
      <c r="A2973" s="15" t="s">
        <v>2782</v>
      </c>
      <c r="B2973" s="15">
        <v>30000000</v>
      </c>
      <c r="C2973" s="15">
        <v>17266505</v>
      </c>
      <c r="D2973" s="21">
        <f>Table4[[#This Row],[GROSS]]-Table4[[#This Row],[BUDGET]]</f>
        <v>-12733495</v>
      </c>
    </row>
    <row r="2974" spans="1:4">
      <c r="A2974" s="15" t="s">
        <v>4372</v>
      </c>
      <c r="B2974" s="15">
        <v>13000000</v>
      </c>
      <c r="C2974" s="15">
        <v>214966</v>
      </c>
      <c r="D2974" s="21">
        <f>Table4[[#This Row],[GROSS]]-Table4[[#This Row],[BUDGET]]</f>
        <v>-12785034</v>
      </c>
    </row>
    <row r="2975" spans="1:4">
      <c r="A2975" s="13" t="s">
        <v>4163</v>
      </c>
      <c r="B2975" s="13">
        <v>15000000</v>
      </c>
      <c r="C2975" s="13">
        <v>2203641</v>
      </c>
      <c r="D2975" s="21">
        <f>Table4[[#This Row],[GROSS]]-Table4[[#This Row],[BUDGET]]</f>
        <v>-12796359</v>
      </c>
    </row>
    <row r="2976" spans="1:4">
      <c r="A2976" s="15" t="s">
        <v>3343</v>
      </c>
      <c r="B2976" s="15">
        <v>23500000</v>
      </c>
      <c r="C2976" s="15">
        <v>10696210</v>
      </c>
      <c r="D2976" s="21">
        <f>Table4[[#This Row],[GROSS]]-Table4[[#This Row],[BUDGET]]</f>
        <v>-12803790</v>
      </c>
    </row>
    <row r="2977" spans="1:4">
      <c r="A2977" s="15" t="s">
        <v>2003</v>
      </c>
      <c r="B2977" s="15">
        <v>44000000</v>
      </c>
      <c r="C2977" s="15">
        <v>31136950</v>
      </c>
      <c r="D2977" s="21">
        <f>Table4[[#This Row],[GROSS]]-Table4[[#This Row],[BUDGET]]</f>
        <v>-12863050</v>
      </c>
    </row>
    <row r="2978" spans="1:4">
      <c r="A2978" s="15" t="s">
        <v>2558</v>
      </c>
      <c r="B2978" s="15">
        <v>30000000</v>
      </c>
      <c r="C2978" s="15">
        <v>17120019</v>
      </c>
      <c r="D2978" s="21">
        <f>Table4[[#This Row],[GROSS]]-Table4[[#This Row],[BUDGET]]</f>
        <v>-12879981</v>
      </c>
    </row>
    <row r="2979" spans="1:4">
      <c r="A2979" s="15" t="s">
        <v>2746</v>
      </c>
      <c r="B2979" s="15">
        <v>45000000</v>
      </c>
      <c r="C2979" s="15">
        <v>32095318</v>
      </c>
      <c r="D2979" s="21">
        <f>Table4[[#This Row],[GROSS]]-Table4[[#This Row],[BUDGET]]</f>
        <v>-12904682</v>
      </c>
    </row>
    <row r="2980" spans="1:4">
      <c r="A2980" s="13" t="s">
        <v>4571</v>
      </c>
      <c r="B2980" s="13">
        <v>17000000</v>
      </c>
      <c r="C2980" s="13">
        <v>4068087</v>
      </c>
      <c r="D2980" s="21">
        <f>Table4[[#This Row],[GROSS]]-Table4[[#This Row],[BUDGET]]</f>
        <v>-12931913</v>
      </c>
    </row>
    <row r="2981" spans="1:4">
      <c r="A2981" s="13" t="s">
        <v>2183</v>
      </c>
      <c r="B2981" s="13">
        <v>40000000</v>
      </c>
      <c r="C2981" s="13">
        <v>27053815</v>
      </c>
      <c r="D2981" s="21">
        <f>Table4[[#This Row],[GROSS]]-Table4[[#This Row],[BUDGET]]</f>
        <v>-12946185</v>
      </c>
    </row>
    <row r="2982" spans="1:4">
      <c r="A2982" s="15" t="s">
        <v>4294</v>
      </c>
      <c r="B2982" s="15">
        <v>13000000</v>
      </c>
      <c r="C2982" s="15">
        <v>23947</v>
      </c>
      <c r="D2982" s="21">
        <f>Table4[[#This Row],[GROSS]]-Table4[[#This Row],[BUDGET]]</f>
        <v>-12976053</v>
      </c>
    </row>
    <row r="2983" spans="1:4">
      <c r="A2983" s="15" t="s">
        <v>4254</v>
      </c>
      <c r="B2983" s="15">
        <v>14000000</v>
      </c>
      <c r="C2983" s="15">
        <v>1000000</v>
      </c>
      <c r="D2983" s="21">
        <f>Table4[[#This Row],[GROSS]]-Table4[[#This Row],[BUDGET]]</f>
        <v>-13000000</v>
      </c>
    </row>
    <row r="2984" spans="1:4">
      <c r="A2984" s="13" t="s">
        <v>4167</v>
      </c>
      <c r="B2984" s="13">
        <v>15000000</v>
      </c>
      <c r="C2984" s="13">
        <v>1954202</v>
      </c>
      <c r="D2984" s="21">
        <f>Table4[[#This Row],[GROSS]]-Table4[[#This Row],[BUDGET]]</f>
        <v>-13045798</v>
      </c>
    </row>
    <row r="2985" spans="1:4">
      <c r="A2985" s="15" t="s">
        <v>4165</v>
      </c>
      <c r="B2985" s="15">
        <v>15000000</v>
      </c>
      <c r="C2985" s="15">
        <v>1953732</v>
      </c>
      <c r="D2985" s="21">
        <f>Table4[[#This Row],[GROSS]]-Table4[[#This Row],[BUDGET]]</f>
        <v>-13046268</v>
      </c>
    </row>
    <row r="2986" spans="1:4">
      <c r="A2986" s="15" t="s">
        <v>2784</v>
      </c>
      <c r="B2986" s="15">
        <v>30000000</v>
      </c>
      <c r="C2986" s="15">
        <v>16930884</v>
      </c>
      <c r="D2986" s="21">
        <f>Table4[[#This Row],[GROSS]]-Table4[[#This Row],[BUDGET]]</f>
        <v>-13069116</v>
      </c>
    </row>
    <row r="2987" spans="1:4">
      <c r="A2987" s="15" t="s">
        <v>3958</v>
      </c>
      <c r="B2987" s="15">
        <v>16000000</v>
      </c>
      <c r="C2987" s="15">
        <v>2849142</v>
      </c>
      <c r="D2987" s="21">
        <f>Table4[[#This Row],[GROSS]]-Table4[[#This Row],[BUDGET]]</f>
        <v>-13150858</v>
      </c>
    </row>
    <row r="2988" spans="1:4">
      <c r="A2988" s="15" t="s">
        <v>4753</v>
      </c>
      <c r="B2988" s="15">
        <v>14000000</v>
      </c>
      <c r="C2988" s="15">
        <v>800000</v>
      </c>
      <c r="D2988" s="21">
        <f>Table4[[#This Row],[GROSS]]-Table4[[#This Row],[BUDGET]]</f>
        <v>-13200000</v>
      </c>
    </row>
    <row r="2989" spans="1:4">
      <c r="A2989" s="13" t="s">
        <v>2582</v>
      </c>
      <c r="B2989" s="13">
        <v>35000000</v>
      </c>
      <c r="C2989" s="13">
        <v>21784432</v>
      </c>
      <c r="D2989" s="21">
        <f>Table4[[#This Row],[GROSS]]-Table4[[#This Row],[BUDGET]]</f>
        <v>-13215568</v>
      </c>
    </row>
    <row r="2990" spans="1:4">
      <c r="A2990" s="13" t="s">
        <v>4273</v>
      </c>
      <c r="B2990" s="13">
        <v>13400000</v>
      </c>
      <c r="C2990" s="13">
        <v>163591</v>
      </c>
      <c r="D2990" s="21">
        <f>Table4[[#This Row],[GROSS]]-Table4[[#This Row],[BUDGET]]</f>
        <v>-13236409</v>
      </c>
    </row>
    <row r="2991" spans="1:4">
      <c r="A2991" s="13" t="s">
        <v>414</v>
      </c>
      <c r="B2991" s="13">
        <v>127000000</v>
      </c>
      <c r="C2991" s="13">
        <v>113733726</v>
      </c>
      <c r="D2991" s="21">
        <f>Table4[[#This Row],[GROSS]]-Table4[[#This Row],[BUDGET]]</f>
        <v>-13266274</v>
      </c>
    </row>
    <row r="2992" spans="1:4">
      <c r="A2992" s="13" t="s">
        <v>5833</v>
      </c>
      <c r="B2992" s="13">
        <v>13500000</v>
      </c>
      <c r="C2992" s="13">
        <v>186354</v>
      </c>
      <c r="D2992" s="21">
        <f>Table4[[#This Row],[GROSS]]-Table4[[#This Row],[BUDGET]]</f>
        <v>-13313646</v>
      </c>
    </row>
    <row r="2993" spans="1:4">
      <c r="A2993" s="13" t="s">
        <v>3298</v>
      </c>
      <c r="B2993" s="13">
        <v>19430000</v>
      </c>
      <c r="C2993" s="13">
        <v>6109075</v>
      </c>
      <c r="D2993" s="21">
        <f>Table4[[#This Row],[GROSS]]-Table4[[#This Row],[BUDGET]]</f>
        <v>-13320925</v>
      </c>
    </row>
    <row r="2994" spans="1:4">
      <c r="A2994" s="13" t="s">
        <v>1500</v>
      </c>
      <c r="B2994" s="13">
        <v>58000000</v>
      </c>
      <c r="C2994" s="13">
        <v>44665963</v>
      </c>
      <c r="D2994" s="21">
        <f>Table4[[#This Row],[GROSS]]-Table4[[#This Row],[BUDGET]]</f>
        <v>-13334037</v>
      </c>
    </row>
    <row r="2995" spans="1:4">
      <c r="A2995" s="15" t="s">
        <v>2595</v>
      </c>
      <c r="B2995" s="15">
        <v>32000000</v>
      </c>
      <c r="C2995" s="15">
        <v>18636537</v>
      </c>
      <c r="D2995" s="21">
        <f>Table4[[#This Row],[GROSS]]-Table4[[#This Row],[BUDGET]]</f>
        <v>-13363463</v>
      </c>
    </row>
    <row r="2996" spans="1:4">
      <c r="A2996" s="15" t="s">
        <v>1774</v>
      </c>
      <c r="B2996" s="15">
        <v>40000000</v>
      </c>
      <c r="C2996" s="15">
        <v>26616999</v>
      </c>
      <c r="D2996" s="21">
        <f>Table4[[#This Row],[GROSS]]-Table4[[#This Row],[BUDGET]]</f>
        <v>-13383001</v>
      </c>
    </row>
    <row r="2997" spans="1:4">
      <c r="A2997" s="13" t="s">
        <v>1565</v>
      </c>
      <c r="B2997" s="13">
        <v>55000000</v>
      </c>
      <c r="C2997" s="13">
        <v>41609593</v>
      </c>
      <c r="D2997" s="21">
        <f>Table4[[#This Row],[GROSS]]-Table4[[#This Row],[BUDGET]]</f>
        <v>-13390407</v>
      </c>
    </row>
    <row r="2998" spans="1:4">
      <c r="A2998" s="15" t="s">
        <v>3211</v>
      </c>
      <c r="B2998" s="15">
        <v>13500000</v>
      </c>
      <c r="C2998" s="15">
        <v>85433</v>
      </c>
      <c r="D2998" s="21">
        <f>Table4[[#This Row],[GROSS]]-Table4[[#This Row],[BUDGET]]</f>
        <v>-13414567</v>
      </c>
    </row>
    <row r="2999" spans="1:4">
      <c r="A2999" s="15" t="s">
        <v>1070</v>
      </c>
      <c r="B2999" s="15">
        <v>69000000</v>
      </c>
      <c r="C2999" s="15">
        <v>55585389</v>
      </c>
      <c r="D2999" s="21">
        <f>Table4[[#This Row],[GROSS]]-Table4[[#This Row],[BUDGET]]</f>
        <v>-13414611</v>
      </c>
    </row>
    <row r="3000" spans="1:4">
      <c r="A3000" s="15" t="s">
        <v>3611</v>
      </c>
      <c r="B3000" s="15">
        <v>20000000</v>
      </c>
      <c r="C3000" s="15">
        <v>6563357</v>
      </c>
      <c r="D3000" s="21">
        <f>Table4[[#This Row],[GROSS]]-Table4[[#This Row],[BUDGET]]</f>
        <v>-13436643</v>
      </c>
    </row>
    <row r="3001" spans="1:4">
      <c r="A3001" s="15" t="s">
        <v>3168</v>
      </c>
      <c r="B3001" s="15">
        <v>25000000</v>
      </c>
      <c r="C3001" s="15">
        <v>11538204</v>
      </c>
      <c r="D3001" s="21">
        <f>Table4[[#This Row],[GROSS]]-Table4[[#This Row],[BUDGET]]</f>
        <v>-13461796</v>
      </c>
    </row>
    <row r="3002" spans="1:4">
      <c r="A3002" s="15" t="s">
        <v>3804</v>
      </c>
      <c r="B3002" s="15">
        <v>18000000</v>
      </c>
      <c r="C3002" s="15">
        <v>4435083</v>
      </c>
      <c r="D3002" s="21">
        <f>Table4[[#This Row],[GROSS]]-Table4[[#This Row],[BUDGET]]</f>
        <v>-13564917</v>
      </c>
    </row>
    <row r="3003" spans="1:4">
      <c r="A3003" s="13" t="s">
        <v>2235</v>
      </c>
      <c r="B3003" s="13">
        <v>24000000</v>
      </c>
      <c r="C3003" s="13">
        <v>10431220</v>
      </c>
      <c r="D3003" s="21">
        <f>Table4[[#This Row],[GROSS]]-Table4[[#This Row],[BUDGET]]</f>
        <v>-13568780</v>
      </c>
    </row>
    <row r="3004" spans="1:4">
      <c r="A3004" s="13" t="s">
        <v>3974</v>
      </c>
      <c r="B3004" s="13">
        <v>16000000</v>
      </c>
      <c r="C3004" s="13">
        <v>2428883</v>
      </c>
      <c r="D3004" s="21">
        <f>Table4[[#This Row],[GROSS]]-Table4[[#This Row],[BUDGET]]</f>
        <v>-13571117</v>
      </c>
    </row>
    <row r="3005" spans="1:4">
      <c r="A3005" s="15" t="s">
        <v>3616</v>
      </c>
      <c r="B3005" s="15">
        <v>20000000</v>
      </c>
      <c r="C3005" s="15">
        <v>6420319</v>
      </c>
      <c r="D3005" s="21">
        <f>Table4[[#This Row],[GROSS]]-Table4[[#This Row],[BUDGET]]</f>
        <v>-13579681</v>
      </c>
    </row>
    <row r="3006" spans="1:4">
      <c r="A3006" s="13" t="s">
        <v>3797</v>
      </c>
      <c r="B3006" s="13">
        <v>18000000</v>
      </c>
      <c r="C3006" s="13">
        <v>4414535</v>
      </c>
      <c r="D3006" s="21">
        <f>Table4[[#This Row],[GROSS]]-Table4[[#This Row],[BUDGET]]</f>
        <v>-13585465</v>
      </c>
    </row>
    <row r="3007" spans="1:4">
      <c r="A3007" s="13" t="s">
        <v>226</v>
      </c>
      <c r="B3007" s="13">
        <v>160000000</v>
      </c>
      <c r="C3007" s="13">
        <v>146405371</v>
      </c>
      <c r="D3007" s="21">
        <f>Table4[[#This Row],[GROSS]]-Table4[[#This Row],[BUDGET]]</f>
        <v>-13594629</v>
      </c>
    </row>
    <row r="3008" spans="1:4">
      <c r="A3008" s="15" t="s">
        <v>2035</v>
      </c>
      <c r="B3008" s="15">
        <v>40000000</v>
      </c>
      <c r="C3008" s="15">
        <v>26404753</v>
      </c>
      <c r="D3008" s="21">
        <f>Table4[[#This Row],[GROSS]]-Table4[[#This Row],[BUDGET]]</f>
        <v>-13595247</v>
      </c>
    </row>
    <row r="3009" spans="1:4">
      <c r="A3009" s="15" t="s">
        <v>3686</v>
      </c>
      <c r="B3009" s="15">
        <v>15000000</v>
      </c>
      <c r="C3009" s="15">
        <v>1357042</v>
      </c>
      <c r="D3009" s="21">
        <f>Table4[[#This Row],[GROSS]]-Table4[[#This Row],[BUDGET]]</f>
        <v>-13642958</v>
      </c>
    </row>
    <row r="3010" spans="1:4">
      <c r="A3010" s="15" t="s">
        <v>4168</v>
      </c>
      <c r="B3010" s="15">
        <v>15000000</v>
      </c>
      <c r="C3010" s="15">
        <v>1294640</v>
      </c>
      <c r="D3010" s="21">
        <f>Table4[[#This Row],[GROSS]]-Table4[[#This Row],[BUDGET]]</f>
        <v>-13705360</v>
      </c>
    </row>
    <row r="3011" spans="1:4">
      <c r="A3011" s="15" t="s">
        <v>3011</v>
      </c>
      <c r="B3011" s="15">
        <v>26000000</v>
      </c>
      <c r="C3011" s="15">
        <v>12276810</v>
      </c>
      <c r="D3011" s="21">
        <f>Table4[[#This Row],[GROSS]]-Table4[[#This Row],[BUDGET]]</f>
        <v>-13723190</v>
      </c>
    </row>
    <row r="3012" spans="1:4">
      <c r="A3012" s="13" t="s">
        <v>3760</v>
      </c>
      <c r="B3012" s="13">
        <v>18000000</v>
      </c>
      <c r="C3012" s="13">
        <v>4250320</v>
      </c>
      <c r="D3012" s="21">
        <f>Table4[[#This Row],[GROSS]]-Table4[[#This Row],[BUDGET]]</f>
        <v>-13749680</v>
      </c>
    </row>
    <row r="3013" spans="1:4">
      <c r="A3013" s="13" t="s">
        <v>2954</v>
      </c>
      <c r="B3013" s="13">
        <v>27000000</v>
      </c>
      <c r="C3013" s="13">
        <v>13248477</v>
      </c>
      <c r="D3013" s="21">
        <f>Table4[[#This Row],[GROSS]]-Table4[[#This Row],[BUDGET]]</f>
        <v>-13751523</v>
      </c>
    </row>
    <row r="3014" spans="1:4">
      <c r="A3014" s="15" t="s">
        <v>3171</v>
      </c>
      <c r="B3014" s="15">
        <v>26000000</v>
      </c>
      <c r="C3014" s="15">
        <v>12188642</v>
      </c>
      <c r="D3014" s="21">
        <f>Table4[[#This Row],[GROSS]]-Table4[[#This Row],[BUDGET]]</f>
        <v>-13811358</v>
      </c>
    </row>
    <row r="3015" spans="1:4">
      <c r="A3015" s="13" t="s">
        <v>2771</v>
      </c>
      <c r="B3015" s="13">
        <v>35000000</v>
      </c>
      <c r="C3015" s="13">
        <v>21129348</v>
      </c>
      <c r="D3015" s="21">
        <f>Table4[[#This Row],[GROSS]]-Table4[[#This Row],[BUDGET]]</f>
        <v>-13870652</v>
      </c>
    </row>
    <row r="3016" spans="1:4">
      <c r="A3016" s="13" t="s">
        <v>5746</v>
      </c>
      <c r="B3016" s="13">
        <v>14000000</v>
      </c>
      <c r="C3016" s="13">
        <v>115504</v>
      </c>
      <c r="D3016" s="21">
        <f>Table4[[#This Row],[GROSS]]-Table4[[#This Row],[BUDGET]]</f>
        <v>-13884496</v>
      </c>
    </row>
    <row r="3017" spans="1:4">
      <c r="A3017" s="13" t="s">
        <v>3173</v>
      </c>
      <c r="B3017" s="13">
        <v>25000000</v>
      </c>
      <c r="C3017" s="13">
        <v>11100000</v>
      </c>
      <c r="D3017" s="21">
        <f>Table4[[#This Row],[GROSS]]-Table4[[#This Row],[BUDGET]]</f>
        <v>-13900000</v>
      </c>
    </row>
    <row r="3018" spans="1:4">
      <c r="A3018" s="15" t="s">
        <v>169</v>
      </c>
      <c r="B3018" s="15">
        <v>175000000</v>
      </c>
      <c r="C3018" s="15">
        <v>161087183</v>
      </c>
      <c r="D3018" s="21">
        <f>Table4[[#This Row],[GROSS]]-Table4[[#This Row],[BUDGET]]</f>
        <v>-13912817</v>
      </c>
    </row>
    <row r="3019" spans="1:4">
      <c r="A3019" s="13" t="s">
        <v>5526</v>
      </c>
      <c r="B3019" s="13">
        <v>14000000</v>
      </c>
      <c r="C3019" s="13">
        <v>75078</v>
      </c>
      <c r="D3019" s="21">
        <f>Table4[[#This Row],[GROSS]]-Table4[[#This Row],[BUDGET]]</f>
        <v>-13924922</v>
      </c>
    </row>
    <row r="3020" spans="1:4">
      <c r="A3020" s="13" t="s">
        <v>3816</v>
      </c>
      <c r="B3020" s="13">
        <v>14000000</v>
      </c>
      <c r="C3020" s="13">
        <v>63260</v>
      </c>
      <c r="D3020" s="21">
        <f>Table4[[#This Row],[GROSS]]-Table4[[#This Row],[BUDGET]]</f>
        <v>-13936740</v>
      </c>
    </row>
    <row r="3021" spans="1:4">
      <c r="A3021" s="15" t="s">
        <v>4261</v>
      </c>
      <c r="B3021" s="15">
        <v>14000000</v>
      </c>
      <c r="C3021" s="15">
        <v>46495</v>
      </c>
      <c r="D3021" s="21">
        <f>Table4[[#This Row],[GROSS]]-Table4[[#This Row],[BUDGET]]</f>
        <v>-13953505</v>
      </c>
    </row>
    <row r="3022" spans="1:4">
      <c r="A3022" s="15" t="s">
        <v>2302</v>
      </c>
      <c r="B3022" s="15">
        <v>38000000</v>
      </c>
      <c r="C3022" s="15">
        <v>24044532</v>
      </c>
      <c r="D3022" s="21">
        <f>Table4[[#This Row],[GROSS]]-Table4[[#This Row],[BUDGET]]</f>
        <v>-13955468</v>
      </c>
    </row>
    <row r="3023" spans="1:4">
      <c r="A3023" s="13" t="s">
        <v>4388</v>
      </c>
      <c r="B3023" s="13">
        <v>15000000</v>
      </c>
      <c r="C3023" s="13">
        <v>1039869</v>
      </c>
      <c r="D3023" s="21">
        <f>Table4[[#This Row],[GROSS]]-Table4[[#This Row],[BUDGET]]</f>
        <v>-13960131</v>
      </c>
    </row>
    <row r="3024" spans="1:4">
      <c r="A3024" s="13" t="s">
        <v>3169</v>
      </c>
      <c r="B3024" s="13">
        <v>25000000</v>
      </c>
      <c r="C3024" s="13">
        <v>11008432</v>
      </c>
      <c r="D3024" s="21">
        <f>Table4[[#This Row],[GROSS]]-Table4[[#This Row],[BUDGET]]</f>
        <v>-13991568</v>
      </c>
    </row>
    <row r="3025" spans="1:4">
      <c r="A3025" s="13" t="s">
        <v>3621</v>
      </c>
      <c r="B3025" s="13">
        <v>20000000</v>
      </c>
      <c r="C3025" s="13">
        <v>6002756</v>
      </c>
      <c r="D3025" s="21">
        <f>Table4[[#This Row],[GROSS]]-Table4[[#This Row],[BUDGET]]</f>
        <v>-13997244</v>
      </c>
    </row>
    <row r="3026" spans="1:4">
      <c r="A3026" s="13" t="s">
        <v>1408</v>
      </c>
      <c r="B3026" s="13">
        <v>60000000</v>
      </c>
      <c r="C3026" s="13">
        <v>45996718</v>
      </c>
      <c r="D3026" s="21">
        <f>Table4[[#This Row],[GROSS]]-Table4[[#This Row],[BUDGET]]</f>
        <v>-14003282</v>
      </c>
    </row>
    <row r="3027" spans="1:4">
      <c r="A3027" s="15" t="s">
        <v>3962</v>
      </c>
      <c r="B3027" s="15">
        <v>16000000</v>
      </c>
      <c r="C3027" s="15">
        <v>1984743</v>
      </c>
      <c r="D3027" s="21">
        <f>Table4[[#This Row],[GROSS]]-Table4[[#This Row],[BUDGET]]</f>
        <v>-14015257</v>
      </c>
    </row>
    <row r="3028" spans="1:4">
      <c r="A3028" s="13" t="s">
        <v>1398</v>
      </c>
      <c r="B3028" s="13">
        <v>61000000</v>
      </c>
      <c r="C3028" s="13">
        <v>46975183</v>
      </c>
      <c r="D3028" s="21">
        <f>Table4[[#This Row],[GROSS]]-Table4[[#This Row],[BUDGET]]</f>
        <v>-14024817</v>
      </c>
    </row>
    <row r="3029" spans="1:4">
      <c r="A3029" s="13" t="s">
        <v>921</v>
      </c>
      <c r="B3029" s="13">
        <v>80000000</v>
      </c>
      <c r="C3029" s="13">
        <v>65948711</v>
      </c>
      <c r="D3029" s="21">
        <f>Table4[[#This Row],[GROSS]]-Table4[[#This Row],[BUDGET]]</f>
        <v>-14051289</v>
      </c>
    </row>
    <row r="3030" spans="1:4">
      <c r="A3030" s="13" t="s">
        <v>1144</v>
      </c>
      <c r="B3030" s="13">
        <v>70000000</v>
      </c>
      <c r="C3030" s="13">
        <v>55942830</v>
      </c>
      <c r="D3030" s="21">
        <f>Table4[[#This Row],[GROSS]]-Table4[[#This Row],[BUDGET]]</f>
        <v>-14057170</v>
      </c>
    </row>
    <row r="3031" spans="1:4">
      <c r="A3031" s="15" t="s">
        <v>5102</v>
      </c>
      <c r="B3031" s="15">
        <v>15000000</v>
      </c>
      <c r="C3031" s="15">
        <v>927107</v>
      </c>
      <c r="D3031" s="21">
        <f>Table4[[#This Row],[GROSS]]-Table4[[#This Row],[BUDGET]]</f>
        <v>-14072893</v>
      </c>
    </row>
    <row r="3032" spans="1:4">
      <c r="A3032" s="13" t="s">
        <v>3178</v>
      </c>
      <c r="B3032" s="13">
        <v>25000000</v>
      </c>
      <c r="C3032" s="13">
        <v>10911750</v>
      </c>
      <c r="D3032" s="21">
        <f>Table4[[#This Row],[GROSS]]-Table4[[#This Row],[BUDGET]]</f>
        <v>-14088250</v>
      </c>
    </row>
    <row r="3033" spans="1:4">
      <c r="A3033" s="15" t="s">
        <v>4201</v>
      </c>
      <c r="B3033" s="15">
        <v>14200000</v>
      </c>
      <c r="C3033" s="15">
        <v>74205</v>
      </c>
      <c r="D3033" s="21">
        <f>Table4[[#This Row],[GROSS]]-Table4[[#This Row],[BUDGET]]</f>
        <v>-14125795</v>
      </c>
    </row>
    <row r="3034" spans="1:4">
      <c r="A3034" s="13" t="s">
        <v>2480</v>
      </c>
      <c r="B3034" s="13">
        <v>31000000</v>
      </c>
      <c r="C3034" s="13">
        <v>16831505</v>
      </c>
      <c r="D3034" s="21">
        <f>Table4[[#This Row],[GROSS]]-Table4[[#This Row],[BUDGET]]</f>
        <v>-14168495</v>
      </c>
    </row>
    <row r="3035" spans="1:4">
      <c r="A3035" s="13" t="s">
        <v>3389</v>
      </c>
      <c r="B3035" s="13">
        <v>21000000</v>
      </c>
      <c r="C3035" s="13">
        <v>6830957</v>
      </c>
      <c r="D3035" s="21">
        <f>Table4[[#This Row],[GROSS]]-Table4[[#This Row],[BUDGET]]</f>
        <v>-14169043</v>
      </c>
    </row>
    <row r="3036" spans="1:4">
      <c r="A3036" s="15" t="s">
        <v>747</v>
      </c>
      <c r="B3036" s="15">
        <v>90000000</v>
      </c>
      <c r="C3036" s="15">
        <v>75817994</v>
      </c>
      <c r="D3036" s="21">
        <f>Table4[[#This Row],[GROSS]]-Table4[[#This Row],[BUDGET]]</f>
        <v>-14182006</v>
      </c>
    </row>
    <row r="3037" spans="1:4">
      <c r="A3037" s="13" t="s">
        <v>2614</v>
      </c>
      <c r="B3037" s="13">
        <v>32000000</v>
      </c>
      <c r="C3037" s="13">
        <v>17797316</v>
      </c>
      <c r="D3037" s="21">
        <f>Table4[[#This Row],[GROSS]]-Table4[[#This Row],[BUDGET]]</f>
        <v>-14202684</v>
      </c>
    </row>
    <row r="3038" spans="1:4">
      <c r="A3038" s="15" t="s">
        <v>3177</v>
      </c>
      <c r="B3038" s="15">
        <v>25000000</v>
      </c>
      <c r="C3038" s="15">
        <v>10769960</v>
      </c>
      <c r="D3038" s="21">
        <f>Table4[[#This Row],[GROSS]]-Table4[[#This Row],[BUDGET]]</f>
        <v>-14230040</v>
      </c>
    </row>
    <row r="3039" spans="1:4">
      <c r="A3039" s="13" t="s">
        <v>2826</v>
      </c>
      <c r="B3039" s="13">
        <v>18000000</v>
      </c>
      <c r="C3039" s="13">
        <v>3752725</v>
      </c>
      <c r="D3039" s="21">
        <f>Table4[[#This Row],[GROSS]]-Table4[[#This Row],[BUDGET]]</f>
        <v>-14247275</v>
      </c>
    </row>
    <row r="3040" spans="1:4">
      <c r="A3040" s="13" t="s">
        <v>3627</v>
      </c>
      <c r="B3040" s="13">
        <v>20000000</v>
      </c>
      <c r="C3040" s="13">
        <v>5749134</v>
      </c>
      <c r="D3040" s="21">
        <f>Table4[[#This Row],[GROSS]]-Table4[[#This Row],[BUDGET]]</f>
        <v>-14250866</v>
      </c>
    </row>
    <row r="3041" spans="1:4">
      <c r="A3041" s="15" t="s">
        <v>3180</v>
      </c>
      <c r="B3041" s="15">
        <v>25000000</v>
      </c>
      <c r="C3041" s="15">
        <v>10719367</v>
      </c>
      <c r="D3041" s="21">
        <f>Table4[[#This Row],[GROSS]]-Table4[[#This Row],[BUDGET]]</f>
        <v>-14280633</v>
      </c>
    </row>
    <row r="3042" spans="1:4">
      <c r="A3042" s="13" t="s">
        <v>2793</v>
      </c>
      <c r="B3042" s="13">
        <v>30000000</v>
      </c>
      <c r="C3042" s="13">
        <v>15709385</v>
      </c>
      <c r="D3042" s="21">
        <f>Table4[[#This Row],[GROSS]]-Table4[[#This Row],[BUDGET]]</f>
        <v>-14290615</v>
      </c>
    </row>
    <row r="3043" spans="1:4">
      <c r="A3043" s="15" t="s">
        <v>3799</v>
      </c>
      <c r="B3043" s="15">
        <v>18000000</v>
      </c>
      <c r="C3043" s="15">
        <v>3707794</v>
      </c>
      <c r="D3043" s="21">
        <f>Table4[[#This Row],[GROSS]]-Table4[[#This Row],[BUDGET]]</f>
        <v>-14292206</v>
      </c>
    </row>
    <row r="3044" spans="1:4">
      <c r="A3044" s="15" t="s">
        <v>3792</v>
      </c>
      <c r="B3044" s="15">
        <v>20000000</v>
      </c>
      <c r="C3044" s="15">
        <v>5701643</v>
      </c>
      <c r="D3044" s="21">
        <f>Table4[[#This Row],[GROSS]]-Table4[[#This Row],[BUDGET]]</f>
        <v>-14298357</v>
      </c>
    </row>
    <row r="3045" spans="1:4">
      <c r="A3045" s="15" t="s">
        <v>3860</v>
      </c>
      <c r="B3045" s="15">
        <v>34000000</v>
      </c>
      <c r="C3045" s="15">
        <v>19693891</v>
      </c>
      <c r="D3045" s="21">
        <f>Table4[[#This Row],[GROSS]]-Table4[[#This Row],[BUDGET]]</f>
        <v>-14306109</v>
      </c>
    </row>
    <row r="3046" spans="1:4">
      <c r="A3046" s="13" t="s">
        <v>3961</v>
      </c>
      <c r="B3046" s="13">
        <v>16000000</v>
      </c>
      <c r="C3046" s="13">
        <v>1686429</v>
      </c>
      <c r="D3046" s="21">
        <f>Table4[[#This Row],[GROSS]]-Table4[[#This Row],[BUDGET]]</f>
        <v>-14313571</v>
      </c>
    </row>
    <row r="3047" spans="1:4">
      <c r="A3047" s="13" t="s">
        <v>3978</v>
      </c>
      <c r="B3047" s="13">
        <v>15500000</v>
      </c>
      <c r="C3047" s="13">
        <v>1181197</v>
      </c>
      <c r="D3047" s="21">
        <f>Table4[[#This Row],[GROSS]]-Table4[[#This Row],[BUDGET]]</f>
        <v>-14318803</v>
      </c>
    </row>
    <row r="3048" spans="1:4">
      <c r="A3048" s="13" t="s">
        <v>3964</v>
      </c>
      <c r="B3048" s="13">
        <v>16000000</v>
      </c>
      <c r="C3048" s="13">
        <v>1666262</v>
      </c>
      <c r="D3048" s="21">
        <f>Table4[[#This Row],[GROSS]]-Table4[[#This Row],[BUDGET]]</f>
        <v>-14333738</v>
      </c>
    </row>
    <row r="3049" spans="1:4">
      <c r="A3049" s="15" t="s">
        <v>1336</v>
      </c>
      <c r="B3049" s="15">
        <v>105000000</v>
      </c>
      <c r="C3049" s="15">
        <v>90646554</v>
      </c>
      <c r="D3049" s="21">
        <f>Table4[[#This Row],[GROSS]]-Table4[[#This Row],[BUDGET]]</f>
        <v>-14353446</v>
      </c>
    </row>
    <row r="3050" spans="1:4">
      <c r="A3050" s="13" t="s">
        <v>3254</v>
      </c>
      <c r="B3050" s="13">
        <v>24000000</v>
      </c>
      <c r="C3050" s="13">
        <v>9639242</v>
      </c>
      <c r="D3050" s="21">
        <f>Table4[[#This Row],[GROSS]]-Table4[[#This Row],[BUDGET]]</f>
        <v>-14360758</v>
      </c>
    </row>
    <row r="3051" spans="1:4">
      <c r="A3051" s="15" t="s">
        <v>4174</v>
      </c>
      <c r="B3051" s="15">
        <v>15000000</v>
      </c>
      <c r="C3051" s="15">
        <v>613556</v>
      </c>
      <c r="D3051" s="21">
        <f>Table4[[#This Row],[GROSS]]-Table4[[#This Row],[BUDGET]]</f>
        <v>-14386444</v>
      </c>
    </row>
    <row r="3052" spans="1:4">
      <c r="A3052" s="13" t="s">
        <v>4380</v>
      </c>
      <c r="B3052" s="13">
        <v>16000000</v>
      </c>
      <c r="C3052" s="13">
        <v>1508689</v>
      </c>
      <c r="D3052" s="21">
        <f>Table4[[#This Row],[GROSS]]-Table4[[#This Row],[BUDGET]]</f>
        <v>-14491311</v>
      </c>
    </row>
    <row r="3053" spans="1:4">
      <c r="A3053" s="13" t="s">
        <v>2337</v>
      </c>
      <c r="B3053" s="13">
        <v>37000000</v>
      </c>
      <c r="C3053" s="13">
        <v>22450975</v>
      </c>
      <c r="D3053" s="21">
        <f>Table4[[#This Row],[GROSS]]-Table4[[#This Row],[BUDGET]]</f>
        <v>-14549025</v>
      </c>
    </row>
    <row r="3054" spans="1:4">
      <c r="A3054" s="15" t="s">
        <v>2766</v>
      </c>
      <c r="B3054" s="15">
        <v>35000000</v>
      </c>
      <c r="C3054" s="15">
        <v>20422207</v>
      </c>
      <c r="D3054" s="21">
        <f>Table4[[#This Row],[GROSS]]-Table4[[#This Row],[BUDGET]]</f>
        <v>-14577793</v>
      </c>
    </row>
    <row r="3055" spans="1:4">
      <c r="A3055" s="15" t="s">
        <v>4585</v>
      </c>
      <c r="B3055" s="15">
        <v>15000000</v>
      </c>
      <c r="C3055" s="15">
        <v>399879</v>
      </c>
      <c r="D3055" s="21">
        <f>Table4[[#This Row],[GROSS]]-Table4[[#This Row],[BUDGET]]</f>
        <v>-14600121</v>
      </c>
    </row>
    <row r="3056" spans="1:4">
      <c r="A3056" s="15" t="s">
        <v>1321</v>
      </c>
      <c r="B3056" s="15">
        <v>150000000</v>
      </c>
      <c r="C3056" s="15">
        <v>135381507</v>
      </c>
      <c r="D3056" s="21">
        <f>Table4[[#This Row],[GROSS]]-Table4[[#This Row],[BUDGET]]</f>
        <v>-14618493</v>
      </c>
    </row>
    <row r="3057" spans="1:4">
      <c r="A3057" s="13" t="s">
        <v>4177</v>
      </c>
      <c r="B3057" s="13">
        <v>15000000</v>
      </c>
      <c r="C3057" s="13">
        <v>353743</v>
      </c>
      <c r="D3057" s="21">
        <f>Table4[[#This Row],[GROSS]]-Table4[[#This Row],[BUDGET]]</f>
        <v>-14646257</v>
      </c>
    </row>
    <row r="3058" spans="1:4">
      <c r="A3058" s="15" t="s">
        <v>2277</v>
      </c>
      <c r="B3058" s="15">
        <v>40000000</v>
      </c>
      <c r="C3058" s="15">
        <v>25335935</v>
      </c>
      <c r="D3058" s="21">
        <f>Table4[[#This Row],[GROSS]]-Table4[[#This Row],[BUDGET]]</f>
        <v>-14664065</v>
      </c>
    </row>
    <row r="3059" spans="1:4">
      <c r="A3059" s="15" t="s">
        <v>3796</v>
      </c>
      <c r="B3059" s="15">
        <v>20000000</v>
      </c>
      <c r="C3059" s="15">
        <v>5333658</v>
      </c>
      <c r="D3059" s="21">
        <f>Table4[[#This Row],[GROSS]]-Table4[[#This Row],[BUDGET]]</f>
        <v>-14666342</v>
      </c>
    </row>
    <row r="3060" spans="1:4">
      <c r="A3060" s="15" t="s">
        <v>3187</v>
      </c>
      <c r="B3060" s="15">
        <v>25000000</v>
      </c>
      <c r="C3060" s="15">
        <v>10324441</v>
      </c>
      <c r="D3060" s="21">
        <f>Table4[[#This Row],[GROSS]]-Table4[[#This Row],[BUDGET]]</f>
        <v>-14675559</v>
      </c>
    </row>
    <row r="3061" spans="1:4">
      <c r="A3061" s="13" t="s">
        <v>3880</v>
      </c>
      <c r="B3061" s="13">
        <v>17000000</v>
      </c>
      <c r="C3061" s="13">
        <v>2315683</v>
      </c>
      <c r="D3061" s="21">
        <f>Table4[[#This Row],[GROSS]]-Table4[[#This Row],[BUDGET]]</f>
        <v>-14684317</v>
      </c>
    </row>
    <row r="3062" spans="1:4">
      <c r="A3062" s="13" t="s">
        <v>2476</v>
      </c>
      <c r="B3062" s="13">
        <v>35000000</v>
      </c>
      <c r="C3062" s="13">
        <v>20275446</v>
      </c>
      <c r="D3062" s="21">
        <f>Table4[[#This Row],[GROSS]]-Table4[[#This Row],[BUDGET]]</f>
        <v>-14724554</v>
      </c>
    </row>
    <row r="3063" spans="1:4">
      <c r="A3063" s="13" t="s">
        <v>3623</v>
      </c>
      <c r="B3063" s="13">
        <v>20000000</v>
      </c>
      <c r="C3063" s="13">
        <v>5205343</v>
      </c>
      <c r="D3063" s="21">
        <f>Table4[[#This Row],[GROSS]]-Table4[[#This Row],[BUDGET]]</f>
        <v>-14794657</v>
      </c>
    </row>
    <row r="3064" spans="1:4">
      <c r="A3064" s="13" t="s">
        <v>3801</v>
      </c>
      <c r="B3064" s="13">
        <v>18000000</v>
      </c>
      <c r="C3064" s="13">
        <v>3203044</v>
      </c>
      <c r="D3064" s="21">
        <f>Table4[[#This Row],[GROSS]]-Table4[[#This Row],[BUDGET]]</f>
        <v>-14796956</v>
      </c>
    </row>
    <row r="3065" spans="1:4">
      <c r="A3065" s="13" t="s">
        <v>4259</v>
      </c>
      <c r="B3065" s="13">
        <v>15000000</v>
      </c>
      <c r="C3065" s="13">
        <v>183088</v>
      </c>
      <c r="D3065" s="21">
        <f>Table4[[#This Row],[GROSS]]-Table4[[#This Row],[BUDGET]]</f>
        <v>-14816912</v>
      </c>
    </row>
    <row r="3066" spans="1:4">
      <c r="A3066" s="13" t="s">
        <v>2187</v>
      </c>
      <c r="B3066" s="13">
        <v>40000000</v>
      </c>
      <c r="C3066" s="13">
        <v>25178165</v>
      </c>
      <c r="D3066" s="21">
        <f>Table4[[#This Row],[GROSS]]-Table4[[#This Row],[BUDGET]]</f>
        <v>-14821835</v>
      </c>
    </row>
    <row r="3067" spans="1:4">
      <c r="A3067" s="15" t="s">
        <v>1760</v>
      </c>
      <c r="B3067" s="15">
        <v>50000000</v>
      </c>
      <c r="C3067" s="15">
        <v>35168395</v>
      </c>
      <c r="D3067" s="21">
        <f>Table4[[#This Row],[GROSS]]-Table4[[#This Row],[BUDGET]]</f>
        <v>-14831605</v>
      </c>
    </row>
    <row r="3068" spans="1:4">
      <c r="A3068" s="15" t="s">
        <v>4676</v>
      </c>
      <c r="B3068" s="15">
        <v>30000000</v>
      </c>
      <c r="C3068" s="15">
        <v>15156200</v>
      </c>
      <c r="D3068" s="21">
        <f>Table4[[#This Row],[GROSS]]-Table4[[#This Row],[BUDGET]]</f>
        <v>-14843800</v>
      </c>
    </row>
    <row r="3069" spans="1:4">
      <c r="A3069" s="15" t="s">
        <v>3622</v>
      </c>
      <c r="B3069" s="15">
        <v>20000000</v>
      </c>
      <c r="C3069" s="15">
        <v>5132655</v>
      </c>
      <c r="D3069" s="21">
        <f>Table4[[#This Row],[GROSS]]-Table4[[#This Row],[BUDGET]]</f>
        <v>-14867345</v>
      </c>
    </row>
    <row r="3070" spans="1:4">
      <c r="A3070" s="15" t="s">
        <v>2189</v>
      </c>
      <c r="B3070" s="15">
        <v>40000000</v>
      </c>
      <c r="C3070" s="15">
        <v>25117498</v>
      </c>
      <c r="D3070" s="21">
        <f>Table4[[#This Row],[GROSS]]-Table4[[#This Row],[BUDGET]]</f>
        <v>-14882502</v>
      </c>
    </row>
    <row r="3071" spans="1:4">
      <c r="A3071" s="13" t="s">
        <v>3182</v>
      </c>
      <c r="B3071" s="13">
        <v>25000000</v>
      </c>
      <c r="C3071" s="13">
        <v>10114315</v>
      </c>
      <c r="D3071" s="21">
        <f>Table4[[#This Row],[GROSS]]-Table4[[#This Row],[BUDGET]]</f>
        <v>-14885685</v>
      </c>
    </row>
    <row r="3072" spans="1:4">
      <c r="A3072" s="15" t="s">
        <v>186</v>
      </c>
      <c r="B3072" s="15">
        <v>170000000</v>
      </c>
      <c r="C3072" s="15">
        <v>155111815</v>
      </c>
      <c r="D3072" s="21">
        <f>Table4[[#This Row],[GROSS]]-Table4[[#This Row],[BUDGET]]</f>
        <v>-14888185</v>
      </c>
    </row>
    <row r="3073" spans="1:4">
      <c r="A3073" s="13" t="s">
        <v>4184</v>
      </c>
      <c r="B3073" s="13">
        <v>15000000</v>
      </c>
      <c r="C3073" s="13">
        <v>73548</v>
      </c>
      <c r="D3073" s="21">
        <f>Table4[[#This Row],[GROSS]]-Table4[[#This Row],[BUDGET]]</f>
        <v>-14926452</v>
      </c>
    </row>
    <row r="3074" spans="1:4">
      <c r="A3074" s="13" t="s">
        <v>3186</v>
      </c>
      <c r="B3074" s="13">
        <v>25000000</v>
      </c>
      <c r="C3074" s="13">
        <v>10070000</v>
      </c>
      <c r="D3074" s="21">
        <f>Table4[[#This Row],[GROSS]]-Table4[[#This Row],[BUDGET]]</f>
        <v>-14930000</v>
      </c>
    </row>
    <row r="3075" spans="1:4">
      <c r="A3075" s="13" t="s">
        <v>1646</v>
      </c>
      <c r="B3075" s="13">
        <v>52000000</v>
      </c>
      <c r="C3075" s="13">
        <v>37035845</v>
      </c>
      <c r="D3075" s="21">
        <f>Table4[[#This Row],[GROSS]]-Table4[[#This Row],[BUDGET]]</f>
        <v>-14964155</v>
      </c>
    </row>
    <row r="3076" spans="1:4">
      <c r="A3076" s="15" t="s">
        <v>4186</v>
      </c>
      <c r="B3076" s="15">
        <v>15000000</v>
      </c>
      <c r="C3076" s="15">
        <v>28870</v>
      </c>
      <c r="D3076" s="21">
        <f>Table4[[#This Row],[GROSS]]-Table4[[#This Row],[BUDGET]]</f>
        <v>-14971130</v>
      </c>
    </row>
    <row r="3077" spans="1:4">
      <c r="A3077" s="15" t="s">
        <v>3969</v>
      </c>
      <c r="B3077" s="15">
        <v>15000000</v>
      </c>
      <c r="C3077" s="15">
        <v>23091</v>
      </c>
      <c r="D3077" s="21">
        <f>Table4[[#This Row],[GROSS]]-Table4[[#This Row],[BUDGET]]</f>
        <v>-14976909</v>
      </c>
    </row>
    <row r="3078" spans="1:4">
      <c r="A3078" s="15" t="s">
        <v>4192</v>
      </c>
      <c r="B3078" s="15">
        <v>15000000</v>
      </c>
      <c r="C3078" s="15">
        <v>20380</v>
      </c>
      <c r="D3078" s="21">
        <f>Table4[[#This Row],[GROSS]]-Table4[[#This Row],[BUDGET]]</f>
        <v>-14979620</v>
      </c>
    </row>
    <row r="3079" spans="1:4">
      <c r="A3079" s="15" t="s">
        <v>3625</v>
      </c>
      <c r="B3079" s="15">
        <v>20000000</v>
      </c>
      <c r="C3079" s="15">
        <v>5005883</v>
      </c>
      <c r="D3079" s="21">
        <f>Table4[[#This Row],[GROSS]]-Table4[[#This Row],[BUDGET]]</f>
        <v>-14994117</v>
      </c>
    </row>
    <row r="3080" spans="1:4">
      <c r="A3080" s="13" t="s">
        <v>3883</v>
      </c>
      <c r="B3080" s="13">
        <v>17000000</v>
      </c>
      <c r="C3080" s="13">
        <v>2000000</v>
      </c>
      <c r="D3080" s="21">
        <f>Table4[[#This Row],[GROSS]]-Table4[[#This Row],[BUDGET]]</f>
        <v>-15000000</v>
      </c>
    </row>
    <row r="3081" spans="1:4">
      <c r="A3081" s="15" t="s">
        <v>2796</v>
      </c>
      <c r="B3081" s="15">
        <v>30000000</v>
      </c>
      <c r="C3081" s="15">
        <v>14888028</v>
      </c>
      <c r="D3081" s="21">
        <f>Table4[[#This Row],[GROSS]]-Table4[[#This Row],[BUDGET]]</f>
        <v>-15111972</v>
      </c>
    </row>
    <row r="3082" spans="1:4">
      <c r="A3082" s="15" t="s">
        <v>1942</v>
      </c>
      <c r="B3082" s="15">
        <v>52000000</v>
      </c>
      <c r="C3082" s="15">
        <v>36883539</v>
      </c>
      <c r="D3082" s="21">
        <f>Table4[[#This Row],[GROSS]]-Table4[[#This Row],[BUDGET]]</f>
        <v>-15116461</v>
      </c>
    </row>
    <row r="3083" spans="1:4">
      <c r="A3083" s="13" t="s">
        <v>3610</v>
      </c>
      <c r="B3083" s="13">
        <v>22000000</v>
      </c>
      <c r="C3083" s="13">
        <v>6852144</v>
      </c>
      <c r="D3083" s="21">
        <f>Table4[[#This Row],[GROSS]]-Table4[[#This Row],[BUDGET]]</f>
        <v>-15147856</v>
      </c>
    </row>
    <row r="3084" spans="1:4">
      <c r="A3084" s="13" t="s">
        <v>3994</v>
      </c>
      <c r="B3084" s="13">
        <v>15500000</v>
      </c>
      <c r="C3084" s="13">
        <v>317040</v>
      </c>
      <c r="D3084" s="21">
        <f>Table4[[#This Row],[GROSS]]-Table4[[#This Row],[BUDGET]]</f>
        <v>-15182960</v>
      </c>
    </row>
    <row r="3085" spans="1:4">
      <c r="A3085" s="13" t="s">
        <v>5770</v>
      </c>
      <c r="B3085" s="13">
        <v>15500000</v>
      </c>
      <c r="C3085" s="13">
        <v>313436</v>
      </c>
      <c r="D3085" s="21">
        <f>Table4[[#This Row],[GROSS]]-Table4[[#This Row],[BUDGET]]</f>
        <v>-15186564</v>
      </c>
    </row>
    <row r="3086" spans="1:4">
      <c r="A3086" s="15" t="s">
        <v>3980</v>
      </c>
      <c r="B3086" s="15">
        <v>15300000</v>
      </c>
      <c r="C3086" s="15">
        <v>81525</v>
      </c>
      <c r="D3086" s="21">
        <f>Table4[[#This Row],[GROSS]]-Table4[[#This Row],[BUDGET]]</f>
        <v>-15218475</v>
      </c>
    </row>
    <row r="3087" spans="1:4">
      <c r="A3087" s="13" t="s">
        <v>2303</v>
      </c>
      <c r="B3087" s="13">
        <v>38000000</v>
      </c>
      <c r="C3087" s="13">
        <v>22770864</v>
      </c>
      <c r="D3087" s="21">
        <f>Table4[[#This Row],[GROSS]]-Table4[[#This Row],[BUDGET]]</f>
        <v>-15229136</v>
      </c>
    </row>
    <row r="3088" spans="1:4">
      <c r="A3088" s="13" t="s">
        <v>1139</v>
      </c>
      <c r="B3088" s="13">
        <v>69500000</v>
      </c>
      <c r="C3088" s="13">
        <v>54222000</v>
      </c>
      <c r="D3088" s="21">
        <f>Table4[[#This Row],[GROSS]]-Table4[[#This Row],[BUDGET]]</f>
        <v>-15278000</v>
      </c>
    </row>
    <row r="3089" spans="1:4">
      <c r="A3089" s="13" t="s">
        <v>2473</v>
      </c>
      <c r="B3089" s="13">
        <v>35000000</v>
      </c>
      <c r="C3089" s="13">
        <v>19692608</v>
      </c>
      <c r="D3089" s="21">
        <f>Table4[[#This Row],[GROSS]]-Table4[[#This Row],[BUDGET]]</f>
        <v>-15307392</v>
      </c>
    </row>
    <row r="3090" spans="1:4">
      <c r="A3090" s="13" t="s">
        <v>3366</v>
      </c>
      <c r="B3090" s="13">
        <v>16000000</v>
      </c>
      <c r="C3090" s="13">
        <v>634277</v>
      </c>
      <c r="D3090" s="21">
        <f>Table4[[#This Row],[GROSS]]-Table4[[#This Row],[BUDGET]]</f>
        <v>-15365723</v>
      </c>
    </row>
    <row r="3091" spans="1:4">
      <c r="A3091" s="15" t="s">
        <v>3884</v>
      </c>
      <c r="B3091" s="15">
        <v>17000000</v>
      </c>
      <c r="C3091" s="15">
        <v>1569918</v>
      </c>
      <c r="D3091" s="21">
        <f>Table4[[#This Row],[GROSS]]-Table4[[#This Row],[BUDGET]]</f>
        <v>-15430082</v>
      </c>
    </row>
    <row r="3092" spans="1:4">
      <c r="A3092" s="15" t="s">
        <v>374</v>
      </c>
      <c r="B3092" s="15">
        <v>150000000</v>
      </c>
      <c r="C3092" s="15">
        <v>134518390</v>
      </c>
      <c r="D3092" s="21">
        <f>Table4[[#This Row],[GROSS]]-Table4[[#This Row],[BUDGET]]</f>
        <v>-15481610</v>
      </c>
    </row>
    <row r="3093" spans="1:4">
      <c r="A3093" s="15" t="s">
        <v>2467</v>
      </c>
      <c r="B3093" s="15">
        <v>35000000</v>
      </c>
      <c r="C3093" s="15">
        <v>19447478</v>
      </c>
      <c r="D3093" s="21">
        <f>Table4[[#This Row],[GROSS]]-Table4[[#This Row],[BUDGET]]</f>
        <v>-15552522</v>
      </c>
    </row>
    <row r="3094" spans="1:4">
      <c r="A3094" s="13" t="s">
        <v>1602</v>
      </c>
      <c r="B3094" s="13">
        <v>55000000</v>
      </c>
      <c r="C3094" s="13">
        <v>39440655</v>
      </c>
      <c r="D3094" s="21">
        <f>Table4[[#This Row],[GROSS]]-Table4[[#This Row],[BUDGET]]</f>
        <v>-15559345</v>
      </c>
    </row>
    <row r="3095" spans="1:4">
      <c r="A3095" s="15" t="s">
        <v>3296</v>
      </c>
      <c r="B3095" s="15">
        <v>23000000</v>
      </c>
      <c r="C3095" s="15">
        <v>7434726</v>
      </c>
      <c r="D3095" s="21">
        <f>Table4[[#This Row],[GROSS]]-Table4[[#This Row],[BUDGET]]</f>
        <v>-15565274</v>
      </c>
    </row>
    <row r="3096" spans="1:4">
      <c r="A3096" s="15" t="s">
        <v>3252</v>
      </c>
      <c r="B3096" s="15">
        <v>24000000</v>
      </c>
      <c r="C3096" s="15">
        <v>8427204</v>
      </c>
      <c r="D3096" s="21">
        <f>Table4[[#This Row],[GROSS]]-Table4[[#This Row],[BUDGET]]</f>
        <v>-15572796</v>
      </c>
    </row>
    <row r="3097" spans="1:4">
      <c r="A3097" s="15" t="s">
        <v>1644</v>
      </c>
      <c r="B3097" s="15">
        <v>52000000</v>
      </c>
      <c r="C3097" s="15">
        <v>36385763</v>
      </c>
      <c r="D3097" s="21">
        <f>Table4[[#This Row],[GROSS]]-Table4[[#This Row],[BUDGET]]</f>
        <v>-15614237</v>
      </c>
    </row>
    <row r="3098" spans="1:4">
      <c r="A3098" s="15" t="s">
        <v>2322</v>
      </c>
      <c r="B3098" s="15">
        <v>32000000</v>
      </c>
      <c r="C3098" s="15">
        <v>16377274</v>
      </c>
      <c r="D3098" s="21">
        <f>Table4[[#This Row],[GROSS]]-Table4[[#This Row],[BUDGET]]</f>
        <v>-15622726</v>
      </c>
    </row>
    <row r="3099" spans="1:4">
      <c r="A3099" s="15" t="s">
        <v>2191</v>
      </c>
      <c r="B3099" s="15">
        <v>40000000</v>
      </c>
      <c r="C3099" s="15">
        <v>24332324</v>
      </c>
      <c r="D3099" s="21">
        <f>Table4[[#This Row],[GROSS]]-Table4[[#This Row],[BUDGET]]</f>
        <v>-15667676</v>
      </c>
    </row>
    <row r="3100" spans="1:4">
      <c r="A3100" s="13" t="s">
        <v>5528</v>
      </c>
      <c r="B3100" s="13">
        <v>16000000</v>
      </c>
      <c r="C3100" s="13">
        <v>317125</v>
      </c>
      <c r="D3100" s="21">
        <f>Table4[[#This Row],[GROSS]]-Table4[[#This Row],[BUDGET]]</f>
        <v>-15682875</v>
      </c>
    </row>
    <row r="3101" spans="1:4">
      <c r="A3101" s="15" t="s">
        <v>2475</v>
      </c>
      <c r="B3101" s="15">
        <v>35000000</v>
      </c>
      <c r="C3101" s="15">
        <v>19294901</v>
      </c>
      <c r="D3101" s="21">
        <f>Table4[[#This Row],[GROSS]]-Table4[[#This Row],[BUDGET]]</f>
        <v>-15705099</v>
      </c>
    </row>
    <row r="3102" spans="1:4">
      <c r="A3102" s="15" t="s">
        <v>3629</v>
      </c>
      <c r="B3102" s="15">
        <v>20000000</v>
      </c>
      <c r="C3102" s="15">
        <v>4234040</v>
      </c>
      <c r="D3102" s="21">
        <f>Table4[[#This Row],[GROSS]]-Table4[[#This Row],[BUDGET]]</f>
        <v>-15765960</v>
      </c>
    </row>
    <row r="3103" spans="1:4">
      <c r="A3103" s="13" t="s">
        <v>2797</v>
      </c>
      <c r="B3103" s="13">
        <v>30000000</v>
      </c>
      <c r="C3103" s="13">
        <v>14208384</v>
      </c>
      <c r="D3103" s="21">
        <f>Table4[[#This Row],[GROSS]]-Table4[[#This Row],[BUDGET]]</f>
        <v>-15791616</v>
      </c>
    </row>
    <row r="3104" spans="1:4">
      <c r="A3104" s="13" t="s">
        <v>2221</v>
      </c>
      <c r="B3104" s="13">
        <v>30000000</v>
      </c>
      <c r="C3104" s="13">
        <v>14018364</v>
      </c>
      <c r="D3104" s="21">
        <f>Table4[[#This Row],[GROSS]]-Table4[[#This Row],[BUDGET]]</f>
        <v>-15981636</v>
      </c>
    </row>
    <row r="3105" spans="1:4">
      <c r="A3105" s="15" t="s">
        <v>3972</v>
      </c>
      <c r="B3105" s="15">
        <v>16000000</v>
      </c>
      <c r="C3105" s="15">
        <v>2964</v>
      </c>
      <c r="D3105" s="21">
        <f>Table4[[#This Row],[GROSS]]-Table4[[#This Row],[BUDGET]]</f>
        <v>-15997036</v>
      </c>
    </row>
    <row r="3106" spans="1:4">
      <c r="A3106" s="13" t="s">
        <v>4157</v>
      </c>
      <c r="B3106" s="13">
        <v>20000000</v>
      </c>
      <c r="C3106" s="13">
        <v>4002955</v>
      </c>
      <c r="D3106" s="21">
        <f>Table4[[#This Row],[GROSS]]-Table4[[#This Row],[BUDGET]]</f>
        <v>-15997045</v>
      </c>
    </row>
    <row r="3107" spans="1:4">
      <c r="A3107" s="13" t="s">
        <v>3631</v>
      </c>
      <c r="B3107" s="13">
        <v>20000000</v>
      </c>
      <c r="C3107" s="13">
        <v>4001121</v>
      </c>
      <c r="D3107" s="21">
        <f>Table4[[#This Row],[GROSS]]-Table4[[#This Row],[BUDGET]]</f>
        <v>-15998879</v>
      </c>
    </row>
    <row r="3108" spans="1:4">
      <c r="A3108" s="13" t="s">
        <v>2358</v>
      </c>
      <c r="B3108" s="13">
        <v>37000000</v>
      </c>
      <c r="C3108" s="13">
        <v>20991497</v>
      </c>
      <c r="D3108" s="21">
        <f>Table4[[#This Row],[GROSS]]-Table4[[#This Row],[BUDGET]]</f>
        <v>-16008503</v>
      </c>
    </row>
    <row r="3109" spans="1:4">
      <c r="A3109" s="13" t="s">
        <v>3345</v>
      </c>
      <c r="B3109" s="13">
        <v>22000000</v>
      </c>
      <c r="C3109" s="13">
        <v>5974653</v>
      </c>
      <c r="D3109" s="21">
        <f>Table4[[#This Row],[GROSS]]-Table4[[#This Row],[BUDGET]]</f>
        <v>-16025347</v>
      </c>
    </row>
    <row r="3110" spans="1:4">
      <c r="A3110" s="15" t="s">
        <v>3699</v>
      </c>
      <c r="B3110" s="15">
        <v>23000000</v>
      </c>
      <c r="C3110" s="15">
        <v>6923891</v>
      </c>
      <c r="D3110" s="21">
        <f>Table4[[#This Row],[GROSS]]-Table4[[#This Row],[BUDGET]]</f>
        <v>-16076109</v>
      </c>
    </row>
    <row r="3111" spans="1:4">
      <c r="A3111" s="13" t="s">
        <v>611</v>
      </c>
      <c r="B3111" s="13">
        <v>83000000</v>
      </c>
      <c r="C3111" s="13">
        <v>66862068</v>
      </c>
      <c r="D3111" s="21">
        <f>Table4[[#This Row],[GROSS]]-Table4[[#This Row],[BUDGET]]</f>
        <v>-16137932</v>
      </c>
    </row>
    <row r="3112" spans="1:4">
      <c r="A3112" s="15" t="s">
        <v>3633</v>
      </c>
      <c r="B3112" s="15">
        <v>20000000</v>
      </c>
      <c r="C3112" s="15">
        <v>3749061</v>
      </c>
      <c r="D3112" s="21">
        <f>Table4[[#This Row],[GROSS]]-Table4[[#This Row],[BUDGET]]</f>
        <v>-16250939</v>
      </c>
    </row>
    <row r="3113" spans="1:4">
      <c r="A3113" s="15" t="s">
        <v>1764</v>
      </c>
      <c r="B3113" s="15">
        <v>50000000</v>
      </c>
      <c r="C3113" s="15">
        <v>33643461</v>
      </c>
      <c r="D3113" s="21">
        <f>Table4[[#This Row],[GROSS]]-Table4[[#This Row],[BUDGET]]</f>
        <v>-16356539</v>
      </c>
    </row>
    <row r="3114" spans="1:4">
      <c r="A3114" s="15" t="s">
        <v>3691</v>
      </c>
      <c r="B3114" s="15">
        <v>25000000</v>
      </c>
      <c r="C3114" s="15">
        <v>8600000</v>
      </c>
      <c r="D3114" s="21">
        <f>Table4[[#This Row],[GROSS]]-Table4[[#This Row],[BUDGET]]</f>
        <v>-16400000</v>
      </c>
    </row>
    <row r="3115" spans="1:4">
      <c r="A3115" s="13" t="s">
        <v>2847</v>
      </c>
      <c r="B3115" s="13">
        <v>35000000</v>
      </c>
      <c r="C3115" s="13">
        <v>18593156</v>
      </c>
      <c r="D3115" s="21">
        <f>Table4[[#This Row],[GROSS]]-Table4[[#This Row],[BUDGET]]</f>
        <v>-16406844</v>
      </c>
    </row>
    <row r="3116" spans="1:4">
      <c r="A3116" s="15" t="s">
        <v>1567</v>
      </c>
      <c r="B3116" s="15">
        <v>55000000</v>
      </c>
      <c r="C3116" s="15">
        <v>38553833</v>
      </c>
      <c r="D3116" s="21">
        <f>Table4[[#This Row],[GROSS]]-Table4[[#This Row],[BUDGET]]</f>
        <v>-16446167</v>
      </c>
    </row>
    <row r="3117" spans="1:4">
      <c r="A3117" s="13" t="s">
        <v>3635</v>
      </c>
      <c r="B3117" s="13">
        <v>20000000</v>
      </c>
      <c r="C3117" s="13">
        <v>3519627</v>
      </c>
      <c r="D3117" s="21">
        <f>Table4[[#This Row],[GROSS]]-Table4[[#This Row],[BUDGET]]</f>
        <v>-16480373</v>
      </c>
    </row>
    <row r="3118" spans="1:4">
      <c r="A3118" s="13" t="s">
        <v>2435</v>
      </c>
      <c r="B3118" s="13">
        <v>50000000</v>
      </c>
      <c r="C3118" s="13">
        <v>33422806</v>
      </c>
      <c r="D3118" s="21">
        <f>Table4[[#This Row],[GROSS]]-Table4[[#This Row],[BUDGET]]</f>
        <v>-16577194</v>
      </c>
    </row>
    <row r="3119" spans="1:4">
      <c r="A3119" s="13" t="s">
        <v>3894</v>
      </c>
      <c r="B3119" s="13">
        <v>16800000</v>
      </c>
      <c r="C3119" s="13">
        <v>220914</v>
      </c>
      <c r="D3119" s="21">
        <f>Table4[[#This Row],[GROSS]]-Table4[[#This Row],[BUDGET]]</f>
        <v>-16579086</v>
      </c>
    </row>
    <row r="3120" spans="1:4">
      <c r="A3120" s="13" t="s">
        <v>3351</v>
      </c>
      <c r="B3120" s="13">
        <v>21000000</v>
      </c>
      <c r="C3120" s="13">
        <v>4398392</v>
      </c>
      <c r="D3120" s="21">
        <f>Table4[[#This Row],[GROSS]]-Table4[[#This Row],[BUDGET]]</f>
        <v>-16601608</v>
      </c>
    </row>
    <row r="3121" spans="1:4">
      <c r="A3121" s="13" t="s">
        <v>814</v>
      </c>
      <c r="B3121" s="13">
        <v>68000000</v>
      </c>
      <c r="C3121" s="13">
        <v>51396781</v>
      </c>
      <c r="D3121" s="21">
        <f>Table4[[#This Row],[GROSS]]-Table4[[#This Row],[BUDGET]]</f>
        <v>-16603219</v>
      </c>
    </row>
    <row r="3122" spans="1:4">
      <c r="A3122" s="13" t="s">
        <v>305</v>
      </c>
      <c r="B3122" s="13">
        <v>150000000</v>
      </c>
      <c r="C3122" s="13">
        <v>133382309</v>
      </c>
      <c r="D3122" s="21">
        <f>Table4[[#This Row],[GROSS]]-Table4[[#This Row],[BUDGET]]</f>
        <v>-16617691</v>
      </c>
    </row>
    <row r="3123" spans="1:4">
      <c r="A3123" s="15" t="s">
        <v>280</v>
      </c>
      <c r="B3123" s="15">
        <v>150000000</v>
      </c>
      <c r="C3123" s="15">
        <v>133375846</v>
      </c>
      <c r="D3123" s="21">
        <f>Table4[[#This Row],[GROSS]]-Table4[[#This Row],[BUDGET]]</f>
        <v>-16624154</v>
      </c>
    </row>
    <row r="3124" spans="1:4">
      <c r="A3124" s="15" t="s">
        <v>1411</v>
      </c>
      <c r="B3124" s="15">
        <v>60000000</v>
      </c>
      <c r="C3124" s="15">
        <v>43337279</v>
      </c>
      <c r="D3124" s="21">
        <f>Table4[[#This Row],[GROSS]]-Table4[[#This Row],[BUDGET]]</f>
        <v>-16662721</v>
      </c>
    </row>
    <row r="3125" spans="1:4">
      <c r="A3125" s="13" t="s">
        <v>2786</v>
      </c>
      <c r="B3125" s="13">
        <v>35000000</v>
      </c>
      <c r="C3125" s="13">
        <v>18324242</v>
      </c>
      <c r="D3125" s="21">
        <f>Table4[[#This Row],[GROSS]]-Table4[[#This Row],[BUDGET]]</f>
        <v>-16675758</v>
      </c>
    </row>
    <row r="3126" spans="1:4">
      <c r="A3126" s="13" t="s">
        <v>2486</v>
      </c>
      <c r="B3126" s="13">
        <v>35000000</v>
      </c>
      <c r="C3126" s="13">
        <v>18317151</v>
      </c>
      <c r="D3126" s="21">
        <f>Table4[[#This Row],[GROSS]]-Table4[[#This Row],[BUDGET]]</f>
        <v>-16682849</v>
      </c>
    </row>
    <row r="3127" spans="1:4">
      <c r="A3127" s="13" t="s">
        <v>2478</v>
      </c>
      <c r="B3127" s="13">
        <v>35000000</v>
      </c>
      <c r="C3127" s="13">
        <v>18306166</v>
      </c>
      <c r="D3127" s="21">
        <f>Table4[[#This Row],[GROSS]]-Table4[[#This Row],[BUDGET]]</f>
        <v>-16693834</v>
      </c>
    </row>
    <row r="3128" spans="1:4">
      <c r="A3128" s="15" t="s">
        <v>2953</v>
      </c>
      <c r="B3128" s="15">
        <v>27000000</v>
      </c>
      <c r="C3128" s="15">
        <v>10297897</v>
      </c>
      <c r="D3128" s="21">
        <f>Table4[[#This Row],[GROSS]]-Table4[[#This Row],[BUDGET]]</f>
        <v>-16702103</v>
      </c>
    </row>
    <row r="3129" spans="1:4">
      <c r="A3129" s="15" t="s">
        <v>3888</v>
      </c>
      <c r="B3129" s="15">
        <v>17000000</v>
      </c>
      <c r="C3129" s="15">
        <v>273420</v>
      </c>
      <c r="D3129" s="21">
        <f>Table4[[#This Row],[GROSS]]-Table4[[#This Row],[BUDGET]]</f>
        <v>-16726580</v>
      </c>
    </row>
    <row r="3130" spans="1:4">
      <c r="A3130" s="13" t="s">
        <v>3257</v>
      </c>
      <c r="B3130" s="13">
        <v>23000000</v>
      </c>
      <c r="C3130" s="13">
        <v>6144806</v>
      </c>
      <c r="D3130" s="21">
        <f>Table4[[#This Row],[GROSS]]-Table4[[#This Row],[BUDGET]]</f>
        <v>-16855194</v>
      </c>
    </row>
    <row r="3131" spans="1:4">
      <c r="A3131" s="13" t="s">
        <v>3702</v>
      </c>
      <c r="B3131" s="13">
        <v>19000000</v>
      </c>
      <c r="C3131" s="13">
        <v>2119994</v>
      </c>
      <c r="D3131" s="21">
        <f>Table4[[#This Row],[GROSS]]-Table4[[#This Row],[BUDGET]]</f>
        <v>-16880006</v>
      </c>
    </row>
    <row r="3132" spans="1:4">
      <c r="A3132" s="15" t="s">
        <v>1422</v>
      </c>
      <c r="B3132" s="15">
        <v>60000000</v>
      </c>
      <c r="C3132" s="15">
        <v>43119879</v>
      </c>
      <c r="D3132" s="21">
        <f>Table4[[#This Row],[GROSS]]-Table4[[#This Row],[BUDGET]]</f>
        <v>-16880121</v>
      </c>
    </row>
    <row r="3133" spans="1:4">
      <c r="A3133" s="13" t="s">
        <v>3886</v>
      </c>
      <c r="B3133" s="13">
        <v>17000000</v>
      </c>
      <c r="C3133" s="13">
        <v>106869</v>
      </c>
      <c r="D3133" s="21">
        <f>Table4[[#This Row],[GROSS]]-Table4[[#This Row],[BUDGET]]</f>
        <v>-16893131</v>
      </c>
    </row>
    <row r="3134" spans="1:4">
      <c r="A3134" s="15" t="s">
        <v>1406</v>
      </c>
      <c r="B3134" s="15">
        <v>60000000</v>
      </c>
      <c r="C3134" s="15">
        <v>43060566</v>
      </c>
      <c r="D3134" s="21">
        <f>Table4[[#This Row],[GROSS]]-Table4[[#This Row],[BUDGET]]</f>
        <v>-16939434</v>
      </c>
    </row>
    <row r="3135" spans="1:4">
      <c r="A3135" s="13" t="s">
        <v>3176</v>
      </c>
      <c r="B3135" s="13">
        <v>28000000</v>
      </c>
      <c r="C3135" s="13">
        <v>11030963</v>
      </c>
      <c r="D3135" s="21">
        <f>Table4[[#This Row],[GROSS]]-Table4[[#This Row],[BUDGET]]</f>
        <v>-16969037</v>
      </c>
    </row>
    <row r="3136" spans="1:4">
      <c r="A3136" s="13" t="s">
        <v>3572</v>
      </c>
      <c r="B3136" s="13">
        <v>30000000</v>
      </c>
      <c r="C3136" s="13">
        <v>12987647</v>
      </c>
      <c r="D3136" s="21">
        <f>Table4[[#This Row],[GROSS]]-Table4[[#This Row],[BUDGET]]</f>
        <v>-17012353</v>
      </c>
    </row>
    <row r="3137" spans="1:4">
      <c r="A3137" s="15" t="s">
        <v>2914</v>
      </c>
      <c r="B3137" s="15">
        <v>28000000</v>
      </c>
      <c r="C3137" s="15">
        <v>10907291</v>
      </c>
      <c r="D3137" s="21">
        <f>Table4[[#This Row],[GROSS]]-Table4[[#This Row],[BUDGET]]</f>
        <v>-17092709</v>
      </c>
    </row>
    <row r="3138" spans="1:4">
      <c r="A3138" s="15" t="s">
        <v>2798</v>
      </c>
      <c r="B3138" s="15">
        <v>30000000</v>
      </c>
      <c r="C3138" s="15">
        <v>12831121</v>
      </c>
      <c r="D3138" s="21">
        <f>Table4[[#This Row],[GROSS]]-Table4[[#This Row],[BUDGET]]</f>
        <v>-17168879</v>
      </c>
    </row>
    <row r="3139" spans="1:4">
      <c r="A3139" s="15" t="s">
        <v>3830</v>
      </c>
      <c r="B3139" s="15">
        <v>17500000</v>
      </c>
      <c r="C3139" s="15">
        <v>325491</v>
      </c>
      <c r="D3139" s="21">
        <f>Table4[[#This Row],[GROSS]]-Table4[[#This Row],[BUDGET]]</f>
        <v>-17174509</v>
      </c>
    </row>
    <row r="3140" spans="1:4">
      <c r="A3140" s="13" t="s">
        <v>2618</v>
      </c>
      <c r="B3140" s="13">
        <v>31500000</v>
      </c>
      <c r="C3140" s="13">
        <v>14268533</v>
      </c>
      <c r="D3140" s="21">
        <f>Table4[[#This Row],[GROSS]]-Table4[[#This Row],[BUDGET]]</f>
        <v>-17231467</v>
      </c>
    </row>
    <row r="3141" spans="1:4">
      <c r="A3141" s="13" t="s">
        <v>1766</v>
      </c>
      <c r="B3141" s="13">
        <v>50000000</v>
      </c>
      <c r="C3141" s="13">
        <v>32741596</v>
      </c>
      <c r="D3141" s="21">
        <f>Table4[[#This Row],[GROSS]]-Table4[[#This Row],[BUDGET]]</f>
        <v>-17258404</v>
      </c>
    </row>
    <row r="3142" spans="1:4">
      <c r="A3142" s="15" t="s">
        <v>2195</v>
      </c>
      <c r="B3142" s="15">
        <v>40000000</v>
      </c>
      <c r="C3142" s="15">
        <v>22717758</v>
      </c>
      <c r="D3142" s="21">
        <f>Table4[[#This Row],[GROSS]]-Table4[[#This Row],[BUDGET]]</f>
        <v>-17282242</v>
      </c>
    </row>
    <row r="3143" spans="1:4">
      <c r="A3143" s="15" t="s">
        <v>2801</v>
      </c>
      <c r="B3143" s="15">
        <v>30000000</v>
      </c>
      <c r="C3143" s="15">
        <v>12712093</v>
      </c>
      <c r="D3143" s="21">
        <f>Table4[[#This Row],[GROSS]]-Table4[[#This Row],[BUDGET]]</f>
        <v>-17287907</v>
      </c>
    </row>
    <row r="3144" spans="1:4">
      <c r="A3144" s="13" t="s">
        <v>3810</v>
      </c>
      <c r="B3144" s="13">
        <v>18000000</v>
      </c>
      <c r="C3144" s="13">
        <v>676698</v>
      </c>
      <c r="D3144" s="21">
        <f>Table4[[#This Row],[GROSS]]-Table4[[#This Row],[BUDGET]]</f>
        <v>-17323302</v>
      </c>
    </row>
    <row r="3145" spans="1:4">
      <c r="A3145" s="13" t="s">
        <v>1053</v>
      </c>
      <c r="B3145" s="13">
        <v>52000000</v>
      </c>
      <c r="C3145" s="13">
        <v>34636443</v>
      </c>
      <c r="D3145" s="21">
        <f>Table4[[#This Row],[GROSS]]-Table4[[#This Row],[BUDGET]]</f>
        <v>-17363557</v>
      </c>
    </row>
    <row r="3146" spans="1:4">
      <c r="A3146" s="15" t="s">
        <v>2479</v>
      </c>
      <c r="B3146" s="15">
        <v>35000000</v>
      </c>
      <c r="C3146" s="15">
        <v>17609982</v>
      </c>
      <c r="D3146" s="21">
        <f>Table4[[#This Row],[GROSS]]-Table4[[#This Row],[BUDGET]]</f>
        <v>-17390018</v>
      </c>
    </row>
    <row r="3147" spans="1:4">
      <c r="A3147" s="15" t="s">
        <v>1046</v>
      </c>
      <c r="B3147" s="15">
        <v>55000000</v>
      </c>
      <c r="C3147" s="15">
        <v>37600435</v>
      </c>
      <c r="D3147" s="21">
        <f>Table4[[#This Row],[GROSS]]-Table4[[#This Row],[BUDGET]]</f>
        <v>-17399565</v>
      </c>
    </row>
    <row r="3148" spans="1:4">
      <c r="A3148" s="15" t="s">
        <v>2481</v>
      </c>
      <c r="B3148" s="15">
        <v>35000000</v>
      </c>
      <c r="C3148" s="15">
        <v>17596256</v>
      </c>
      <c r="D3148" s="21">
        <f>Table4[[#This Row],[GROSS]]-Table4[[#This Row],[BUDGET]]</f>
        <v>-17403744</v>
      </c>
    </row>
    <row r="3149" spans="1:4">
      <c r="A3149" s="15" t="s">
        <v>1648</v>
      </c>
      <c r="B3149" s="15">
        <v>52000000</v>
      </c>
      <c r="C3149" s="15">
        <v>34580635</v>
      </c>
      <c r="D3149" s="21">
        <f>Table4[[#This Row],[GROSS]]-Table4[[#This Row],[BUDGET]]</f>
        <v>-17419365</v>
      </c>
    </row>
    <row r="3150" spans="1:4">
      <c r="A3150" s="15" t="s">
        <v>1830</v>
      </c>
      <c r="B3150" s="15">
        <v>49000000</v>
      </c>
      <c r="C3150" s="15">
        <v>31569268</v>
      </c>
      <c r="D3150" s="21">
        <f>Table4[[#This Row],[GROSS]]-Table4[[#This Row],[BUDGET]]</f>
        <v>-17430732</v>
      </c>
    </row>
    <row r="3151" spans="1:4">
      <c r="A3151" s="15" t="s">
        <v>1141</v>
      </c>
      <c r="B3151" s="15">
        <v>70000000</v>
      </c>
      <c r="C3151" s="15">
        <v>52474616</v>
      </c>
      <c r="D3151" s="21">
        <f>Table4[[#This Row],[GROSS]]-Table4[[#This Row],[BUDGET]]</f>
        <v>-17525384</v>
      </c>
    </row>
    <row r="3152" spans="1:4">
      <c r="A3152" s="15" t="s">
        <v>2029</v>
      </c>
      <c r="B3152" s="15">
        <v>42000000</v>
      </c>
      <c r="C3152" s="15">
        <v>24375436</v>
      </c>
      <c r="D3152" s="21">
        <f>Table4[[#This Row],[GROSS]]-Table4[[#This Row],[BUDGET]]</f>
        <v>-17624564</v>
      </c>
    </row>
    <row r="3153" spans="1:4">
      <c r="A3153" s="15" t="s">
        <v>3642</v>
      </c>
      <c r="B3153" s="15">
        <v>20000000</v>
      </c>
      <c r="C3153" s="15">
        <v>2353728</v>
      </c>
      <c r="D3153" s="21">
        <f>Table4[[#This Row],[GROSS]]-Table4[[#This Row],[BUDGET]]</f>
        <v>-17646272</v>
      </c>
    </row>
    <row r="3154" spans="1:4">
      <c r="A3154" s="15" t="s">
        <v>3965</v>
      </c>
      <c r="B3154" s="15">
        <v>20000000</v>
      </c>
      <c r="C3154" s="15">
        <v>2319187</v>
      </c>
      <c r="D3154" s="21">
        <f>Table4[[#This Row],[GROSS]]-Table4[[#This Row],[BUDGET]]</f>
        <v>-17680813</v>
      </c>
    </row>
    <row r="3155" spans="1:4">
      <c r="A3155" s="15" t="s">
        <v>3705</v>
      </c>
      <c r="B3155" s="15">
        <v>19000000</v>
      </c>
      <c r="C3155" s="15">
        <v>1292527</v>
      </c>
      <c r="D3155" s="21">
        <f>Table4[[#This Row],[GROSS]]-Table4[[#This Row],[BUDGET]]</f>
        <v>-17707473</v>
      </c>
    </row>
    <row r="3156" spans="1:4">
      <c r="A3156" s="15" t="s">
        <v>444</v>
      </c>
      <c r="B3156" s="15">
        <v>125000000</v>
      </c>
      <c r="C3156" s="15">
        <v>107285004</v>
      </c>
      <c r="D3156" s="21">
        <f>Table4[[#This Row],[GROSS]]-Table4[[#This Row],[BUDGET]]</f>
        <v>-17714996</v>
      </c>
    </row>
    <row r="3157" spans="1:4">
      <c r="A3157" s="15" t="s">
        <v>4886</v>
      </c>
      <c r="B3157" s="15">
        <v>22000000</v>
      </c>
      <c r="C3157" s="15">
        <v>4273372</v>
      </c>
      <c r="D3157" s="21">
        <f>Table4[[#This Row],[GROSS]]-Table4[[#This Row],[BUDGET]]</f>
        <v>-17726628</v>
      </c>
    </row>
    <row r="3158" spans="1:4">
      <c r="A3158" s="13" t="s">
        <v>3649</v>
      </c>
      <c r="B3158" s="13">
        <v>20000000</v>
      </c>
      <c r="C3158" s="13">
        <v>2246000</v>
      </c>
      <c r="D3158" s="21">
        <f>Table4[[#This Row],[GROSS]]-Table4[[#This Row],[BUDGET]]</f>
        <v>-17754000</v>
      </c>
    </row>
    <row r="3159" spans="1:4">
      <c r="A3159" s="13" t="s">
        <v>2931</v>
      </c>
      <c r="B3159" s="13">
        <v>27500000</v>
      </c>
      <c r="C3159" s="13">
        <v>9664316</v>
      </c>
      <c r="D3159" s="21">
        <f>Table4[[#This Row],[GROSS]]-Table4[[#This Row],[BUDGET]]</f>
        <v>-17835684</v>
      </c>
    </row>
    <row r="3160" spans="1:4">
      <c r="A3160" s="13" t="s">
        <v>3188</v>
      </c>
      <c r="B3160" s="13">
        <v>25000000</v>
      </c>
      <c r="C3160" s="13">
        <v>7156933</v>
      </c>
      <c r="D3160" s="21">
        <f>Table4[[#This Row],[GROSS]]-Table4[[#This Row],[BUDGET]]</f>
        <v>-17843067</v>
      </c>
    </row>
    <row r="3161" spans="1:4">
      <c r="A3161" s="13" t="s">
        <v>2837</v>
      </c>
      <c r="B3161" s="13">
        <v>18000000</v>
      </c>
      <c r="C3161" s="13">
        <v>127437</v>
      </c>
      <c r="D3161" s="21">
        <f>Table4[[#This Row],[GROSS]]-Table4[[#This Row],[BUDGET]]</f>
        <v>-17872563</v>
      </c>
    </row>
    <row r="3162" spans="1:4">
      <c r="A3162" s="15" t="s">
        <v>3637</v>
      </c>
      <c r="B3162" s="15">
        <v>21000000</v>
      </c>
      <c r="C3162" s="15">
        <v>3081925</v>
      </c>
      <c r="D3162" s="21">
        <f>Table4[[#This Row],[GROSS]]-Table4[[#This Row],[BUDGET]]</f>
        <v>-17918075</v>
      </c>
    </row>
    <row r="3163" spans="1:4">
      <c r="A3163" s="13" t="s">
        <v>3756</v>
      </c>
      <c r="B3163" s="13">
        <v>18000000</v>
      </c>
      <c r="C3163" s="13">
        <v>45250</v>
      </c>
      <c r="D3163" s="21">
        <f>Table4[[#This Row],[GROSS]]-Table4[[#This Row],[BUDGET]]</f>
        <v>-17954750</v>
      </c>
    </row>
    <row r="3164" spans="1:4">
      <c r="A3164" s="13" t="s">
        <v>3645</v>
      </c>
      <c r="B3164" s="13">
        <v>20000000</v>
      </c>
      <c r="C3164" s="13">
        <v>2000000</v>
      </c>
      <c r="D3164" s="21">
        <f>Table4[[#This Row],[GROSS]]-Table4[[#This Row],[BUDGET]]</f>
        <v>-18000000</v>
      </c>
    </row>
    <row r="3165" spans="1:4">
      <c r="A3165" s="13" t="s">
        <v>3547</v>
      </c>
      <c r="B3165" s="13">
        <v>35000000</v>
      </c>
      <c r="C3165" s="13">
        <v>16988996</v>
      </c>
      <c r="D3165" s="21">
        <f>Table4[[#This Row],[GROSS]]-Table4[[#This Row],[BUDGET]]</f>
        <v>-18011004</v>
      </c>
    </row>
    <row r="3166" spans="1:4">
      <c r="A3166" s="13" t="s">
        <v>801</v>
      </c>
      <c r="B3166" s="13">
        <v>85000000</v>
      </c>
      <c r="C3166" s="13">
        <v>66941559</v>
      </c>
      <c r="D3166" s="21">
        <f>Table4[[#This Row],[GROSS]]-Table4[[#This Row],[BUDGET]]</f>
        <v>-18058441</v>
      </c>
    </row>
    <row r="3167" spans="1:4">
      <c r="A3167" s="15" t="s">
        <v>2804</v>
      </c>
      <c r="B3167" s="15">
        <v>30000000</v>
      </c>
      <c r="C3167" s="15">
        <v>11900000</v>
      </c>
      <c r="D3167" s="21">
        <f>Table4[[#This Row],[GROSS]]-Table4[[#This Row],[BUDGET]]</f>
        <v>-18100000</v>
      </c>
    </row>
    <row r="3168" spans="1:4">
      <c r="A3168" s="15" t="s">
        <v>1768</v>
      </c>
      <c r="B3168" s="15">
        <v>50000000</v>
      </c>
      <c r="C3168" s="15">
        <v>31874869</v>
      </c>
      <c r="D3168" s="21">
        <f>Table4[[#This Row],[GROSS]]-Table4[[#This Row],[BUDGET]]</f>
        <v>-18125131</v>
      </c>
    </row>
    <row r="3169" spans="1:4">
      <c r="A3169" s="15" t="s">
        <v>1857</v>
      </c>
      <c r="B3169" s="15">
        <v>48000000</v>
      </c>
      <c r="C3169" s="15">
        <v>29781453</v>
      </c>
      <c r="D3169" s="21">
        <f>Table4[[#This Row],[GROSS]]-Table4[[#This Row],[BUDGET]]</f>
        <v>-18218547</v>
      </c>
    </row>
    <row r="3170" spans="1:4">
      <c r="A3170" s="13" t="s">
        <v>2600</v>
      </c>
      <c r="B3170" s="13">
        <v>32000000</v>
      </c>
      <c r="C3170" s="13">
        <v>13763130</v>
      </c>
      <c r="D3170" s="21">
        <f>Table4[[#This Row],[GROSS]]-Table4[[#This Row],[BUDGET]]</f>
        <v>-18236870</v>
      </c>
    </row>
    <row r="3171" spans="1:4">
      <c r="A3171" s="15" t="s">
        <v>2956</v>
      </c>
      <c r="B3171" s="15">
        <v>27000000</v>
      </c>
      <c r="C3171" s="15">
        <v>8712564</v>
      </c>
      <c r="D3171" s="21">
        <f>Table4[[#This Row],[GROSS]]-Table4[[#This Row],[BUDGET]]</f>
        <v>-18287436</v>
      </c>
    </row>
    <row r="3172" spans="1:4">
      <c r="A3172" s="13" t="s">
        <v>3213</v>
      </c>
      <c r="B3172" s="13">
        <v>20000000</v>
      </c>
      <c r="C3172" s="13">
        <v>1697956</v>
      </c>
      <c r="D3172" s="21">
        <f>Table4[[#This Row],[GROSS]]-Table4[[#This Row],[BUDGET]]</f>
        <v>-18302044</v>
      </c>
    </row>
    <row r="3173" spans="1:4">
      <c r="A3173" s="15" t="s">
        <v>3306</v>
      </c>
      <c r="B3173" s="15">
        <v>22500000</v>
      </c>
      <c r="C3173" s="15">
        <v>4190530</v>
      </c>
      <c r="D3173" s="21">
        <f>Table4[[#This Row],[GROSS]]-Table4[[#This Row],[BUDGET]]</f>
        <v>-18309470</v>
      </c>
    </row>
    <row r="3174" spans="1:4">
      <c r="A3174" s="15" t="s">
        <v>3650</v>
      </c>
      <c r="B3174" s="15">
        <v>20000000</v>
      </c>
      <c r="C3174" s="15">
        <v>1646664</v>
      </c>
      <c r="D3174" s="21">
        <f>Table4[[#This Row],[GROSS]]-Table4[[#This Row],[BUDGET]]</f>
        <v>-18353336</v>
      </c>
    </row>
    <row r="3175" spans="1:4">
      <c r="A3175" s="13" t="s">
        <v>2803</v>
      </c>
      <c r="B3175" s="13">
        <v>30000000</v>
      </c>
      <c r="C3175" s="13">
        <v>11576087</v>
      </c>
      <c r="D3175" s="21">
        <f>Table4[[#This Row],[GROSS]]-Table4[[#This Row],[BUDGET]]</f>
        <v>-18423913</v>
      </c>
    </row>
    <row r="3176" spans="1:4">
      <c r="A3176" s="15" t="s">
        <v>304</v>
      </c>
      <c r="B3176" s="15">
        <v>150000000</v>
      </c>
      <c r="C3176" s="15">
        <v>131564731</v>
      </c>
      <c r="D3176" s="21">
        <f>Table4[[#This Row],[GROSS]]-Table4[[#This Row],[BUDGET]]</f>
        <v>-18435269</v>
      </c>
    </row>
    <row r="3177" spans="1:4">
      <c r="A3177" s="13" t="s">
        <v>710</v>
      </c>
      <c r="B3177" s="13">
        <v>100000000</v>
      </c>
      <c r="C3177" s="13">
        <v>81557479</v>
      </c>
      <c r="D3177" s="21">
        <f>Table4[[#This Row],[GROSS]]-Table4[[#This Row],[BUDGET]]</f>
        <v>-18442521</v>
      </c>
    </row>
    <row r="3178" spans="1:4">
      <c r="A3178" s="15" t="s">
        <v>3007</v>
      </c>
      <c r="B3178" s="15">
        <v>26000000</v>
      </c>
      <c r="C3178" s="15">
        <v>7496522</v>
      </c>
      <c r="D3178" s="21">
        <f>Table4[[#This Row],[GROSS]]-Table4[[#This Row],[BUDGET]]</f>
        <v>-18503478</v>
      </c>
    </row>
    <row r="3179" spans="1:4">
      <c r="A3179" s="15" t="s">
        <v>2000</v>
      </c>
      <c r="B3179" s="15">
        <v>43000000</v>
      </c>
      <c r="C3179" s="15">
        <v>24430272</v>
      </c>
      <c r="D3179" s="21">
        <f>Table4[[#This Row],[GROSS]]-Table4[[#This Row],[BUDGET]]</f>
        <v>-18569728</v>
      </c>
    </row>
    <row r="3180" spans="1:4">
      <c r="A3180" s="13" t="s">
        <v>1826</v>
      </c>
      <c r="B3180" s="13">
        <v>40000000</v>
      </c>
      <c r="C3180" s="13">
        <v>21413502</v>
      </c>
      <c r="D3180" s="21">
        <f>Table4[[#This Row],[GROSS]]-Table4[[#This Row],[BUDGET]]</f>
        <v>-18586498</v>
      </c>
    </row>
    <row r="3181" spans="1:4">
      <c r="A3181" s="13" t="s">
        <v>1277</v>
      </c>
      <c r="B3181" s="13">
        <v>43000000</v>
      </c>
      <c r="C3181" s="13">
        <v>24407944</v>
      </c>
      <c r="D3181" s="21">
        <f>Table4[[#This Row],[GROSS]]-Table4[[#This Row],[BUDGET]]</f>
        <v>-18592056</v>
      </c>
    </row>
    <row r="3182" spans="1:4">
      <c r="A3182" s="15" t="s">
        <v>2494</v>
      </c>
      <c r="B3182" s="15">
        <v>32000000</v>
      </c>
      <c r="C3182" s="15">
        <v>13303319</v>
      </c>
      <c r="D3182" s="21">
        <f>Table4[[#This Row],[GROSS]]-Table4[[#This Row],[BUDGET]]</f>
        <v>-18696681</v>
      </c>
    </row>
    <row r="3183" spans="1:4">
      <c r="A3183" s="15" t="s">
        <v>2791</v>
      </c>
      <c r="B3183" s="15">
        <v>35000000</v>
      </c>
      <c r="C3183" s="15">
        <v>16295774</v>
      </c>
      <c r="D3183" s="21">
        <f>Table4[[#This Row],[GROSS]]-Table4[[#This Row],[BUDGET]]</f>
        <v>-18704226</v>
      </c>
    </row>
    <row r="3184" spans="1:4">
      <c r="A3184" s="13" t="s">
        <v>4159</v>
      </c>
      <c r="B3184" s="13">
        <v>22000000</v>
      </c>
      <c r="C3184" s="13">
        <v>3247816</v>
      </c>
      <c r="D3184" s="21">
        <f>Table4[[#This Row],[GROSS]]-Table4[[#This Row],[BUDGET]]</f>
        <v>-18752184</v>
      </c>
    </row>
    <row r="3185" spans="1:4">
      <c r="A3185" s="13" t="s">
        <v>1585</v>
      </c>
      <c r="B3185" s="13">
        <v>70000000</v>
      </c>
      <c r="C3185" s="13">
        <v>51225796</v>
      </c>
      <c r="D3185" s="21">
        <f>Table4[[#This Row],[GROSS]]-Table4[[#This Row],[BUDGET]]</f>
        <v>-18774204</v>
      </c>
    </row>
    <row r="3186" spans="1:4">
      <c r="A3186" s="13" t="s">
        <v>3651</v>
      </c>
      <c r="B3186" s="13">
        <v>20000000</v>
      </c>
      <c r="C3186" s="13">
        <v>1190018</v>
      </c>
      <c r="D3186" s="21">
        <f>Table4[[#This Row],[GROSS]]-Table4[[#This Row],[BUDGET]]</f>
        <v>-18809982</v>
      </c>
    </row>
    <row r="3187" spans="1:4">
      <c r="A3187" s="15" t="s">
        <v>3666</v>
      </c>
      <c r="B3187" s="15">
        <v>20000000</v>
      </c>
      <c r="C3187" s="15">
        <v>1183354</v>
      </c>
      <c r="D3187" s="21">
        <f>Table4[[#This Row],[GROSS]]-Table4[[#This Row],[BUDGET]]</f>
        <v>-18816646</v>
      </c>
    </row>
    <row r="3188" spans="1:4">
      <c r="A3188" s="13" t="s">
        <v>2200</v>
      </c>
      <c r="B3188" s="13">
        <v>40000000</v>
      </c>
      <c r="C3188" s="13">
        <v>21176322</v>
      </c>
      <c r="D3188" s="21">
        <f>Table4[[#This Row],[GROSS]]-Table4[[#This Row],[BUDGET]]</f>
        <v>-18823678</v>
      </c>
    </row>
    <row r="3189" spans="1:4">
      <c r="A3189" s="13" t="s">
        <v>696</v>
      </c>
      <c r="B3189" s="13">
        <v>90000000</v>
      </c>
      <c r="C3189" s="13">
        <v>71148699</v>
      </c>
      <c r="D3189" s="21">
        <f>Table4[[#This Row],[GROSS]]-Table4[[#This Row],[BUDGET]]</f>
        <v>-18851301</v>
      </c>
    </row>
    <row r="3190" spans="1:4">
      <c r="A3190" s="15" t="s">
        <v>2046</v>
      </c>
      <c r="B3190" s="15">
        <v>41000000</v>
      </c>
      <c r="C3190" s="15">
        <v>22108977</v>
      </c>
      <c r="D3190" s="21">
        <f>Table4[[#This Row],[GROSS]]-Table4[[#This Row],[BUDGET]]</f>
        <v>-18891023</v>
      </c>
    </row>
    <row r="3191" spans="1:4">
      <c r="A3191" s="13" t="s">
        <v>4247</v>
      </c>
      <c r="B3191" s="13">
        <v>24000000</v>
      </c>
      <c r="C3191" s="13">
        <v>5108820</v>
      </c>
      <c r="D3191" s="21">
        <f>Table4[[#This Row],[GROSS]]-Table4[[#This Row],[BUDGET]]</f>
        <v>-18891180</v>
      </c>
    </row>
    <row r="3192" spans="1:4">
      <c r="A3192" s="15" t="s">
        <v>2527</v>
      </c>
      <c r="B3192" s="15">
        <v>34000000</v>
      </c>
      <c r="C3192" s="15">
        <v>15081783</v>
      </c>
      <c r="D3192" s="21">
        <f>Table4[[#This Row],[GROSS]]-Table4[[#This Row],[BUDGET]]</f>
        <v>-18918217</v>
      </c>
    </row>
    <row r="3193" spans="1:4">
      <c r="A3193" s="15" t="s">
        <v>3655</v>
      </c>
      <c r="B3193" s="15">
        <v>20000000</v>
      </c>
      <c r="C3193" s="15">
        <v>1064277</v>
      </c>
      <c r="D3193" s="21">
        <f>Table4[[#This Row],[GROSS]]-Table4[[#This Row],[BUDGET]]</f>
        <v>-18935723</v>
      </c>
    </row>
    <row r="3194" spans="1:4">
      <c r="A3194" s="13" t="s">
        <v>3697</v>
      </c>
      <c r="B3194" s="13">
        <v>19000000</v>
      </c>
      <c r="C3194" s="13">
        <v>12561</v>
      </c>
      <c r="D3194" s="21">
        <f>Table4[[#This Row],[GROSS]]-Table4[[#This Row],[BUDGET]]</f>
        <v>-18987439</v>
      </c>
    </row>
    <row r="3195" spans="1:4">
      <c r="A3195" s="13" t="s">
        <v>2214</v>
      </c>
      <c r="B3195" s="13">
        <v>40000000</v>
      </c>
      <c r="C3195" s="13">
        <v>20999103</v>
      </c>
      <c r="D3195" s="21">
        <f>Table4[[#This Row],[GROSS]]-Table4[[#This Row],[BUDGET]]</f>
        <v>-19000897</v>
      </c>
    </row>
    <row r="3196" spans="1:4">
      <c r="A3196" s="13" t="s">
        <v>2818</v>
      </c>
      <c r="B3196" s="13">
        <v>30000000</v>
      </c>
      <c r="C3196" s="13">
        <v>10965209</v>
      </c>
      <c r="D3196" s="21">
        <f>Table4[[#This Row],[GROSS]]-Table4[[#This Row],[BUDGET]]</f>
        <v>-19034791</v>
      </c>
    </row>
    <row r="3197" spans="1:4">
      <c r="A3197" s="13" t="s">
        <v>3361</v>
      </c>
      <c r="B3197" s="13">
        <v>22000000</v>
      </c>
      <c r="C3197" s="13">
        <v>2963012</v>
      </c>
      <c r="D3197" s="21">
        <f>Table4[[#This Row],[GROSS]]-Table4[[#This Row],[BUDGET]]</f>
        <v>-19036988</v>
      </c>
    </row>
    <row r="3198" spans="1:4">
      <c r="A3198" s="13" t="s">
        <v>2563</v>
      </c>
      <c r="B3198" s="13">
        <v>30000000</v>
      </c>
      <c r="C3198" s="13">
        <v>10955425</v>
      </c>
      <c r="D3198" s="21">
        <f>Table4[[#This Row],[GROSS]]-Table4[[#This Row],[BUDGET]]</f>
        <v>-19044575</v>
      </c>
    </row>
    <row r="3199" spans="1:4">
      <c r="A3199" s="13" t="s">
        <v>3513</v>
      </c>
      <c r="B3199" s="13">
        <v>40000000</v>
      </c>
      <c r="C3199" s="13">
        <v>20916309</v>
      </c>
      <c r="D3199" s="21">
        <f>Table4[[#This Row],[GROSS]]-Table4[[#This Row],[BUDGET]]</f>
        <v>-19083691</v>
      </c>
    </row>
    <row r="3200" spans="1:4">
      <c r="A3200" s="13" t="s">
        <v>2906</v>
      </c>
      <c r="B3200" s="13">
        <v>28000000</v>
      </c>
      <c r="C3200" s="13">
        <v>8888143</v>
      </c>
      <c r="D3200" s="21">
        <f>Table4[[#This Row],[GROSS]]-Table4[[#This Row],[BUDGET]]</f>
        <v>-19111857</v>
      </c>
    </row>
    <row r="3201" spans="1:4">
      <c r="A3201" s="15" t="s">
        <v>2824</v>
      </c>
      <c r="B3201" s="15">
        <v>30000000</v>
      </c>
      <c r="C3201" s="15">
        <v>10880926</v>
      </c>
      <c r="D3201" s="21">
        <f>Table4[[#This Row],[GROSS]]-Table4[[#This Row],[BUDGET]]</f>
        <v>-19119074</v>
      </c>
    </row>
    <row r="3202" spans="1:4">
      <c r="A3202" s="13" t="s">
        <v>2644</v>
      </c>
      <c r="B3202" s="13">
        <v>31000000</v>
      </c>
      <c r="C3202" s="13">
        <v>11854694</v>
      </c>
      <c r="D3202" s="21">
        <f>Table4[[#This Row],[GROSS]]-Table4[[#This Row],[BUDGET]]</f>
        <v>-19145306</v>
      </c>
    </row>
    <row r="3203" spans="1:4">
      <c r="A3203" s="15" t="s">
        <v>3266</v>
      </c>
      <c r="B3203" s="15">
        <v>24000000</v>
      </c>
      <c r="C3203" s="15">
        <v>4710455</v>
      </c>
      <c r="D3203" s="21">
        <f>Table4[[#This Row],[GROSS]]-Table4[[#This Row],[BUDGET]]</f>
        <v>-19289545</v>
      </c>
    </row>
    <row r="3204" spans="1:4">
      <c r="A3204" s="15" t="s">
        <v>1580</v>
      </c>
      <c r="B3204" s="15">
        <v>55000000</v>
      </c>
      <c r="C3204" s="15">
        <v>35707327</v>
      </c>
      <c r="D3204" s="21">
        <f>Table4[[#This Row],[GROSS]]-Table4[[#This Row],[BUDGET]]</f>
        <v>-19292673</v>
      </c>
    </row>
    <row r="3205" spans="1:4">
      <c r="A3205" s="13" t="s">
        <v>459</v>
      </c>
      <c r="B3205" s="13">
        <v>120000000</v>
      </c>
      <c r="C3205" s="13">
        <v>100685880</v>
      </c>
      <c r="D3205" s="21">
        <f>Table4[[#This Row],[GROSS]]-Table4[[#This Row],[BUDGET]]</f>
        <v>-19314120</v>
      </c>
    </row>
    <row r="3206" spans="1:4">
      <c r="A3206" s="15" t="s">
        <v>3194</v>
      </c>
      <c r="B3206" s="15">
        <v>25000000</v>
      </c>
      <c r="C3206" s="15">
        <v>5654777</v>
      </c>
      <c r="D3206" s="21">
        <f>Table4[[#This Row],[GROSS]]-Table4[[#This Row],[BUDGET]]</f>
        <v>-19345223</v>
      </c>
    </row>
    <row r="3207" spans="1:4">
      <c r="A3207" s="15" t="s">
        <v>2304</v>
      </c>
      <c r="B3207" s="15">
        <v>38000000</v>
      </c>
      <c r="C3207" s="15">
        <v>18653746</v>
      </c>
      <c r="D3207" s="21">
        <f>Table4[[#This Row],[GROSS]]-Table4[[#This Row],[BUDGET]]</f>
        <v>-19346254</v>
      </c>
    </row>
    <row r="3208" spans="1:4">
      <c r="A3208" s="15" t="s">
        <v>1415</v>
      </c>
      <c r="B3208" s="15">
        <v>60000000</v>
      </c>
      <c r="C3208" s="15">
        <v>40559930</v>
      </c>
      <c r="D3208" s="21">
        <f>Table4[[#This Row],[GROSS]]-Table4[[#This Row],[BUDGET]]</f>
        <v>-19440070</v>
      </c>
    </row>
    <row r="3209" spans="1:4">
      <c r="A3209" s="13" t="s">
        <v>3195</v>
      </c>
      <c r="B3209" s="13">
        <v>25000000</v>
      </c>
      <c r="C3209" s="13">
        <v>5516708</v>
      </c>
      <c r="D3209" s="21">
        <f>Table4[[#This Row],[GROSS]]-Table4[[#This Row],[BUDGET]]</f>
        <v>-19483292</v>
      </c>
    </row>
    <row r="3210" spans="1:4">
      <c r="A3210" s="13" t="s">
        <v>925</v>
      </c>
      <c r="B3210" s="13">
        <v>80000000</v>
      </c>
      <c r="C3210" s="13">
        <v>60507228</v>
      </c>
      <c r="D3210" s="21">
        <f>Table4[[#This Row],[GROSS]]-Table4[[#This Row],[BUDGET]]</f>
        <v>-19492772</v>
      </c>
    </row>
    <row r="3211" spans="1:4">
      <c r="A3211" s="13" t="s">
        <v>2958</v>
      </c>
      <c r="B3211" s="13">
        <v>27000000</v>
      </c>
      <c r="C3211" s="13">
        <v>7486906</v>
      </c>
      <c r="D3211" s="21">
        <f>Table4[[#This Row],[GROSS]]-Table4[[#This Row],[BUDGET]]</f>
        <v>-19513094</v>
      </c>
    </row>
    <row r="3212" spans="1:4">
      <c r="A3212" s="15" t="s">
        <v>3672</v>
      </c>
      <c r="B3212" s="15">
        <v>20000000</v>
      </c>
      <c r="C3212" s="15">
        <v>476270</v>
      </c>
      <c r="D3212" s="21">
        <f>Table4[[#This Row],[GROSS]]-Table4[[#This Row],[BUDGET]]</f>
        <v>-19523730</v>
      </c>
    </row>
    <row r="3213" spans="1:4">
      <c r="A3213" s="15" t="s">
        <v>2911</v>
      </c>
      <c r="B3213" s="15">
        <v>28000000</v>
      </c>
      <c r="C3213" s="15">
        <v>8434601</v>
      </c>
      <c r="D3213" s="21">
        <f>Table4[[#This Row],[GROSS]]-Table4[[#This Row],[BUDGET]]</f>
        <v>-19565399</v>
      </c>
    </row>
    <row r="3214" spans="1:4">
      <c r="A3214" s="15" t="s">
        <v>4354</v>
      </c>
      <c r="B3214" s="15">
        <v>20000000</v>
      </c>
      <c r="C3214" s="15">
        <v>403932</v>
      </c>
      <c r="D3214" s="21">
        <f>Table4[[#This Row],[GROSS]]-Table4[[#This Row],[BUDGET]]</f>
        <v>-19596068</v>
      </c>
    </row>
    <row r="3215" spans="1:4">
      <c r="A3215" s="13" t="s">
        <v>3661</v>
      </c>
      <c r="B3215" s="13">
        <v>20000000</v>
      </c>
      <c r="C3215" s="13">
        <v>375474</v>
      </c>
      <c r="D3215" s="21">
        <f>Table4[[#This Row],[GROSS]]-Table4[[#This Row],[BUDGET]]</f>
        <v>-19624526</v>
      </c>
    </row>
    <row r="3216" spans="1:4">
      <c r="A3216" s="15" t="s">
        <v>5581</v>
      </c>
      <c r="B3216" s="15">
        <v>19900000</v>
      </c>
      <c r="C3216" s="15">
        <v>252652</v>
      </c>
      <c r="D3216" s="21">
        <f>Table4[[#This Row],[GROSS]]-Table4[[#This Row],[BUDGET]]</f>
        <v>-19647348</v>
      </c>
    </row>
    <row r="3217" spans="1:4">
      <c r="A3217" s="15" t="s">
        <v>3259</v>
      </c>
      <c r="B3217" s="15">
        <v>24000000</v>
      </c>
      <c r="C3217" s="15">
        <v>4308981</v>
      </c>
      <c r="D3217" s="21">
        <f>Table4[[#This Row],[GROSS]]-Table4[[#This Row],[BUDGET]]</f>
        <v>-19691019</v>
      </c>
    </row>
    <row r="3218" spans="1:4">
      <c r="A3218" s="13" t="s">
        <v>1769</v>
      </c>
      <c r="B3218" s="13">
        <v>50000000</v>
      </c>
      <c r="C3218" s="13">
        <v>30306268</v>
      </c>
      <c r="D3218" s="21">
        <f>Table4[[#This Row],[GROSS]]-Table4[[#This Row],[BUDGET]]</f>
        <v>-19693732</v>
      </c>
    </row>
    <row r="3219" spans="1:4">
      <c r="A3219" s="15" t="s">
        <v>3662</v>
      </c>
      <c r="B3219" s="15">
        <v>20000000</v>
      </c>
      <c r="C3219" s="15">
        <v>305070</v>
      </c>
      <c r="D3219" s="21">
        <f>Table4[[#This Row],[GROSS]]-Table4[[#This Row],[BUDGET]]</f>
        <v>-19694930</v>
      </c>
    </row>
    <row r="3220" spans="1:4">
      <c r="A3220" s="15" t="s">
        <v>2201</v>
      </c>
      <c r="B3220" s="15">
        <v>40000000</v>
      </c>
      <c r="C3220" s="15">
        <v>20300000</v>
      </c>
      <c r="D3220" s="21">
        <f>Table4[[#This Row],[GROSS]]-Table4[[#This Row],[BUDGET]]</f>
        <v>-19700000</v>
      </c>
    </row>
    <row r="3221" spans="1:4">
      <c r="A3221" s="15" t="s">
        <v>3670</v>
      </c>
      <c r="B3221" s="15">
        <v>20000000</v>
      </c>
      <c r="C3221" s="15">
        <v>263365</v>
      </c>
      <c r="D3221" s="21">
        <f>Table4[[#This Row],[GROSS]]-Table4[[#This Row],[BUDGET]]</f>
        <v>-19736635</v>
      </c>
    </row>
    <row r="3222" spans="1:4">
      <c r="A3222" s="15" t="s">
        <v>1950</v>
      </c>
      <c r="B3222" s="15">
        <v>45000000</v>
      </c>
      <c r="C3222" s="15">
        <v>25200412</v>
      </c>
      <c r="D3222" s="21">
        <f>Table4[[#This Row],[GROSS]]-Table4[[#This Row],[BUDGET]]</f>
        <v>-19799588</v>
      </c>
    </row>
    <row r="3223" spans="1:4">
      <c r="A3223" s="13" t="s">
        <v>2813</v>
      </c>
      <c r="B3223" s="13">
        <v>30000000</v>
      </c>
      <c r="C3223" s="13">
        <v>10134754</v>
      </c>
      <c r="D3223" s="21">
        <f>Table4[[#This Row],[GROSS]]-Table4[[#This Row],[BUDGET]]</f>
        <v>-19865246</v>
      </c>
    </row>
    <row r="3224" spans="1:4">
      <c r="A3224" s="15" t="s">
        <v>3196</v>
      </c>
      <c r="B3224" s="15">
        <v>25000000</v>
      </c>
      <c r="C3224" s="15">
        <v>5128124</v>
      </c>
      <c r="D3224" s="21">
        <f>Table4[[#This Row],[GROSS]]-Table4[[#This Row],[BUDGET]]</f>
        <v>-19871876</v>
      </c>
    </row>
    <row r="3225" spans="1:4">
      <c r="A3225" s="13" t="s">
        <v>2910</v>
      </c>
      <c r="B3225" s="13">
        <v>28000000</v>
      </c>
      <c r="C3225" s="13">
        <v>8119205</v>
      </c>
      <c r="D3225" s="21">
        <f>Table4[[#This Row],[GROSS]]-Table4[[#This Row],[BUDGET]]</f>
        <v>-19880795</v>
      </c>
    </row>
    <row r="3226" spans="1:4">
      <c r="A3226" s="13" t="s">
        <v>2224</v>
      </c>
      <c r="B3226" s="13">
        <v>40000000</v>
      </c>
      <c r="C3226" s="13">
        <v>20113965</v>
      </c>
      <c r="D3226" s="21">
        <f>Table4[[#This Row],[GROSS]]-Table4[[#This Row],[BUDGET]]</f>
        <v>-19886035</v>
      </c>
    </row>
    <row r="3227" spans="1:4">
      <c r="A3227" s="13" t="s">
        <v>1430</v>
      </c>
      <c r="B3227" s="13">
        <v>60000000</v>
      </c>
      <c r="C3227" s="13">
        <v>40076438</v>
      </c>
      <c r="D3227" s="21">
        <f>Table4[[#This Row],[GROSS]]-Table4[[#This Row],[BUDGET]]</f>
        <v>-19923562</v>
      </c>
    </row>
    <row r="3228" spans="1:4">
      <c r="A3228" s="15" t="s">
        <v>4520</v>
      </c>
      <c r="B3228" s="15">
        <v>20000000</v>
      </c>
      <c r="C3228" s="15">
        <v>17149</v>
      </c>
      <c r="D3228" s="21">
        <f>Table4[[#This Row],[GROSS]]-Table4[[#This Row],[BUDGET]]</f>
        <v>-19982851</v>
      </c>
    </row>
    <row r="3229" spans="1:4">
      <c r="A3229" s="13" t="s">
        <v>817</v>
      </c>
      <c r="B3229" s="13">
        <v>70000000</v>
      </c>
      <c r="C3229" s="13">
        <v>50016394</v>
      </c>
      <c r="D3229" s="21">
        <f>Table4[[#This Row],[GROSS]]-Table4[[#This Row],[BUDGET]]</f>
        <v>-19983606</v>
      </c>
    </row>
    <row r="3230" spans="1:4">
      <c r="A3230" s="15" t="s">
        <v>3348</v>
      </c>
      <c r="B3230" s="15">
        <v>25000000</v>
      </c>
      <c r="C3230" s="15">
        <v>5000000</v>
      </c>
      <c r="D3230" s="21">
        <f>Table4[[#This Row],[GROSS]]-Table4[[#This Row],[BUDGET]]</f>
        <v>-20000000</v>
      </c>
    </row>
    <row r="3231" spans="1:4">
      <c r="A3231" s="13" t="s">
        <v>2483</v>
      </c>
      <c r="B3231" s="13">
        <v>35000000</v>
      </c>
      <c r="C3231" s="13">
        <v>14998070</v>
      </c>
      <c r="D3231" s="21">
        <f>Table4[[#This Row],[GROSS]]-Table4[[#This Row],[BUDGET]]</f>
        <v>-20001930</v>
      </c>
    </row>
    <row r="3232" spans="1:4">
      <c r="A3232" s="15" t="s">
        <v>3394</v>
      </c>
      <c r="B3232" s="15">
        <v>21000000</v>
      </c>
      <c r="C3232" s="15">
        <v>958319</v>
      </c>
      <c r="D3232" s="21">
        <f>Table4[[#This Row],[GROSS]]-Table4[[#This Row],[BUDGET]]</f>
        <v>-20041681</v>
      </c>
    </row>
    <row r="3233" spans="1:4">
      <c r="A3233" s="13" t="s">
        <v>828</v>
      </c>
      <c r="B3233" s="13">
        <v>85000000</v>
      </c>
      <c r="C3233" s="13">
        <v>64933670</v>
      </c>
      <c r="D3233" s="21">
        <f>Table4[[#This Row],[GROSS]]-Table4[[#This Row],[BUDGET]]</f>
        <v>-20066330</v>
      </c>
    </row>
    <row r="3234" spans="1:4">
      <c r="A3234" s="15" t="s">
        <v>3363</v>
      </c>
      <c r="B3234" s="15">
        <v>22000000</v>
      </c>
      <c r="C3234" s="15">
        <v>1796024</v>
      </c>
      <c r="D3234" s="21">
        <f>Table4[[#This Row],[GROSS]]-Table4[[#This Row],[BUDGET]]</f>
        <v>-20203976</v>
      </c>
    </row>
    <row r="3235" spans="1:4">
      <c r="A3235" s="13" t="s">
        <v>292</v>
      </c>
      <c r="B3235" s="13">
        <v>100000000</v>
      </c>
      <c r="C3235" s="13">
        <v>79711678</v>
      </c>
      <c r="D3235" s="21">
        <f>Table4[[#This Row],[GROSS]]-Table4[[#This Row],[BUDGET]]</f>
        <v>-20288322</v>
      </c>
    </row>
    <row r="3236" spans="1:4">
      <c r="A3236" s="15" t="s">
        <v>3299</v>
      </c>
      <c r="B3236" s="15">
        <v>23000000</v>
      </c>
      <c r="C3236" s="15">
        <v>2708188</v>
      </c>
      <c r="D3236" s="21">
        <f>Table4[[#This Row],[GROSS]]-Table4[[#This Row],[BUDGET]]</f>
        <v>-20291812</v>
      </c>
    </row>
    <row r="3237" spans="1:4">
      <c r="A3237" s="15" t="s">
        <v>2484</v>
      </c>
      <c r="B3237" s="15">
        <v>35000000</v>
      </c>
      <c r="C3237" s="15">
        <v>14587732</v>
      </c>
      <c r="D3237" s="21">
        <f>Table4[[#This Row],[GROSS]]-Table4[[#This Row],[BUDGET]]</f>
        <v>-20412268</v>
      </c>
    </row>
    <row r="3238" spans="1:4">
      <c r="A3238" s="13" t="s">
        <v>1998</v>
      </c>
      <c r="B3238" s="13">
        <v>45000000</v>
      </c>
      <c r="C3238" s="13">
        <v>24520892</v>
      </c>
      <c r="D3238" s="21">
        <f>Table4[[#This Row],[GROSS]]-Table4[[#This Row],[BUDGET]]</f>
        <v>-20479108</v>
      </c>
    </row>
    <row r="3239" spans="1:4">
      <c r="A3239" s="13" t="s">
        <v>2832</v>
      </c>
      <c r="B3239" s="13">
        <v>21000000</v>
      </c>
      <c r="C3239" s="13">
        <v>480314</v>
      </c>
      <c r="D3239" s="21">
        <f>Table4[[#This Row],[GROSS]]-Table4[[#This Row],[BUDGET]]</f>
        <v>-20519686</v>
      </c>
    </row>
    <row r="3240" spans="1:4">
      <c r="A3240" s="15" t="s">
        <v>4245</v>
      </c>
      <c r="B3240" s="15">
        <v>26000000</v>
      </c>
      <c r="C3240" s="15">
        <v>5459824</v>
      </c>
      <c r="D3240" s="21">
        <f>Table4[[#This Row],[GROSS]]-Table4[[#This Row],[BUDGET]]</f>
        <v>-20540176</v>
      </c>
    </row>
    <row r="3241" spans="1:4">
      <c r="A3241" s="13" t="s">
        <v>965</v>
      </c>
      <c r="B3241" s="13">
        <v>40000000</v>
      </c>
      <c r="C3241" s="13">
        <v>19406406</v>
      </c>
      <c r="D3241" s="21">
        <f>Table4[[#This Row],[GROSS]]-Table4[[#This Row],[BUDGET]]</f>
        <v>-20593594</v>
      </c>
    </row>
    <row r="3242" spans="1:4">
      <c r="A3242" s="15" t="s">
        <v>1940</v>
      </c>
      <c r="B3242" s="15">
        <v>45000000</v>
      </c>
      <c r="C3242" s="15">
        <v>24343673</v>
      </c>
      <c r="D3242" s="21">
        <f>Table4[[#This Row],[GROSS]]-Table4[[#This Row],[BUDGET]]</f>
        <v>-20656327</v>
      </c>
    </row>
    <row r="3243" spans="1:4">
      <c r="A3243" s="13" t="s">
        <v>2305</v>
      </c>
      <c r="B3243" s="13">
        <v>38000000</v>
      </c>
      <c r="C3243" s="13">
        <v>17305211</v>
      </c>
      <c r="D3243" s="21">
        <f>Table4[[#This Row],[GROSS]]-Table4[[#This Row],[BUDGET]]</f>
        <v>-20694789</v>
      </c>
    </row>
    <row r="3244" spans="1:4">
      <c r="A3244" s="13" t="s">
        <v>1573</v>
      </c>
      <c r="B3244" s="13">
        <v>55000000</v>
      </c>
      <c r="C3244" s="13">
        <v>34238611</v>
      </c>
      <c r="D3244" s="21">
        <f>Table4[[#This Row],[GROSS]]-Table4[[#This Row],[BUDGET]]</f>
        <v>-20761389</v>
      </c>
    </row>
    <row r="3245" spans="1:4">
      <c r="A3245" s="15" t="s">
        <v>3521</v>
      </c>
      <c r="B3245" s="15">
        <v>40000000</v>
      </c>
      <c r="C3245" s="15">
        <v>19151864</v>
      </c>
      <c r="D3245" s="21">
        <f>Table4[[#This Row],[GROSS]]-Table4[[#This Row],[BUDGET]]</f>
        <v>-20848136</v>
      </c>
    </row>
    <row r="3246" spans="1:4">
      <c r="A3246" s="13" t="s">
        <v>1787</v>
      </c>
      <c r="B3246" s="13">
        <v>40000000</v>
      </c>
      <c r="C3246" s="13">
        <v>19118247</v>
      </c>
      <c r="D3246" s="21">
        <f>Table4[[#This Row],[GROSS]]-Table4[[#This Row],[BUDGET]]</f>
        <v>-20881753</v>
      </c>
    </row>
    <row r="3247" spans="1:4">
      <c r="A3247" s="15" t="s">
        <v>1574</v>
      </c>
      <c r="B3247" s="15">
        <v>55000000</v>
      </c>
      <c r="C3247" s="15">
        <v>34098563</v>
      </c>
      <c r="D3247" s="21">
        <f>Table4[[#This Row],[GROSS]]-Table4[[#This Row],[BUDGET]]</f>
        <v>-20901437</v>
      </c>
    </row>
    <row r="3248" spans="1:4">
      <c r="A3248" s="13" t="s">
        <v>3005</v>
      </c>
      <c r="B3248" s="13">
        <v>22000000</v>
      </c>
      <c r="C3248" s="13">
        <v>1075288</v>
      </c>
      <c r="D3248" s="21">
        <f>Table4[[#This Row],[GROSS]]-Table4[[#This Row],[BUDGET]]</f>
        <v>-20924712</v>
      </c>
    </row>
    <row r="3249" spans="1:4">
      <c r="A3249" s="13" t="s">
        <v>3198</v>
      </c>
      <c r="B3249" s="13">
        <v>25000000</v>
      </c>
      <c r="C3249" s="13">
        <v>4064333</v>
      </c>
      <c r="D3249" s="21">
        <f>Table4[[#This Row],[GROSS]]-Table4[[#This Row],[BUDGET]]</f>
        <v>-20935667</v>
      </c>
    </row>
    <row r="3250" spans="1:4">
      <c r="A3250" s="15" t="s">
        <v>3356</v>
      </c>
      <c r="B3250" s="15">
        <v>22000000</v>
      </c>
      <c r="C3250" s="15">
        <v>1050445</v>
      </c>
      <c r="D3250" s="21">
        <f>Table4[[#This Row],[GROSS]]-Table4[[#This Row],[BUDGET]]</f>
        <v>-20949555</v>
      </c>
    </row>
    <row r="3251" spans="1:4">
      <c r="A3251" s="13" t="s">
        <v>3393</v>
      </c>
      <c r="B3251" s="13">
        <v>21000000</v>
      </c>
      <c r="C3251" s="13">
        <v>15593</v>
      </c>
      <c r="D3251" s="21">
        <f>Table4[[#This Row],[GROSS]]-Table4[[#This Row],[BUDGET]]</f>
        <v>-20984407</v>
      </c>
    </row>
    <row r="3252" spans="1:4">
      <c r="A3252" s="13" t="s">
        <v>2912</v>
      </c>
      <c r="B3252" s="13">
        <v>28000000</v>
      </c>
      <c r="C3252" s="13">
        <v>6998324</v>
      </c>
      <c r="D3252" s="21">
        <f>Table4[[#This Row],[GROSS]]-Table4[[#This Row],[BUDGET]]</f>
        <v>-21001676</v>
      </c>
    </row>
    <row r="3253" spans="1:4">
      <c r="A3253" s="15" t="s">
        <v>682</v>
      </c>
      <c r="B3253" s="15">
        <v>65000000</v>
      </c>
      <c r="C3253" s="15">
        <v>43982842</v>
      </c>
      <c r="D3253" s="21">
        <f>Table4[[#This Row],[GROSS]]-Table4[[#This Row],[BUDGET]]</f>
        <v>-21017158</v>
      </c>
    </row>
    <row r="3254" spans="1:4">
      <c r="A3254" s="13" t="s">
        <v>2031</v>
      </c>
      <c r="B3254" s="13">
        <v>42000000</v>
      </c>
      <c r="C3254" s="13">
        <v>20915465</v>
      </c>
      <c r="D3254" s="21">
        <f>Table4[[#This Row],[GROSS]]-Table4[[#This Row],[BUDGET]]</f>
        <v>-21084535</v>
      </c>
    </row>
    <row r="3255" spans="1:4">
      <c r="A3255" s="13" t="s">
        <v>1815</v>
      </c>
      <c r="B3255" s="13">
        <v>50000000</v>
      </c>
      <c r="C3255" s="13">
        <v>28837115</v>
      </c>
      <c r="D3255" s="21">
        <f>Table4[[#This Row],[GROSS]]-Table4[[#This Row],[BUDGET]]</f>
        <v>-21162885</v>
      </c>
    </row>
    <row r="3256" spans="1:4">
      <c r="A3256" s="13" t="s">
        <v>1575</v>
      </c>
      <c r="B3256" s="13">
        <v>55000000</v>
      </c>
      <c r="C3256" s="13">
        <v>33828318</v>
      </c>
      <c r="D3256" s="21">
        <f>Table4[[#This Row],[GROSS]]-Table4[[#This Row],[BUDGET]]</f>
        <v>-21171682</v>
      </c>
    </row>
    <row r="3257" spans="1:4">
      <c r="A3257" s="13" t="s">
        <v>520</v>
      </c>
      <c r="B3257" s="13">
        <v>120000000</v>
      </c>
      <c r="C3257" s="13">
        <v>98780042</v>
      </c>
      <c r="D3257" s="21">
        <f>Table4[[#This Row],[GROSS]]-Table4[[#This Row],[BUDGET]]</f>
        <v>-21219958</v>
      </c>
    </row>
    <row r="3258" spans="1:4">
      <c r="A3258" s="13" t="s">
        <v>745</v>
      </c>
      <c r="B3258" s="13">
        <v>100000000</v>
      </c>
      <c r="C3258" s="13">
        <v>78616689</v>
      </c>
      <c r="D3258" s="21">
        <f>Table4[[#This Row],[GROSS]]-Table4[[#This Row],[BUDGET]]</f>
        <v>-21383311</v>
      </c>
    </row>
    <row r="3259" spans="1:4">
      <c r="A3259" s="15" t="s">
        <v>757</v>
      </c>
      <c r="B3259" s="15">
        <v>90000000</v>
      </c>
      <c r="C3259" s="15">
        <v>68558662</v>
      </c>
      <c r="D3259" s="21">
        <f>Table4[[#This Row],[GROSS]]-Table4[[#This Row],[BUDGET]]</f>
        <v>-21441338</v>
      </c>
    </row>
    <row r="3260" spans="1:4">
      <c r="A3260" s="15" t="s">
        <v>2814</v>
      </c>
      <c r="B3260" s="15">
        <v>30000000</v>
      </c>
      <c r="C3260" s="15">
        <v>8535575</v>
      </c>
      <c r="D3260" s="21">
        <f>Table4[[#This Row],[GROSS]]-Table4[[#This Row],[BUDGET]]</f>
        <v>-21464425</v>
      </c>
    </row>
    <row r="3261" spans="1:4">
      <c r="A3261" s="15" t="s">
        <v>1268</v>
      </c>
      <c r="B3261" s="15">
        <v>65000000</v>
      </c>
      <c r="C3261" s="15">
        <v>43532294</v>
      </c>
      <c r="D3261" s="21">
        <f>Table4[[#This Row],[GROSS]]-Table4[[#This Row],[BUDGET]]</f>
        <v>-21467706</v>
      </c>
    </row>
    <row r="3262" spans="1:4">
      <c r="A3262" s="15" t="s">
        <v>2827</v>
      </c>
      <c r="B3262" s="15">
        <v>25000000</v>
      </c>
      <c r="C3262" s="15">
        <v>3517797</v>
      </c>
      <c r="D3262" s="21">
        <f>Table4[[#This Row],[GROSS]]-Table4[[#This Row],[BUDGET]]</f>
        <v>-21482203</v>
      </c>
    </row>
    <row r="3263" spans="1:4">
      <c r="A3263" s="15" t="s">
        <v>1577</v>
      </c>
      <c r="B3263" s="15">
        <v>55000000</v>
      </c>
      <c r="C3263" s="15">
        <v>33472850</v>
      </c>
      <c r="D3263" s="21">
        <f>Table4[[#This Row],[GROSS]]-Table4[[#This Row],[BUDGET]]</f>
        <v>-21527150</v>
      </c>
    </row>
    <row r="3264" spans="1:4">
      <c r="A3264" s="13" t="s">
        <v>2245</v>
      </c>
      <c r="B3264" s="13">
        <v>40000000</v>
      </c>
      <c r="C3264" s="13">
        <v>18438149</v>
      </c>
      <c r="D3264" s="21">
        <f>Table4[[#This Row],[GROSS]]-Table4[[#This Row],[BUDGET]]</f>
        <v>-21561851</v>
      </c>
    </row>
    <row r="3265" spans="1:4">
      <c r="A3265" s="13" t="s">
        <v>1150</v>
      </c>
      <c r="B3265" s="13">
        <v>70000000</v>
      </c>
      <c r="C3265" s="13">
        <v>48430355</v>
      </c>
      <c r="D3265" s="21">
        <f>Table4[[#This Row],[GROSS]]-Table4[[#This Row],[BUDGET]]</f>
        <v>-21569645</v>
      </c>
    </row>
    <row r="3266" spans="1:4">
      <c r="A3266" s="15" t="s">
        <v>840</v>
      </c>
      <c r="B3266" s="15">
        <v>35000000</v>
      </c>
      <c r="C3266" s="15">
        <v>13401683</v>
      </c>
      <c r="D3266" s="21">
        <f>Table4[[#This Row],[GROSS]]-Table4[[#This Row],[BUDGET]]</f>
        <v>-21598317</v>
      </c>
    </row>
    <row r="3267" spans="1:4">
      <c r="A3267" s="13" t="s">
        <v>2361</v>
      </c>
      <c r="B3267" s="13">
        <v>36000000</v>
      </c>
      <c r="C3267" s="13">
        <v>14378353</v>
      </c>
      <c r="D3267" s="21">
        <f>Table4[[#This Row],[GROSS]]-Table4[[#This Row],[BUDGET]]</f>
        <v>-21621647</v>
      </c>
    </row>
    <row r="3268" spans="1:4">
      <c r="A3268" s="13" t="s">
        <v>2490</v>
      </c>
      <c r="B3268" s="13">
        <v>35000000</v>
      </c>
      <c r="C3268" s="13">
        <v>13264986</v>
      </c>
      <c r="D3268" s="21">
        <f>Table4[[#This Row],[GROSS]]-Table4[[#This Row],[BUDGET]]</f>
        <v>-21735014</v>
      </c>
    </row>
    <row r="3269" spans="1:4">
      <c r="A3269" s="13" t="s">
        <v>804</v>
      </c>
      <c r="B3269" s="13">
        <v>85000000</v>
      </c>
      <c r="C3269" s="13">
        <v>63224849</v>
      </c>
      <c r="D3269" s="21">
        <f>Table4[[#This Row],[GROSS]]-Table4[[#This Row],[BUDGET]]</f>
        <v>-21775151</v>
      </c>
    </row>
    <row r="3270" spans="1:4">
      <c r="A3270" s="15" t="s">
        <v>751</v>
      </c>
      <c r="B3270" s="15">
        <v>95000000</v>
      </c>
      <c r="C3270" s="15">
        <v>73209340</v>
      </c>
      <c r="D3270" s="21">
        <f>Table4[[#This Row],[GROSS]]-Table4[[#This Row],[BUDGET]]</f>
        <v>-21790660</v>
      </c>
    </row>
    <row r="3271" spans="1:4">
      <c r="A3271" s="15" t="s">
        <v>1935</v>
      </c>
      <c r="B3271" s="15">
        <v>50000000</v>
      </c>
      <c r="C3271" s="15">
        <v>28133159</v>
      </c>
      <c r="D3271" s="21">
        <f>Table4[[#This Row],[GROSS]]-Table4[[#This Row],[BUDGET]]</f>
        <v>-21866841</v>
      </c>
    </row>
    <row r="3272" spans="1:4">
      <c r="A3272" s="13" t="s">
        <v>3669</v>
      </c>
      <c r="B3272" s="13">
        <v>22000000</v>
      </c>
      <c r="C3272" s="13">
        <v>121972</v>
      </c>
      <c r="D3272" s="21">
        <f>Table4[[#This Row],[GROSS]]-Table4[[#This Row],[BUDGET]]</f>
        <v>-21878028</v>
      </c>
    </row>
    <row r="3273" spans="1:4">
      <c r="A3273" s="15" t="s">
        <v>2535</v>
      </c>
      <c r="B3273" s="15">
        <v>35000000</v>
      </c>
      <c r="C3273" s="15">
        <v>13101142</v>
      </c>
      <c r="D3273" s="21">
        <f>Table4[[#This Row],[GROSS]]-Table4[[#This Row],[BUDGET]]</f>
        <v>-21898858</v>
      </c>
    </row>
    <row r="3274" spans="1:4">
      <c r="A3274" s="13" t="s">
        <v>3201</v>
      </c>
      <c r="B3274" s="13">
        <v>25000000</v>
      </c>
      <c r="C3274" s="13">
        <v>3073392</v>
      </c>
      <c r="D3274" s="21">
        <f>Table4[[#This Row],[GROSS]]-Table4[[#This Row],[BUDGET]]</f>
        <v>-21926608</v>
      </c>
    </row>
    <row r="3275" spans="1:4">
      <c r="A3275" s="15" t="s">
        <v>465</v>
      </c>
      <c r="B3275" s="15">
        <v>115000000</v>
      </c>
      <c r="C3275" s="15">
        <v>93050117</v>
      </c>
      <c r="D3275" s="21">
        <f>Table4[[#This Row],[GROSS]]-Table4[[#This Row],[BUDGET]]</f>
        <v>-21949883</v>
      </c>
    </row>
    <row r="3276" spans="1:4">
      <c r="A3276" s="15" t="s">
        <v>2967</v>
      </c>
      <c r="B3276" s="15">
        <v>23000000</v>
      </c>
      <c r="C3276" s="15">
        <v>763044</v>
      </c>
      <c r="D3276" s="21">
        <f>Table4[[#This Row],[GROSS]]-Table4[[#This Row],[BUDGET]]</f>
        <v>-22236956</v>
      </c>
    </row>
    <row r="3277" spans="1:4">
      <c r="A3277" s="13" t="s">
        <v>655</v>
      </c>
      <c r="B3277" s="13">
        <v>100000000</v>
      </c>
      <c r="C3277" s="13">
        <v>77679638</v>
      </c>
      <c r="D3277" s="21">
        <f>Table4[[#This Row],[GROSS]]-Table4[[#This Row],[BUDGET]]</f>
        <v>-22320362</v>
      </c>
    </row>
    <row r="3278" spans="1:4">
      <c r="A3278" s="15" t="s">
        <v>2244</v>
      </c>
      <c r="B3278" s="15">
        <v>26000000</v>
      </c>
      <c r="C3278" s="15">
        <v>3675072</v>
      </c>
      <c r="D3278" s="21">
        <f>Table4[[#This Row],[GROSS]]-Table4[[#This Row],[BUDGET]]</f>
        <v>-22324928</v>
      </c>
    </row>
    <row r="3279" spans="1:4">
      <c r="A3279" s="15" t="s">
        <v>1771</v>
      </c>
      <c r="B3279" s="15">
        <v>50000000</v>
      </c>
      <c r="C3279" s="15">
        <v>27667947</v>
      </c>
      <c r="D3279" s="21">
        <f>Table4[[#This Row],[GROSS]]-Table4[[#This Row],[BUDGET]]</f>
        <v>-22332053</v>
      </c>
    </row>
    <row r="3280" spans="1:4">
      <c r="A3280" s="13" t="s">
        <v>1215</v>
      </c>
      <c r="B3280" s="13">
        <v>66000000</v>
      </c>
      <c r="C3280" s="13">
        <v>43568507</v>
      </c>
      <c r="D3280" s="21">
        <f>Table4[[#This Row],[GROSS]]-Table4[[#This Row],[BUDGET]]</f>
        <v>-22431493</v>
      </c>
    </row>
    <row r="3281" spans="1:4">
      <c r="A3281" s="13" t="s">
        <v>2915</v>
      </c>
      <c r="B3281" s="13">
        <v>28000000</v>
      </c>
      <c r="C3281" s="13">
        <v>5532301</v>
      </c>
      <c r="D3281" s="21">
        <f>Table4[[#This Row],[GROSS]]-Table4[[#This Row],[BUDGET]]</f>
        <v>-22467699</v>
      </c>
    </row>
    <row r="3282" spans="1:4">
      <c r="A3282" s="13" t="s">
        <v>350</v>
      </c>
      <c r="B3282" s="13">
        <v>130000000</v>
      </c>
      <c r="C3282" s="13">
        <v>107503316</v>
      </c>
      <c r="D3282" s="21">
        <f>Table4[[#This Row],[GROSS]]-Table4[[#This Row],[BUDGET]]</f>
        <v>-22496684</v>
      </c>
    </row>
    <row r="3283" spans="1:4">
      <c r="A3283" s="13" t="s">
        <v>819</v>
      </c>
      <c r="B3283" s="13">
        <v>85000000</v>
      </c>
      <c r="C3283" s="13">
        <v>62494975</v>
      </c>
      <c r="D3283" s="21">
        <f>Table4[[#This Row],[GROSS]]-Table4[[#This Row],[BUDGET]]</f>
        <v>-22505025</v>
      </c>
    </row>
    <row r="3284" spans="1:4">
      <c r="A3284" s="15" t="s">
        <v>224</v>
      </c>
      <c r="B3284" s="15">
        <v>150000000</v>
      </c>
      <c r="C3284" s="15">
        <v>127490802</v>
      </c>
      <c r="D3284" s="21">
        <f>Table4[[#This Row],[GROSS]]-Table4[[#This Row],[BUDGET]]</f>
        <v>-22509198</v>
      </c>
    </row>
    <row r="3285" spans="1:4">
      <c r="A3285" s="13" t="s">
        <v>1413</v>
      </c>
      <c r="B3285" s="13">
        <v>60000000</v>
      </c>
      <c r="C3285" s="13">
        <v>37479778</v>
      </c>
      <c r="D3285" s="21">
        <f>Table4[[#This Row],[GROSS]]-Table4[[#This Row],[BUDGET]]</f>
        <v>-22520222</v>
      </c>
    </row>
    <row r="3286" spans="1:4">
      <c r="A3286" s="15" t="s">
        <v>2965</v>
      </c>
      <c r="B3286" s="15">
        <v>27000000</v>
      </c>
      <c r="C3286" s="15">
        <v>4476235</v>
      </c>
      <c r="D3286" s="21">
        <f>Table4[[#This Row],[GROSS]]-Table4[[#This Row],[BUDGET]]</f>
        <v>-22523765</v>
      </c>
    </row>
    <row r="3287" spans="1:4">
      <c r="A3287" s="15" t="s">
        <v>950</v>
      </c>
      <c r="B3287" s="15">
        <v>44000000</v>
      </c>
      <c r="C3287" s="15">
        <v>21471685</v>
      </c>
      <c r="D3287" s="21">
        <f>Table4[[#This Row],[GROSS]]-Table4[[#This Row],[BUDGET]]</f>
        <v>-22528315</v>
      </c>
    </row>
    <row r="3288" spans="1:4">
      <c r="A3288" s="13" t="s">
        <v>1079</v>
      </c>
      <c r="B3288" s="13">
        <v>70000000</v>
      </c>
      <c r="C3288" s="13">
        <v>47456450</v>
      </c>
      <c r="D3288" s="21">
        <f>Table4[[#This Row],[GROSS]]-Table4[[#This Row],[BUDGET]]</f>
        <v>-22543550</v>
      </c>
    </row>
    <row r="3289" spans="1:4">
      <c r="A3289" s="13" t="s">
        <v>2873</v>
      </c>
      <c r="B3289" s="13">
        <v>30000000</v>
      </c>
      <c r="C3289" s="13">
        <v>7443007</v>
      </c>
      <c r="D3289" s="21">
        <f>Table4[[#This Row],[GROSS]]-Table4[[#This Row],[BUDGET]]</f>
        <v>-22556993</v>
      </c>
    </row>
    <row r="3290" spans="1:4">
      <c r="A3290" s="13" t="s">
        <v>1030</v>
      </c>
      <c r="B3290" s="13">
        <v>70000000</v>
      </c>
      <c r="C3290" s="13">
        <v>47379090</v>
      </c>
      <c r="D3290" s="21">
        <f>Table4[[#This Row],[GROSS]]-Table4[[#This Row],[BUDGET]]</f>
        <v>-22620910</v>
      </c>
    </row>
    <row r="3291" spans="1:4">
      <c r="A3291" s="15" t="s">
        <v>1260</v>
      </c>
      <c r="B3291" s="15">
        <v>65000000</v>
      </c>
      <c r="C3291" s="15">
        <v>42345531</v>
      </c>
      <c r="D3291" s="21">
        <f>Table4[[#This Row],[GROSS]]-Table4[[#This Row],[BUDGET]]</f>
        <v>-22654469</v>
      </c>
    </row>
    <row r="3292" spans="1:4">
      <c r="A3292" s="15" t="s">
        <v>2238</v>
      </c>
      <c r="B3292" s="15">
        <v>33000000</v>
      </c>
      <c r="C3292" s="15">
        <v>10326062</v>
      </c>
      <c r="D3292" s="21">
        <f>Table4[[#This Row],[GROSS]]-Table4[[#This Row],[BUDGET]]</f>
        <v>-22673938</v>
      </c>
    </row>
    <row r="3293" spans="1:4">
      <c r="A3293" s="13" t="s">
        <v>2858</v>
      </c>
      <c r="B3293" s="13">
        <v>29000000</v>
      </c>
      <c r="C3293" s="13">
        <v>6301131</v>
      </c>
      <c r="D3293" s="21">
        <f>Table4[[#This Row],[GROSS]]-Table4[[#This Row],[BUDGET]]</f>
        <v>-22698869</v>
      </c>
    </row>
    <row r="3294" spans="1:4">
      <c r="A3294" s="15" t="s">
        <v>2524</v>
      </c>
      <c r="B3294" s="15">
        <v>34000000</v>
      </c>
      <c r="C3294" s="15">
        <v>11227940</v>
      </c>
      <c r="D3294" s="21">
        <f>Table4[[#This Row],[GROSS]]-Table4[[#This Row],[BUDGET]]</f>
        <v>-22772060</v>
      </c>
    </row>
    <row r="3295" spans="1:4">
      <c r="A3295" s="15" t="s">
        <v>603</v>
      </c>
      <c r="B3295" s="15">
        <v>100000000</v>
      </c>
      <c r="C3295" s="15">
        <v>77222184</v>
      </c>
      <c r="D3295" s="21">
        <f>Table4[[#This Row],[GROSS]]-Table4[[#This Row],[BUDGET]]</f>
        <v>-22777816</v>
      </c>
    </row>
    <row r="3296" spans="1:4">
      <c r="A3296" s="15" t="s">
        <v>2962</v>
      </c>
      <c r="B3296" s="15">
        <v>28000000</v>
      </c>
      <c r="C3296" s="15">
        <v>5204007</v>
      </c>
      <c r="D3296" s="21">
        <f>Table4[[#This Row],[GROSS]]-Table4[[#This Row],[BUDGET]]</f>
        <v>-22795993</v>
      </c>
    </row>
    <row r="3297" spans="1:4">
      <c r="A3297" s="13" t="s">
        <v>1772</v>
      </c>
      <c r="B3297" s="13">
        <v>50000000</v>
      </c>
      <c r="C3297" s="13">
        <v>27067160</v>
      </c>
      <c r="D3297" s="21">
        <f>Table4[[#This Row],[GROSS]]-Table4[[#This Row],[BUDGET]]</f>
        <v>-22932840</v>
      </c>
    </row>
    <row r="3298" spans="1:4">
      <c r="A3298" s="15" t="s">
        <v>2359</v>
      </c>
      <c r="B3298" s="15">
        <v>36000000</v>
      </c>
      <c r="C3298" s="15">
        <v>13052741</v>
      </c>
      <c r="D3298" s="21">
        <f>Table4[[#This Row],[GROSS]]-Table4[[#This Row],[BUDGET]]</f>
        <v>-22947259</v>
      </c>
    </row>
    <row r="3299" spans="1:4">
      <c r="A3299" s="15" t="s">
        <v>148</v>
      </c>
      <c r="B3299" s="15">
        <v>178000000</v>
      </c>
      <c r="C3299" s="15">
        <v>154985087</v>
      </c>
      <c r="D3299" s="21">
        <f>Table4[[#This Row],[GROSS]]-Table4[[#This Row],[BUDGET]]</f>
        <v>-23014913</v>
      </c>
    </row>
    <row r="3300" spans="1:4">
      <c r="A3300" s="15" t="s">
        <v>2852</v>
      </c>
      <c r="B3300" s="15">
        <v>29000000</v>
      </c>
      <c r="C3300" s="15">
        <v>5899797</v>
      </c>
      <c r="D3300" s="21">
        <f>Table4[[#This Row],[GROSS]]-Table4[[#This Row],[BUDGET]]</f>
        <v>-23100203</v>
      </c>
    </row>
    <row r="3301" spans="1:4">
      <c r="A3301" s="13" t="s">
        <v>3653</v>
      </c>
      <c r="B3301" s="13">
        <v>24000000</v>
      </c>
      <c r="C3301" s="13">
        <v>882710</v>
      </c>
      <c r="D3301" s="21">
        <f>Table4[[#This Row],[GROSS]]-Table4[[#This Row],[BUDGET]]</f>
        <v>-23117290</v>
      </c>
    </row>
    <row r="3302" spans="1:4">
      <c r="A3302" s="15" t="s">
        <v>1078</v>
      </c>
      <c r="B3302" s="15">
        <v>75000000</v>
      </c>
      <c r="C3302" s="15">
        <v>51814190</v>
      </c>
      <c r="D3302" s="21">
        <f>Table4[[#This Row],[GROSS]]-Table4[[#This Row],[BUDGET]]</f>
        <v>-23185810</v>
      </c>
    </row>
    <row r="3303" spans="1:4">
      <c r="A3303" s="15" t="s">
        <v>926</v>
      </c>
      <c r="B3303" s="15">
        <v>80000000</v>
      </c>
      <c r="C3303" s="15">
        <v>56684819</v>
      </c>
      <c r="D3303" s="21">
        <f>Table4[[#This Row],[GROSS]]-Table4[[#This Row],[BUDGET]]</f>
        <v>-23315181</v>
      </c>
    </row>
    <row r="3304" spans="1:4">
      <c r="A3304" s="15" t="s">
        <v>2532</v>
      </c>
      <c r="B3304" s="15">
        <v>34000000</v>
      </c>
      <c r="C3304" s="15">
        <v>10654581</v>
      </c>
      <c r="D3304" s="21">
        <f>Table4[[#This Row],[GROSS]]-Table4[[#This Row],[BUDGET]]</f>
        <v>-23345419</v>
      </c>
    </row>
    <row r="3305" spans="1:4">
      <c r="A3305" s="13" t="s">
        <v>2503</v>
      </c>
      <c r="B3305" s="13">
        <v>35000000</v>
      </c>
      <c r="C3305" s="13">
        <v>11631245</v>
      </c>
      <c r="D3305" s="21">
        <f>Table4[[#This Row],[GROSS]]-Table4[[#This Row],[BUDGET]]</f>
        <v>-23368755</v>
      </c>
    </row>
    <row r="3306" spans="1:4">
      <c r="A3306" s="15" t="s">
        <v>2049</v>
      </c>
      <c r="B3306" s="15">
        <v>42000000</v>
      </c>
      <c r="C3306" s="15">
        <v>18600911</v>
      </c>
      <c r="D3306" s="21">
        <f>Table4[[#This Row],[GROSS]]-Table4[[#This Row],[BUDGET]]</f>
        <v>-23399089</v>
      </c>
    </row>
    <row r="3307" spans="1:4">
      <c r="A3307" s="15" t="s">
        <v>300</v>
      </c>
      <c r="B3307" s="15">
        <v>150000000</v>
      </c>
      <c r="C3307" s="15">
        <v>126597121</v>
      </c>
      <c r="D3307" s="21">
        <f>Table4[[#This Row],[GROSS]]-Table4[[#This Row],[BUDGET]]</f>
        <v>-23402879</v>
      </c>
    </row>
    <row r="3308" spans="1:4">
      <c r="A3308" s="13" t="s">
        <v>2853</v>
      </c>
      <c r="B3308" s="13">
        <v>28000000</v>
      </c>
      <c r="C3308" s="13">
        <v>4554569</v>
      </c>
      <c r="D3308" s="21">
        <f>Table4[[#This Row],[GROSS]]-Table4[[#This Row],[BUDGET]]</f>
        <v>-23445431</v>
      </c>
    </row>
    <row r="3309" spans="1:4">
      <c r="A3309" s="15" t="s">
        <v>3203</v>
      </c>
      <c r="B3309" s="15">
        <v>25000000</v>
      </c>
      <c r="C3309" s="15">
        <v>1550000</v>
      </c>
      <c r="D3309" s="21">
        <f>Table4[[#This Row],[GROSS]]-Table4[[#This Row],[BUDGET]]</f>
        <v>-23450000</v>
      </c>
    </row>
    <row r="3310" spans="1:4">
      <c r="A3310" s="13" t="s">
        <v>1775</v>
      </c>
      <c r="B3310" s="13">
        <v>50000000</v>
      </c>
      <c r="C3310" s="13">
        <v>26536120</v>
      </c>
      <c r="D3310" s="21">
        <f>Table4[[#This Row],[GROSS]]-Table4[[#This Row],[BUDGET]]</f>
        <v>-23463880</v>
      </c>
    </row>
    <row r="3311" spans="1:4">
      <c r="A3311" s="13" t="s">
        <v>3226</v>
      </c>
      <c r="B3311" s="13">
        <v>25000000</v>
      </c>
      <c r="C3311" s="13">
        <v>1512815</v>
      </c>
      <c r="D3311" s="21">
        <f>Table4[[#This Row],[GROSS]]-Table4[[#This Row],[BUDGET]]</f>
        <v>-23487185</v>
      </c>
    </row>
    <row r="3312" spans="1:4">
      <c r="A3312" s="15" t="s">
        <v>1788</v>
      </c>
      <c r="B3312" s="15">
        <v>50000000</v>
      </c>
      <c r="C3312" s="15">
        <v>26442251</v>
      </c>
      <c r="D3312" s="21">
        <f>Table4[[#This Row],[GROSS]]-Table4[[#This Row],[BUDGET]]</f>
        <v>-23557749</v>
      </c>
    </row>
    <row r="3313" spans="1:4">
      <c r="A3313" s="15" t="s">
        <v>2488</v>
      </c>
      <c r="B3313" s="15">
        <v>35000000</v>
      </c>
      <c r="C3313" s="15">
        <v>11405825</v>
      </c>
      <c r="D3313" s="21">
        <f>Table4[[#This Row],[GROSS]]-Table4[[#This Row],[BUDGET]]</f>
        <v>-23594175</v>
      </c>
    </row>
    <row r="3314" spans="1:4">
      <c r="A3314" s="13" t="s">
        <v>2363</v>
      </c>
      <c r="B3314" s="13">
        <v>36000000</v>
      </c>
      <c r="C3314" s="13">
        <v>12339633</v>
      </c>
      <c r="D3314" s="21">
        <f>Table4[[#This Row],[GROSS]]-Table4[[#This Row],[BUDGET]]</f>
        <v>-23660367</v>
      </c>
    </row>
    <row r="3315" spans="1:4">
      <c r="A3315" s="15" t="s">
        <v>2787</v>
      </c>
      <c r="B3315" s="15">
        <v>40000000</v>
      </c>
      <c r="C3315" s="15">
        <v>16323969</v>
      </c>
      <c r="D3315" s="21">
        <f>Table4[[#This Row],[GROSS]]-Table4[[#This Row],[BUDGET]]</f>
        <v>-23676031</v>
      </c>
    </row>
    <row r="3316" spans="1:4">
      <c r="A3316" s="15" t="s">
        <v>1418</v>
      </c>
      <c r="B3316" s="15">
        <v>60000000</v>
      </c>
      <c r="C3316" s="15">
        <v>36279230</v>
      </c>
      <c r="D3316" s="21">
        <f>Table4[[#This Row],[GROSS]]-Table4[[#This Row],[BUDGET]]</f>
        <v>-23720770</v>
      </c>
    </row>
    <row r="3317" spans="1:4">
      <c r="A3317" s="15" t="s">
        <v>1776</v>
      </c>
      <c r="B3317" s="15">
        <v>50000000</v>
      </c>
      <c r="C3317" s="15">
        <v>26199517</v>
      </c>
      <c r="D3317" s="21">
        <f>Table4[[#This Row],[GROSS]]-Table4[[#This Row],[BUDGET]]</f>
        <v>-23800483</v>
      </c>
    </row>
    <row r="3318" spans="1:4">
      <c r="A3318" s="13" t="s">
        <v>3208</v>
      </c>
      <c r="B3318" s="13">
        <v>25000000</v>
      </c>
      <c r="C3318" s="13">
        <v>1186957</v>
      </c>
      <c r="D3318" s="21">
        <f>Table4[[#This Row],[GROSS]]-Table4[[#This Row],[BUDGET]]</f>
        <v>-23813043</v>
      </c>
    </row>
    <row r="3319" spans="1:4">
      <c r="A3319" s="13" t="s">
        <v>403</v>
      </c>
      <c r="B3319" s="13">
        <v>125000000</v>
      </c>
      <c r="C3319" s="13">
        <v>101160529</v>
      </c>
      <c r="D3319" s="21">
        <f>Table4[[#This Row],[GROSS]]-Table4[[#This Row],[BUDGET]]</f>
        <v>-23839471</v>
      </c>
    </row>
    <row r="3320" spans="1:4">
      <c r="A3320" s="13" t="s">
        <v>2966</v>
      </c>
      <c r="B3320" s="13">
        <v>25000000</v>
      </c>
      <c r="C3320" s="13">
        <v>1089365</v>
      </c>
      <c r="D3320" s="21">
        <f>Table4[[#This Row],[GROSS]]-Table4[[#This Row],[BUDGET]]</f>
        <v>-23910635</v>
      </c>
    </row>
    <row r="3321" spans="1:4">
      <c r="A3321" s="13" t="s">
        <v>1579</v>
      </c>
      <c r="B3321" s="13">
        <v>55000000</v>
      </c>
      <c r="C3321" s="13">
        <v>31051126</v>
      </c>
      <c r="D3321" s="21">
        <f>Table4[[#This Row],[GROSS]]-Table4[[#This Row],[BUDGET]]</f>
        <v>-23948874</v>
      </c>
    </row>
    <row r="3322" spans="1:4">
      <c r="A3322" s="15" t="s">
        <v>3264</v>
      </c>
      <c r="B3322" s="15">
        <v>24000000</v>
      </c>
      <c r="C3322" s="15">
        <v>42880</v>
      </c>
      <c r="D3322" s="21">
        <f>Table4[[#This Row],[GROSS]]-Table4[[#This Row],[BUDGET]]</f>
        <v>-23957120</v>
      </c>
    </row>
    <row r="3323" spans="1:4">
      <c r="A3323" s="13" t="s">
        <v>2159</v>
      </c>
      <c r="B3323" s="13">
        <v>60000000</v>
      </c>
      <c r="C3323" s="13">
        <v>36037909</v>
      </c>
      <c r="D3323" s="21">
        <f>Table4[[#This Row],[GROSS]]-Table4[[#This Row],[BUDGET]]</f>
        <v>-23962091</v>
      </c>
    </row>
    <row r="3324" spans="1:4">
      <c r="A3324" s="15" t="s">
        <v>3243</v>
      </c>
      <c r="B3324" s="15">
        <v>24000000</v>
      </c>
      <c r="C3324" s="15">
        <v>20218</v>
      </c>
      <c r="D3324" s="21">
        <f>Table4[[#This Row],[GROSS]]-Table4[[#This Row],[BUDGET]]</f>
        <v>-23979782</v>
      </c>
    </row>
    <row r="3325" spans="1:4">
      <c r="A3325" s="15" t="s">
        <v>1064</v>
      </c>
      <c r="B3325" s="15">
        <v>45000000</v>
      </c>
      <c r="C3325" s="15">
        <v>21009180</v>
      </c>
      <c r="D3325" s="21">
        <f>Table4[[#This Row],[GROSS]]-Table4[[#This Row],[BUDGET]]</f>
        <v>-23990820</v>
      </c>
    </row>
    <row r="3326" spans="1:4">
      <c r="A3326" s="15" t="s">
        <v>2492</v>
      </c>
      <c r="B3326" s="15">
        <v>35000000</v>
      </c>
      <c r="C3326" s="15">
        <v>10991381</v>
      </c>
      <c r="D3326" s="21">
        <f>Table4[[#This Row],[GROSS]]-Table4[[#This Row],[BUDGET]]</f>
        <v>-24008619</v>
      </c>
    </row>
    <row r="3327" spans="1:4">
      <c r="A3327" s="15" t="s">
        <v>2204</v>
      </c>
      <c r="B3327" s="15">
        <v>40000000</v>
      </c>
      <c r="C3327" s="15">
        <v>15962471</v>
      </c>
      <c r="D3327" s="21">
        <f>Table4[[#This Row],[GROSS]]-Table4[[#This Row],[BUDGET]]</f>
        <v>-24037529</v>
      </c>
    </row>
    <row r="3328" spans="1:4">
      <c r="A3328" s="15" t="s">
        <v>2603</v>
      </c>
      <c r="B3328" s="15">
        <v>35000000</v>
      </c>
      <c r="C3328" s="15">
        <v>10956379</v>
      </c>
      <c r="D3328" s="21">
        <f>Table4[[#This Row],[GROSS]]-Table4[[#This Row],[BUDGET]]</f>
        <v>-24043621</v>
      </c>
    </row>
    <row r="3329" spans="1:4">
      <c r="A3329" s="13" t="s">
        <v>2257</v>
      </c>
      <c r="B3329" s="13">
        <v>25000000</v>
      </c>
      <c r="C3329" s="13">
        <v>876671</v>
      </c>
      <c r="D3329" s="21">
        <f>Table4[[#This Row],[GROSS]]-Table4[[#This Row],[BUDGET]]</f>
        <v>-24123329</v>
      </c>
    </row>
    <row r="3330" spans="1:4">
      <c r="A3330" s="13" t="s">
        <v>3205</v>
      </c>
      <c r="B3330" s="13">
        <v>25000000</v>
      </c>
      <c r="C3330" s="13">
        <v>871527</v>
      </c>
      <c r="D3330" s="21">
        <f>Table4[[#This Row],[GROSS]]-Table4[[#This Row],[BUDGET]]</f>
        <v>-24128473</v>
      </c>
    </row>
    <row r="3331" spans="1:4">
      <c r="A3331" s="15" t="s">
        <v>3207</v>
      </c>
      <c r="B3331" s="15">
        <v>25000000</v>
      </c>
      <c r="C3331" s="15">
        <v>777423</v>
      </c>
      <c r="D3331" s="21">
        <f>Table4[[#This Row],[GROSS]]-Table4[[#This Row],[BUDGET]]</f>
        <v>-24222577</v>
      </c>
    </row>
    <row r="3332" spans="1:4">
      <c r="A3332" s="15" t="s">
        <v>2917</v>
      </c>
      <c r="B3332" s="15">
        <v>27000000</v>
      </c>
      <c r="C3332" s="15">
        <v>2775593</v>
      </c>
      <c r="D3332" s="21">
        <f>Table4[[#This Row],[GROSS]]-Table4[[#This Row],[BUDGET]]</f>
        <v>-24224407</v>
      </c>
    </row>
    <row r="3333" spans="1:4">
      <c r="A3333" s="13" t="s">
        <v>3220</v>
      </c>
      <c r="B3333" s="13">
        <v>25000000</v>
      </c>
      <c r="C3333" s="13">
        <v>717753</v>
      </c>
      <c r="D3333" s="21">
        <f>Table4[[#This Row],[GROSS]]-Table4[[#This Row],[BUDGET]]</f>
        <v>-24282247</v>
      </c>
    </row>
    <row r="3334" spans="1:4">
      <c r="A3334" s="13" t="s">
        <v>623</v>
      </c>
      <c r="B3334" s="13">
        <v>80000000</v>
      </c>
      <c r="C3334" s="13">
        <v>55673333</v>
      </c>
      <c r="D3334" s="21">
        <f>Table4[[#This Row],[GROSS]]-Table4[[#This Row],[BUDGET]]</f>
        <v>-24326667</v>
      </c>
    </row>
    <row r="3335" spans="1:4">
      <c r="A3335" s="15" t="s">
        <v>2498</v>
      </c>
      <c r="B3335" s="15">
        <v>35000000</v>
      </c>
      <c r="C3335" s="15">
        <v>10499968</v>
      </c>
      <c r="D3335" s="21">
        <f>Table4[[#This Row],[GROSS]]-Table4[[#This Row],[BUDGET]]</f>
        <v>-24500032</v>
      </c>
    </row>
    <row r="3336" spans="1:4">
      <c r="A3336" s="15" t="s">
        <v>532</v>
      </c>
      <c r="B3336" s="15">
        <v>110000000</v>
      </c>
      <c r="C3336" s="15">
        <v>85463309</v>
      </c>
      <c r="D3336" s="21">
        <f>Table4[[#This Row],[GROSS]]-Table4[[#This Row],[BUDGET]]</f>
        <v>-24536691</v>
      </c>
    </row>
    <row r="3337" spans="1:4">
      <c r="A3337" s="13" t="s">
        <v>1777</v>
      </c>
      <c r="B3337" s="13">
        <v>50000000</v>
      </c>
      <c r="C3337" s="13">
        <v>25450527</v>
      </c>
      <c r="D3337" s="21">
        <f>Table4[[#This Row],[GROSS]]-Table4[[#This Row],[BUDGET]]</f>
        <v>-24549473</v>
      </c>
    </row>
    <row r="3338" spans="1:4">
      <c r="A3338" s="15" t="s">
        <v>1779</v>
      </c>
      <c r="B3338" s="15">
        <v>50000000</v>
      </c>
      <c r="C3338" s="15">
        <v>25407250</v>
      </c>
      <c r="D3338" s="21">
        <f>Table4[[#This Row],[GROSS]]-Table4[[#This Row],[BUDGET]]</f>
        <v>-24592750</v>
      </c>
    </row>
    <row r="3339" spans="1:4">
      <c r="A3339" s="15" t="s">
        <v>1946</v>
      </c>
      <c r="B3339" s="15">
        <v>45000000</v>
      </c>
      <c r="C3339" s="15">
        <v>20400913</v>
      </c>
      <c r="D3339" s="21">
        <f>Table4[[#This Row],[GROSS]]-Table4[[#This Row],[BUDGET]]</f>
        <v>-24599087</v>
      </c>
    </row>
    <row r="3340" spans="1:4">
      <c r="A3340" s="15" t="s">
        <v>698</v>
      </c>
      <c r="B3340" s="15">
        <v>92000000</v>
      </c>
      <c r="C3340" s="15">
        <v>67344392</v>
      </c>
      <c r="D3340" s="21">
        <f>Table4[[#This Row],[GROSS]]-Table4[[#This Row],[BUDGET]]</f>
        <v>-24655608</v>
      </c>
    </row>
    <row r="3341" spans="1:4">
      <c r="A3341" s="13" t="s">
        <v>3597</v>
      </c>
      <c r="B3341" s="13">
        <v>33000000</v>
      </c>
      <c r="C3341" s="13">
        <v>8326035</v>
      </c>
      <c r="D3341" s="21">
        <f>Table4[[#This Row],[GROSS]]-Table4[[#This Row],[BUDGET]]</f>
        <v>-24673965</v>
      </c>
    </row>
    <row r="3342" spans="1:4">
      <c r="A3342" s="13" t="s">
        <v>2202</v>
      </c>
      <c r="B3342" s="13">
        <v>45000000</v>
      </c>
      <c r="C3342" s="13">
        <v>20302961</v>
      </c>
      <c r="D3342" s="21">
        <f>Table4[[#This Row],[GROSS]]-Table4[[#This Row],[BUDGET]]</f>
        <v>-24697039</v>
      </c>
    </row>
    <row r="3343" spans="1:4">
      <c r="A3343" s="13" t="s">
        <v>2821</v>
      </c>
      <c r="B3343" s="13">
        <v>30000000</v>
      </c>
      <c r="C3343" s="13">
        <v>5300000</v>
      </c>
      <c r="D3343" s="21">
        <f>Table4[[#This Row],[GROSS]]-Table4[[#This Row],[BUDGET]]</f>
        <v>-24700000</v>
      </c>
    </row>
    <row r="3344" spans="1:4">
      <c r="A3344" s="15" t="s">
        <v>1968</v>
      </c>
      <c r="B3344" s="15">
        <v>40000000</v>
      </c>
      <c r="C3344" s="15">
        <v>15279680</v>
      </c>
      <c r="D3344" s="21">
        <f>Table4[[#This Row],[GROSS]]-Table4[[#This Row],[BUDGET]]</f>
        <v>-24720320</v>
      </c>
    </row>
    <row r="3345" spans="1:4">
      <c r="A3345" s="13" t="s">
        <v>2493</v>
      </c>
      <c r="B3345" s="13">
        <v>35000000</v>
      </c>
      <c r="C3345" s="13">
        <v>10268846</v>
      </c>
      <c r="D3345" s="21">
        <f>Table4[[#This Row],[GROSS]]-Table4[[#This Row],[BUDGET]]</f>
        <v>-24731154</v>
      </c>
    </row>
    <row r="3346" spans="1:4">
      <c r="A3346" s="15" t="s">
        <v>3028</v>
      </c>
      <c r="B3346" s="15">
        <v>28000000</v>
      </c>
      <c r="C3346" s="15">
        <v>3254172</v>
      </c>
      <c r="D3346" s="21">
        <f>Table4[[#This Row],[GROSS]]-Table4[[#This Row],[BUDGET]]</f>
        <v>-24745828</v>
      </c>
    </row>
    <row r="3347" spans="1:4">
      <c r="A3347" s="13" t="s">
        <v>1493</v>
      </c>
      <c r="B3347" s="13">
        <v>60000000</v>
      </c>
      <c r="C3347" s="13">
        <v>35231365</v>
      </c>
      <c r="D3347" s="21">
        <f>Table4[[#This Row],[GROSS]]-Table4[[#This Row],[BUDGET]]</f>
        <v>-24768635</v>
      </c>
    </row>
    <row r="3348" spans="1:4">
      <c r="A3348" s="13" t="s">
        <v>2519</v>
      </c>
      <c r="B3348" s="13">
        <v>35000000</v>
      </c>
      <c r="C3348" s="13">
        <v>10214013</v>
      </c>
      <c r="D3348" s="21">
        <f>Table4[[#This Row],[GROSS]]-Table4[[#This Row],[BUDGET]]</f>
        <v>-24785987</v>
      </c>
    </row>
    <row r="3349" spans="1:4">
      <c r="A3349" s="15" t="s">
        <v>3214</v>
      </c>
      <c r="B3349" s="15">
        <v>25000000</v>
      </c>
      <c r="C3349" s="15">
        <v>183662</v>
      </c>
      <c r="D3349" s="21">
        <f>Table4[[#This Row],[GROSS]]-Table4[[#This Row],[BUDGET]]</f>
        <v>-24816338</v>
      </c>
    </row>
    <row r="3350" spans="1:4">
      <c r="A3350" s="15" t="s">
        <v>178</v>
      </c>
      <c r="B3350" s="15">
        <v>175000000</v>
      </c>
      <c r="C3350" s="15">
        <v>150167630</v>
      </c>
      <c r="D3350" s="21">
        <f>Table4[[#This Row],[GROSS]]-Table4[[#This Row],[BUDGET]]</f>
        <v>-24832370</v>
      </c>
    </row>
    <row r="3351" spans="1:4">
      <c r="A3351" s="13" t="s">
        <v>2521</v>
      </c>
      <c r="B3351" s="13">
        <v>35000000</v>
      </c>
      <c r="C3351" s="13">
        <v>10139254</v>
      </c>
      <c r="D3351" s="21">
        <f>Table4[[#This Row],[GROSS]]-Table4[[#This Row],[BUDGET]]</f>
        <v>-24860746</v>
      </c>
    </row>
    <row r="3352" spans="1:4">
      <c r="A3352" s="15" t="s">
        <v>2505</v>
      </c>
      <c r="B3352" s="15">
        <v>35000000</v>
      </c>
      <c r="C3352" s="15">
        <v>10137502</v>
      </c>
      <c r="D3352" s="21">
        <f>Table4[[#This Row],[GROSS]]-Table4[[#This Row],[BUDGET]]</f>
        <v>-24862498</v>
      </c>
    </row>
    <row r="3353" spans="1:4">
      <c r="A3353" s="13" t="s">
        <v>3215</v>
      </c>
      <c r="B3353" s="13">
        <v>25000000</v>
      </c>
      <c r="C3353" s="13">
        <v>134904</v>
      </c>
      <c r="D3353" s="21">
        <f>Table4[[#This Row],[GROSS]]-Table4[[#This Row],[BUDGET]]</f>
        <v>-24865096</v>
      </c>
    </row>
    <row r="3354" spans="1:4">
      <c r="A3354" s="13" t="s">
        <v>3218</v>
      </c>
      <c r="B3354" s="13">
        <v>25000000</v>
      </c>
      <c r="C3354" s="13">
        <v>129115</v>
      </c>
      <c r="D3354" s="21">
        <f>Table4[[#This Row],[GROSS]]-Table4[[#This Row],[BUDGET]]</f>
        <v>-24870885</v>
      </c>
    </row>
    <row r="3355" spans="1:4">
      <c r="A3355" s="13" t="s">
        <v>1183</v>
      </c>
      <c r="B3355" s="13">
        <v>50000000</v>
      </c>
      <c r="C3355" s="13">
        <v>25121291</v>
      </c>
      <c r="D3355" s="21">
        <f>Table4[[#This Row],[GROSS]]-Table4[[#This Row],[BUDGET]]</f>
        <v>-24878709</v>
      </c>
    </row>
    <row r="3356" spans="1:4">
      <c r="A3356" s="13" t="s">
        <v>1947</v>
      </c>
      <c r="B3356" s="13">
        <v>45000000</v>
      </c>
      <c r="C3356" s="13">
        <v>20101861</v>
      </c>
      <c r="D3356" s="21">
        <f>Table4[[#This Row],[GROSS]]-Table4[[#This Row],[BUDGET]]</f>
        <v>-24898139</v>
      </c>
    </row>
    <row r="3357" spans="1:4">
      <c r="A3357" s="13" t="s">
        <v>1425</v>
      </c>
      <c r="B3357" s="13">
        <v>60000000</v>
      </c>
      <c r="C3357" s="13">
        <v>35096190</v>
      </c>
      <c r="D3357" s="21">
        <f>Table4[[#This Row],[GROSS]]-Table4[[#This Row],[BUDGET]]</f>
        <v>-24903810</v>
      </c>
    </row>
    <row r="3358" spans="1:4">
      <c r="A3358" s="15" t="s">
        <v>2261</v>
      </c>
      <c r="B3358" s="15">
        <v>25000000</v>
      </c>
      <c r="C3358" s="15">
        <v>77231</v>
      </c>
      <c r="D3358" s="21">
        <f>Table4[[#This Row],[GROSS]]-Table4[[#This Row],[BUDGET]]</f>
        <v>-24922769</v>
      </c>
    </row>
    <row r="3359" spans="1:4">
      <c r="A3359" s="13" t="s">
        <v>2496</v>
      </c>
      <c r="B3359" s="13">
        <v>35000000</v>
      </c>
      <c r="C3359" s="13">
        <v>10076136</v>
      </c>
      <c r="D3359" s="21">
        <f>Table4[[#This Row],[GROSS]]-Table4[[#This Row],[BUDGET]]</f>
        <v>-24923864</v>
      </c>
    </row>
    <row r="3360" spans="1:4">
      <c r="A3360" s="13" t="s">
        <v>3192</v>
      </c>
      <c r="B3360" s="13">
        <v>25000000</v>
      </c>
      <c r="C3360" s="13">
        <v>56692</v>
      </c>
      <c r="D3360" s="21">
        <f>Table4[[#This Row],[GROSS]]-Table4[[#This Row],[BUDGET]]</f>
        <v>-24943308</v>
      </c>
    </row>
    <row r="3361" spans="1:4">
      <c r="A3361" s="13" t="s">
        <v>601</v>
      </c>
      <c r="B3361" s="13">
        <v>100000000</v>
      </c>
      <c r="C3361" s="13">
        <v>75030163</v>
      </c>
      <c r="D3361" s="21">
        <f>Table4[[#This Row],[GROSS]]-Table4[[#This Row],[BUDGET]]</f>
        <v>-24969837</v>
      </c>
    </row>
    <row r="3362" spans="1:4">
      <c r="A3362" s="13" t="s">
        <v>4189</v>
      </c>
      <c r="B3362" s="13">
        <v>25000000</v>
      </c>
      <c r="C3362" s="13">
        <v>22723</v>
      </c>
      <c r="D3362" s="21">
        <f>Table4[[#This Row],[GROSS]]-Table4[[#This Row],[BUDGET]]</f>
        <v>-24977277</v>
      </c>
    </row>
    <row r="3363" spans="1:4">
      <c r="A3363" s="13" t="s">
        <v>6221</v>
      </c>
      <c r="B3363" s="13">
        <v>25000000</v>
      </c>
      <c r="C3363" s="13">
        <v>9910</v>
      </c>
      <c r="D3363" s="21">
        <f>Table4[[#This Row],[GROSS]]-Table4[[#This Row],[BUDGET]]</f>
        <v>-24990090</v>
      </c>
    </row>
    <row r="3364" spans="1:4">
      <c r="A3364" s="15" t="s">
        <v>3282</v>
      </c>
      <c r="B3364" s="15">
        <v>25000000</v>
      </c>
      <c r="C3364" s="15">
        <v>4756</v>
      </c>
      <c r="D3364" s="21">
        <f>Table4[[#This Row],[GROSS]]-Table4[[#This Row],[BUDGET]]</f>
        <v>-24995244</v>
      </c>
    </row>
    <row r="3365" spans="1:4">
      <c r="A3365" s="15" t="s">
        <v>2207</v>
      </c>
      <c r="B3365" s="15">
        <v>40000000</v>
      </c>
      <c r="C3365" s="15">
        <v>14967182</v>
      </c>
      <c r="D3365" s="21">
        <f>Table4[[#This Row],[GROSS]]-Table4[[#This Row],[BUDGET]]</f>
        <v>-25032818</v>
      </c>
    </row>
    <row r="3366" spans="1:4">
      <c r="A3366" s="13" t="s">
        <v>2205</v>
      </c>
      <c r="B3366" s="13">
        <v>40000000</v>
      </c>
      <c r="C3366" s="13">
        <v>14942422</v>
      </c>
      <c r="D3366" s="21">
        <f>Table4[[#This Row],[GROSS]]-Table4[[#This Row],[BUDGET]]</f>
        <v>-25057578</v>
      </c>
    </row>
    <row r="3367" spans="1:4">
      <c r="A3367" s="13" t="s">
        <v>1952</v>
      </c>
      <c r="B3367" s="13">
        <v>45000000</v>
      </c>
      <c r="C3367" s="13">
        <v>19719930</v>
      </c>
      <c r="D3367" s="21">
        <f>Table4[[#This Row],[GROSS]]-Table4[[#This Row],[BUDGET]]</f>
        <v>-25280070</v>
      </c>
    </row>
    <row r="3368" spans="1:4">
      <c r="A3368" s="15" t="s">
        <v>760</v>
      </c>
      <c r="B3368" s="15">
        <v>90000000</v>
      </c>
      <c r="C3368" s="15">
        <v>64685359</v>
      </c>
      <c r="D3368" s="21">
        <f>Table4[[#This Row],[GROSS]]-Table4[[#This Row],[BUDGET]]</f>
        <v>-25314641</v>
      </c>
    </row>
    <row r="3369" spans="1:4">
      <c r="A3369" s="13" t="s">
        <v>3099</v>
      </c>
      <c r="B3369" s="13">
        <v>25500000</v>
      </c>
      <c r="C3369" s="13">
        <v>41229</v>
      </c>
      <c r="D3369" s="21">
        <f>Table4[[#This Row],[GROSS]]-Table4[[#This Row],[BUDGET]]</f>
        <v>-25458771</v>
      </c>
    </row>
    <row r="3370" spans="1:4">
      <c r="A3370" s="13" t="s">
        <v>2946</v>
      </c>
      <c r="B3370" s="13">
        <v>30000000</v>
      </c>
      <c r="C3370" s="13">
        <v>4463292</v>
      </c>
      <c r="D3370" s="21">
        <f>Table4[[#This Row],[GROSS]]-Table4[[#This Row],[BUDGET]]</f>
        <v>-25536708</v>
      </c>
    </row>
    <row r="3371" spans="1:4">
      <c r="A3371" s="15" t="s">
        <v>2215</v>
      </c>
      <c r="B3371" s="15">
        <v>40000000</v>
      </c>
      <c r="C3371" s="15">
        <v>14448589</v>
      </c>
      <c r="D3371" s="21">
        <f>Table4[[#This Row],[GROSS]]-Table4[[#This Row],[BUDGET]]</f>
        <v>-25551411</v>
      </c>
    </row>
    <row r="3372" spans="1:4">
      <c r="A3372" s="15" t="s">
        <v>1955</v>
      </c>
      <c r="B3372" s="15">
        <v>45000000</v>
      </c>
      <c r="C3372" s="15">
        <v>19377727</v>
      </c>
      <c r="D3372" s="21">
        <f>Table4[[#This Row],[GROSS]]-Table4[[#This Row],[BUDGET]]</f>
        <v>-25622273</v>
      </c>
    </row>
    <row r="3373" spans="1:4">
      <c r="A3373" s="13" t="s">
        <v>2217</v>
      </c>
      <c r="B3373" s="13">
        <v>40000000</v>
      </c>
      <c r="C3373" s="13">
        <v>14358033</v>
      </c>
      <c r="D3373" s="21">
        <f>Table4[[#This Row],[GROSS]]-Table4[[#This Row],[BUDGET]]</f>
        <v>-25641967</v>
      </c>
    </row>
    <row r="3374" spans="1:4">
      <c r="A3374" s="13" t="s">
        <v>2604</v>
      </c>
      <c r="B3374" s="13">
        <v>30000000</v>
      </c>
      <c r="C3374" s="13">
        <v>4357000</v>
      </c>
      <c r="D3374" s="21">
        <f>Table4[[#This Row],[GROSS]]-Table4[[#This Row],[BUDGET]]</f>
        <v>-25643000</v>
      </c>
    </row>
    <row r="3375" spans="1:4">
      <c r="A3375" s="13" t="s">
        <v>2041</v>
      </c>
      <c r="B3375" s="13">
        <v>27000000</v>
      </c>
      <c r="C3375" s="13">
        <v>1260917</v>
      </c>
      <c r="D3375" s="21">
        <f>Table4[[#This Row],[GROSS]]-Table4[[#This Row],[BUDGET]]</f>
        <v>-25739083</v>
      </c>
    </row>
    <row r="3376" spans="1:4">
      <c r="A3376" s="13" t="s">
        <v>2998</v>
      </c>
      <c r="B3376" s="13">
        <v>42000000</v>
      </c>
      <c r="C3376" s="13">
        <v>16252765</v>
      </c>
      <c r="D3376" s="21">
        <f>Table4[[#This Row],[GROSS]]-Table4[[#This Row],[BUDGET]]</f>
        <v>-25747235</v>
      </c>
    </row>
    <row r="3377" spans="1:4">
      <c r="A3377" s="15" t="s">
        <v>2032</v>
      </c>
      <c r="B3377" s="15">
        <v>50000000</v>
      </c>
      <c r="C3377" s="15">
        <v>24127895</v>
      </c>
      <c r="D3377" s="21">
        <f>Table4[[#This Row],[GROSS]]-Table4[[#This Row],[BUDGET]]</f>
        <v>-25872105</v>
      </c>
    </row>
    <row r="3378" spans="1:4">
      <c r="A3378" s="15" t="s">
        <v>323</v>
      </c>
      <c r="B3378" s="15">
        <v>144000000</v>
      </c>
      <c r="C3378" s="15">
        <v>118099659</v>
      </c>
      <c r="D3378" s="21">
        <f>Table4[[#This Row],[GROSS]]-Table4[[#This Row],[BUDGET]]</f>
        <v>-25900341</v>
      </c>
    </row>
    <row r="3379" spans="1:4">
      <c r="A3379" s="13" t="s">
        <v>1266</v>
      </c>
      <c r="B3379" s="13">
        <v>63000000</v>
      </c>
      <c r="C3379" s="13">
        <v>37023395</v>
      </c>
      <c r="D3379" s="21">
        <f>Table4[[#This Row],[GROSS]]-Table4[[#This Row],[BUDGET]]</f>
        <v>-25976605</v>
      </c>
    </row>
    <row r="3380" spans="1:4">
      <c r="A3380" s="15" t="s">
        <v>1783</v>
      </c>
      <c r="B3380" s="15">
        <v>50000000</v>
      </c>
      <c r="C3380" s="15">
        <v>24006726</v>
      </c>
      <c r="D3380" s="21">
        <f>Table4[[#This Row],[GROSS]]-Table4[[#This Row],[BUDGET]]</f>
        <v>-25993274</v>
      </c>
    </row>
    <row r="3381" spans="1:4">
      <c r="A3381" s="13" t="s">
        <v>2209</v>
      </c>
      <c r="B3381" s="13">
        <v>45000000</v>
      </c>
      <c r="C3381" s="13">
        <v>18996755</v>
      </c>
      <c r="D3381" s="21">
        <f>Table4[[#This Row],[GROSS]]-Table4[[#This Row],[BUDGET]]</f>
        <v>-26003245</v>
      </c>
    </row>
    <row r="3382" spans="1:4">
      <c r="A3382" s="13" t="s">
        <v>1259</v>
      </c>
      <c r="B3382" s="13">
        <v>65000000</v>
      </c>
      <c r="C3382" s="13">
        <v>38966057</v>
      </c>
      <c r="D3382" s="21">
        <f>Table4[[#This Row],[GROSS]]-Table4[[#This Row],[BUDGET]]</f>
        <v>-26033943</v>
      </c>
    </row>
    <row r="3383" spans="1:4">
      <c r="A3383" s="15" t="s">
        <v>2835</v>
      </c>
      <c r="B3383" s="15">
        <v>30000000</v>
      </c>
      <c r="C3383" s="15">
        <v>3904982</v>
      </c>
      <c r="D3383" s="21">
        <f>Table4[[#This Row],[GROSS]]-Table4[[#This Row],[BUDGET]]</f>
        <v>-26095018</v>
      </c>
    </row>
    <row r="3384" spans="1:4">
      <c r="A3384" s="15" t="s">
        <v>2230</v>
      </c>
      <c r="B3384" s="15">
        <v>40000000</v>
      </c>
      <c r="C3384" s="15">
        <v>13838130</v>
      </c>
      <c r="D3384" s="21">
        <f>Table4[[#This Row],[GROSS]]-Table4[[#This Row],[BUDGET]]</f>
        <v>-26161870</v>
      </c>
    </row>
    <row r="3385" spans="1:4">
      <c r="A3385" s="15" t="s">
        <v>1306</v>
      </c>
      <c r="B3385" s="15">
        <v>42000000</v>
      </c>
      <c r="C3385" s="15">
        <v>15738632</v>
      </c>
      <c r="D3385" s="21">
        <f>Table4[[#This Row],[GROSS]]-Table4[[#This Row],[BUDGET]]</f>
        <v>-26261368</v>
      </c>
    </row>
    <row r="3386" spans="1:4">
      <c r="A3386" s="15" t="s">
        <v>776</v>
      </c>
      <c r="B3386" s="15">
        <v>88000000</v>
      </c>
      <c r="C3386" s="15">
        <v>61644321</v>
      </c>
      <c r="D3386" s="21">
        <f>Table4[[#This Row],[GROSS]]-Table4[[#This Row],[BUDGET]]</f>
        <v>-26355679</v>
      </c>
    </row>
    <row r="3387" spans="1:4">
      <c r="A3387" s="15" t="s">
        <v>1032</v>
      </c>
      <c r="B3387" s="15">
        <v>70000000</v>
      </c>
      <c r="C3387" s="15">
        <v>43426961</v>
      </c>
      <c r="D3387" s="21">
        <f>Table4[[#This Row],[GROSS]]-Table4[[#This Row],[BUDGET]]</f>
        <v>-26573039</v>
      </c>
    </row>
    <row r="3388" spans="1:4">
      <c r="A3388" s="15" t="s">
        <v>2226</v>
      </c>
      <c r="B3388" s="15">
        <v>40000000</v>
      </c>
      <c r="C3388" s="15">
        <v>13376506</v>
      </c>
      <c r="D3388" s="21">
        <f>Table4[[#This Row],[GROSS]]-Table4[[#This Row],[BUDGET]]</f>
        <v>-26623494</v>
      </c>
    </row>
    <row r="3389" spans="1:4">
      <c r="A3389" s="13" t="s">
        <v>2536</v>
      </c>
      <c r="B3389" s="13">
        <v>35000000</v>
      </c>
      <c r="C3389" s="13">
        <v>8324748</v>
      </c>
      <c r="D3389" s="21">
        <f>Table4[[#This Row],[GROSS]]-Table4[[#This Row],[BUDGET]]</f>
        <v>-26675252</v>
      </c>
    </row>
    <row r="3390" spans="1:4">
      <c r="A3390" s="13" t="s">
        <v>1498</v>
      </c>
      <c r="B3390" s="13">
        <v>58000000</v>
      </c>
      <c r="C3390" s="13">
        <v>31199215</v>
      </c>
      <c r="D3390" s="21">
        <f>Table4[[#This Row],[GROSS]]-Table4[[#This Row],[BUDGET]]</f>
        <v>-26800785</v>
      </c>
    </row>
    <row r="3391" spans="1:4">
      <c r="A3391" s="13" t="s">
        <v>2828</v>
      </c>
      <c r="B3391" s="13">
        <v>30000000</v>
      </c>
      <c r="C3391" s="13">
        <v>2975649</v>
      </c>
      <c r="D3391" s="21">
        <f>Table4[[#This Row],[GROSS]]-Table4[[#This Row],[BUDGET]]</f>
        <v>-27024351</v>
      </c>
    </row>
    <row r="3392" spans="1:4">
      <c r="A3392" s="15" t="s">
        <v>2501</v>
      </c>
      <c r="B3392" s="15">
        <v>35000000</v>
      </c>
      <c r="C3392" s="15">
        <v>7948159</v>
      </c>
      <c r="D3392" s="21">
        <f>Table4[[#This Row],[GROSS]]-Table4[[#This Row],[BUDGET]]</f>
        <v>-27051841</v>
      </c>
    </row>
    <row r="3393" spans="1:4">
      <c r="A3393" s="15" t="s">
        <v>1432</v>
      </c>
      <c r="B3393" s="15">
        <v>60000000</v>
      </c>
      <c r="C3393" s="15">
        <v>32940507</v>
      </c>
      <c r="D3393" s="21">
        <f>Table4[[#This Row],[GROSS]]-Table4[[#This Row],[BUDGET]]</f>
        <v>-27059493</v>
      </c>
    </row>
    <row r="3394" spans="1:4">
      <c r="A3394" s="15" t="s">
        <v>2258</v>
      </c>
      <c r="B3394" s="15">
        <v>30000000</v>
      </c>
      <c r="C3394" s="15">
        <v>2869369</v>
      </c>
      <c r="D3394" s="21">
        <f>Table4[[#This Row],[GROSS]]-Table4[[#This Row],[BUDGET]]</f>
        <v>-27130631</v>
      </c>
    </row>
    <row r="3395" spans="1:4">
      <c r="A3395" s="15" t="s">
        <v>1397</v>
      </c>
      <c r="B3395" s="15">
        <v>75000000</v>
      </c>
      <c r="C3395" s="15">
        <v>47748610</v>
      </c>
      <c r="D3395" s="21">
        <f>Table4[[#This Row],[GROSS]]-Table4[[#This Row],[BUDGET]]</f>
        <v>-27251390</v>
      </c>
    </row>
    <row r="3396" spans="1:4">
      <c r="A3396" s="13" t="s">
        <v>3262</v>
      </c>
      <c r="B3396" s="13">
        <v>28000000</v>
      </c>
      <c r="C3396" s="13">
        <v>669276</v>
      </c>
      <c r="D3396" s="21">
        <f>Table4[[#This Row],[GROSS]]-Table4[[#This Row],[BUDGET]]</f>
        <v>-27330724</v>
      </c>
    </row>
    <row r="3397" spans="1:4">
      <c r="A3397" s="13" t="s">
        <v>627</v>
      </c>
      <c r="B3397" s="13">
        <v>100000000</v>
      </c>
      <c r="C3397" s="13">
        <v>72660029</v>
      </c>
      <c r="D3397" s="21">
        <f>Table4[[#This Row],[GROSS]]-Table4[[#This Row],[BUDGET]]</f>
        <v>-27339971</v>
      </c>
    </row>
    <row r="3398" spans="1:4">
      <c r="A3398" s="13" t="s">
        <v>2534</v>
      </c>
      <c r="B3398" s="13">
        <v>34000000</v>
      </c>
      <c r="C3398" s="13">
        <v>6543194</v>
      </c>
      <c r="D3398" s="21">
        <f>Table4[[#This Row],[GROSS]]-Table4[[#This Row],[BUDGET]]</f>
        <v>-27456806</v>
      </c>
    </row>
    <row r="3399" spans="1:4">
      <c r="A3399" s="13" t="s">
        <v>1438</v>
      </c>
      <c r="B3399" s="13">
        <v>60000000</v>
      </c>
      <c r="C3399" s="13">
        <v>32522352</v>
      </c>
      <c r="D3399" s="21">
        <f>Table4[[#This Row],[GROSS]]-Table4[[#This Row],[BUDGET]]</f>
        <v>-27477648</v>
      </c>
    </row>
    <row r="3400" spans="1:4">
      <c r="A3400" s="13" t="s">
        <v>1450</v>
      </c>
      <c r="B3400" s="13">
        <v>50000000</v>
      </c>
      <c r="C3400" s="13">
        <v>22518325</v>
      </c>
      <c r="D3400" s="21">
        <f>Table4[[#This Row],[GROSS]]-Table4[[#This Row],[BUDGET]]</f>
        <v>-27481675</v>
      </c>
    </row>
    <row r="3401" spans="1:4">
      <c r="A3401" s="15" t="s">
        <v>2508</v>
      </c>
      <c r="B3401" s="15">
        <v>35000000</v>
      </c>
      <c r="C3401" s="15">
        <v>7458269</v>
      </c>
      <c r="D3401" s="21">
        <f>Table4[[#This Row],[GROSS]]-Table4[[#This Row],[BUDGET]]</f>
        <v>-27541731</v>
      </c>
    </row>
    <row r="3402" spans="1:4">
      <c r="A3402" s="13" t="s">
        <v>1957</v>
      </c>
      <c r="B3402" s="13">
        <v>45000000</v>
      </c>
      <c r="C3402" s="13">
        <v>17300889</v>
      </c>
      <c r="D3402" s="21">
        <f>Table4[[#This Row],[GROSS]]-Table4[[#This Row],[BUDGET]]</f>
        <v>-27699111</v>
      </c>
    </row>
    <row r="3403" spans="1:4">
      <c r="A3403" s="15" t="s">
        <v>2310</v>
      </c>
      <c r="B3403" s="15">
        <v>38000000</v>
      </c>
      <c r="C3403" s="15">
        <v>10300000</v>
      </c>
      <c r="D3403" s="21">
        <f>Table4[[#This Row],[GROSS]]-Table4[[#This Row],[BUDGET]]</f>
        <v>-27700000</v>
      </c>
    </row>
    <row r="3404" spans="1:4">
      <c r="A3404" s="15" t="s">
        <v>1122</v>
      </c>
      <c r="B3404" s="15">
        <v>70000000</v>
      </c>
      <c r="C3404" s="15">
        <v>42272747</v>
      </c>
      <c r="D3404" s="21">
        <f>Table4[[#This Row],[GROSS]]-Table4[[#This Row],[BUDGET]]</f>
        <v>-27727253</v>
      </c>
    </row>
    <row r="3405" spans="1:4">
      <c r="A3405" s="13" t="s">
        <v>1420</v>
      </c>
      <c r="B3405" s="13">
        <v>70000000</v>
      </c>
      <c r="C3405" s="13">
        <v>42194060</v>
      </c>
      <c r="D3405" s="21">
        <f>Table4[[#This Row],[GROSS]]-Table4[[#This Row],[BUDGET]]</f>
        <v>-27805940</v>
      </c>
    </row>
    <row r="3406" spans="1:4">
      <c r="A3406" s="13" t="s">
        <v>3566</v>
      </c>
      <c r="B3406" s="13">
        <v>40000000</v>
      </c>
      <c r="C3406" s="13">
        <v>12181484</v>
      </c>
      <c r="D3406" s="21">
        <f>Table4[[#This Row],[GROSS]]-Table4[[#This Row],[BUDGET]]</f>
        <v>-27818516</v>
      </c>
    </row>
    <row r="3407" spans="1:4">
      <c r="A3407" s="15" t="s">
        <v>1429</v>
      </c>
      <c r="B3407" s="15">
        <v>60000000</v>
      </c>
      <c r="C3407" s="15">
        <v>32122249</v>
      </c>
      <c r="D3407" s="21">
        <f>Table4[[#This Row],[GROSS]]-Table4[[#This Row],[BUDGET]]</f>
        <v>-27877751</v>
      </c>
    </row>
    <row r="3408" spans="1:4">
      <c r="A3408" s="13" t="s">
        <v>1628</v>
      </c>
      <c r="B3408" s="13">
        <v>53000000</v>
      </c>
      <c r="C3408" s="13">
        <v>25031037</v>
      </c>
      <c r="D3408" s="21">
        <f>Table4[[#This Row],[GROSS]]-Table4[[#This Row],[BUDGET]]</f>
        <v>-27968963</v>
      </c>
    </row>
    <row r="3409" spans="1:4">
      <c r="A3409" s="15" t="s">
        <v>818</v>
      </c>
      <c r="B3409" s="15">
        <v>85000000</v>
      </c>
      <c r="C3409" s="15">
        <v>57010853</v>
      </c>
      <c r="D3409" s="21">
        <f>Table4[[#This Row],[GROSS]]-Table4[[#This Row],[BUDGET]]</f>
        <v>-27989147</v>
      </c>
    </row>
    <row r="3410" spans="1:4">
      <c r="A3410" s="13" t="s">
        <v>1035</v>
      </c>
      <c r="B3410" s="13">
        <v>75000000</v>
      </c>
      <c r="C3410" s="13">
        <v>47000485</v>
      </c>
      <c r="D3410" s="21">
        <f>Table4[[#This Row],[GROSS]]-Table4[[#This Row],[BUDGET]]</f>
        <v>-27999515</v>
      </c>
    </row>
    <row r="3411" spans="1:4">
      <c r="A3411" s="15" t="s">
        <v>3163</v>
      </c>
      <c r="B3411" s="15">
        <v>30000000</v>
      </c>
      <c r="C3411" s="15">
        <v>1865774</v>
      </c>
      <c r="D3411" s="21">
        <f>Table4[[#This Row],[GROSS]]-Table4[[#This Row],[BUDGET]]</f>
        <v>-28134226</v>
      </c>
    </row>
    <row r="3412" spans="1:4">
      <c r="A3412" s="15" t="s">
        <v>3397</v>
      </c>
      <c r="B3412" s="15">
        <v>31000000</v>
      </c>
      <c r="C3412" s="15">
        <v>2840417</v>
      </c>
      <c r="D3412" s="21">
        <f>Table4[[#This Row],[GROSS]]-Table4[[#This Row],[BUDGET]]</f>
        <v>-28159583</v>
      </c>
    </row>
    <row r="3413" spans="1:4">
      <c r="A3413" s="13" t="s">
        <v>1417</v>
      </c>
      <c r="B3413" s="13">
        <v>65000000</v>
      </c>
      <c r="C3413" s="13">
        <v>36830057</v>
      </c>
      <c r="D3413" s="21">
        <f>Table4[[#This Row],[GROSS]]-Table4[[#This Row],[BUDGET]]</f>
        <v>-28169943</v>
      </c>
    </row>
    <row r="3414" spans="1:4">
      <c r="A3414" s="13" t="s">
        <v>1434</v>
      </c>
      <c r="B3414" s="13">
        <v>60000000</v>
      </c>
      <c r="C3414" s="13">
        <v>31670931</v>
      </c>
      <c r="D3414" s="21">
        <f>Table4[[#This Row],[GROSS]]-Table4[[#This Row],[BUDGET]]</f>
        <v>-28329069</v>
      </c>
    </row>
    <row r="3415" spans="1:4">
      <c r="A3415" s="15" t="s">
        <v>1796</v>
      </c>
      <c r="B3415" s="15">
        <v>49900000</v>
      </c>
      <c r="C3415" s="15">
        <v>21557240</v>
      </c>
      <c r="D3415" s="21">
        <f>Table4[[#This Row],[GROSS]]-Table4[[#This Row],[BUDGET]]</f>
        <v>-28342760</v>
      </c>
    </row>
    <row r="3416" spans="1:4">
      <c r="A3416" s="15" t="s">
        <v>2514</v>
      </c>
      <c r="B3416" s="15">
        <v>35000000</v>
      </c>
      <c r="C3416" s="15">
        <v>6592103</v>
      </c>
      <c r="D3416" s="21">
        <f>Table4[[#This Row],[GROSS]]-Table4[[#This Row],[BUDGET]]</f>
        <v>-28407897</v>
      </c>
    </row>
    <row r="3417" spans="1:4">
      <c r="A3417" s="15" t="s">
        <v>1499</v>
      </c>
      <c r="B3417" s="15">
        <v>58000000</v>
      </c>
      <c r="C3417" s="15">
        <v>29580087</v>
      </c>
      <c r="D3417" s="21">
        <f>Table4[[#This Row],[GROSS]]-Table4[[#This Row],[BUDGET]]</f>
        <v>-28419913</v>
      </c>
    </row>
    <row r="3418" spans="1:4">
      <c r="A3418" s="13" t="s">
        <v>2608</v>
      </c>
      <c r="B3418" s="13">
        <v>32000000</v>
      </c>
      <c r="C3418" s="13">
        <v>3562749</v>
      </c>
      <c r="D3418" s="21">
        <f>Table4[[#This Row],[GROSS]]-Table4[[#This Row],[BUDGET]]</f>
        <v>-28437251</v>
      </c>
    </row>
    <row r="3419" spans="1:4">
      <c r="A3419" s="15" t="s">
        <v>831</v>
      </c>
      <c r="B3419" s="15">
        <v>60000000</v>
      </c>
      <c r="C3419" s="15">
        <v>31494270</v>
      </c>
      <c r="D3419" s="21">
        <f>Table4[[#This Row],[GROSS]]-Table4[[#This Row],[BUDGET]]</f>
        <v>-28505730</v>
      </c>
    </row>
    <row r="3420" spans="1:4">
      <c r="A3420" s="13" t="s">
        <v>2507</v>
      </c>
      <c r="B3420" s="13">
        <v>35000000</v>
      </c>
      <c r="C3420" s="13">
        <v>6448817</v>
      </c>
      <c r="D3420" s="21">
        <f>Table4[[#This Row],[GROSS]]-Table4[[#This Row],[BUDGET]]</f>
        <v>-28551183</v>
      </c>
    </row>
    <row r="3421" spans="1:4">
      <c r="A3421" s="15" t="s">
        <v>1651</v>
      </c>
      <c r="B3421" s="15">
        <v>52000000</v>
      </c>
      <c r="C3421" s="15">
        <v>23324666</v>
      </c>
      <c r="D3421" s="21">
        <f>Table4[[#This Row],[GROSS]]-Table4[[#This Row],[BUDGET]]</f>
        <v>-28675334</v>
      </c>
    </row>
    <row r="3422" spans="1:4">
      <c r="A3422" s="13" t="s">
        <v>2229</v>
      </c>
      <c r="B3422" s="13">
        <v>42000000</v>
      </c>
      <c r="C3422" s="13">
        <v>13208023</v>
      </c>
      <c r="D3422" s="21">
        <f>Table4[[#This Row],[GROSS]]-Table4[[#This Row],[BUDGET]]</f>
        <v>-28791977</v>
      </c>
    </row>
    <row r="3423" spans="1:4">
      <c r="A3423" s="15" t="s">
        <v>1463</v>
      </c>
      <c r="B3423" s="15">
        <v>60000000</v>
      </c>
      <c r="C3423" s="15">
        <v>31165421</v>
      </c>
      <c r="D3423" s="21">
        <f>Table4[[#This Row],[GROSS]]-Table4[[#This Row],[BUDGET]]</f>
        <v>-28834579</v>
      </c>
    </row>
    <row r="3424" spans="1:4">
      <c r="A3424" s="13" t="s">
        <v>833</v>
      </c>
      <c r="B3424" s="13">
        <v>60000000</v>
      </c>
      <c r="C3424" s="13">
        <v>31111260</v>
      </c>
      <c r="D3424" s="21">
        <f>Table4[[#This Row],[GROSS]]-Table4[[#This Row],[BUDGET]]</f>
        <v>-28888740</v>
      </c>
    </row>
    <row r="3425" spans="1:4">
      <c r="A3425" s="15" t="s">
        <v>339</v>
      </c>
      <c r="B3425" s="15">
        <v>140000000</v>
      </c>
      <c r="C3425" s="15">
        <v>111110575</v>
      </c>
      <c r="D3425" s="21">
        <f>Table4[[#This Row],[GROSS]]-Table4[[#This Row],[BUDGET]]</f>
        <v>-28889425</v>
      </c>
    </row>
    <row r="3426" spans="1:4">
      <c r="A3426" s="15" t="s">
        <v>2661</v>
      </c>
      <c r="B3426" s="15">
        <v>29000000</v>
      </c>
      <c r="C3426" s="15">
        <v>64286</v>
      </c>
      <c r="D3426" s="21">
        <f>Table4[[#This Row],[GROSS]]-Table4[[#This Row],[BUDGET]]</f>
        <v>-28935714</v>
      </c>
    </row>
    <row r="3427" spans="1:4">
      <c r="A3427" s="13" t="s">
        <v>1653</v>
      </c>
      <c r="B3427" s="13">
        <v>52000000</v>
      </c>
      <c r="C3427" s="13">
        <v>23020488</v>
      </c>
      <c r="D3427" s="21">
        <f>Table4[[#This Row],[GROSS]]-Table4[[#This Row],[BUDGET]]</f>
        <v>-28979512</v>
      </c>
    </row>
    <row r="3428" spans="1:4">
      <c r="A3428" s="15" t="s">
        <v>2233</v>
      </c>
      <c r="B3428" s="15">
        <v>36000000</v>
      </c>
      <c r="C3428" s="15">
        <v>7000000</v>
      </c>
      <c r="D3428" s="21">
        <f>Table4[[#This Row],[GROSS]]-Table4[[#This Row],[BUDGET]]</f>
        <v>-29000000</v>
      </c>
    </row>
    <row r="3429" spans="1:4">
      <c r="A3429" s="15" t="s">
        <v>1145</v>
      </c>
      <c r="B3429" s="15">
        <v>70000000</v>
      </c>
      <c r="C3429" s="15">
        <v>40932372</v>
      </c>
      <c r="D3429" s="21">
        <f>Table4[[#This Row],[GROSS]]-Table4[[#This Row],[BUDGET]]</f>
        <v>-29067628</v>
      </c>
    </row>
    <row r="3430" spans="1:4">
      <c r="A3430" s="13" t="s">
        <v>1212</v>
      </c>
      <c r="B3430" s="13">
        <v>35000000</v>
      </c>
      <c r="C3430" s="13">
        <v>5932060</v>
      </c>
      <c r="D3430" s="21">
        <f>Table4[[#This Row],[GROSS]]-Table4[[#This Row],[BUDGET]]</f>
        <v>-29067940</v>
      </c>
    </row>
    <row r="3431" spans="1:4">
      <c r="A3431" s="15" t="s">
        <v>2610</v>
      </c>
      <c r="B3431" s="15">
        <v>32000000</v>
      </c>
      <c r="C3431" s="15">
        <v>2899970</v>
      </c>
      <c r="D3431" s="21">
        <f>Table4[[#This Row],[GROSS]]-Table4[[#This Row],[BUDGET]]</f>
        <v>-29100030</v>
      </c>
    </row>
    <row r="3432" spans="1:4">
      <c r="A3432" s="13" t="s">
        <v>5274</v>
      </c>
      <c r="B3432" s="13">
        <v>30300000</v>
      </c>
      <c r="C3432" s="13">
        <v>1196752</v>
      </c>
      <c r="D3432" s="21">
        <f>Table4[[#This Row],[GROSS]]-Table4[[#This Row],[BUDGET]]</f>
        <v>-29103248</v>
      </c>
    </row>
    <row r="3433" spans="1:4">
      <c r="A3433" s="13" t="s">
        <v>764</v>
      </c>
      <c r="B3433" s="13">
        <v>90000000</v>
      </c>
      <c r="C3433" s="13">
        <v>60874615</v>
      </c>
      <c r="D3433" s="21">
        <f>Table4[[#This Row],[GROSS]]-Table4[[#This Row],[BUDGET]]</f>
        <v>-29125385</v>
      </c>
    </row>
    <row r="3434" spans="1:4">
      <c r="A3434" s="15" t="s">
        <v>1436</v>
      </c>
      <c r="B3434" s="15">
        <v>60000000</v>
      </c>
      <c r="C3434" s="15">
        <v>30695227</v>
      </c>
      <c r="D3434" s="21">
        <f>Table4[[#This Row],[GROSS]]-Table4[[#This Row],[BUDGET]]</f>
        <v>-29304773</v>
      </c>
    </row>
    <row r="3435" spans="1:4">
      <c r="A3435" s="13" t="s">
        <v>758</v>
      </c>
      <c r="B3435" s="13">
        <v>95000000</v>
      </c>
      <c r="C3435" s="13">
        <v>65653758</v>
      </c>
      <c r="D3435" s="21">
        <f>Table4[[#This Row],[GROSS]]-Table4[[#This Row],[BUDGET]]</f>
        <v>-29346242</v>
      </c>
    </row>
    <row r="3436" spans="1:4">
      <c r="A3436" s="13" t="s">
        <v>2249</v>
      </c>
      <c r="B3436" s="13">
        <v>40000000</v>
      </c>
      <c r="C3436" s="13">
        <v>10640645</v>
      </c>
      <c r="D3436" s="21">
        <f>Table4[[#This Row],[GROSS]]-Table4[[#This Row],[BUDGET]]</f>
        <v>-29359355</v>
      </c>
    </row>
    <row r="3437" spans="1:4">
      <c r="A3437" s="13" t="s">
        <v>1581</v>
      </c>
      <c r="B3437" s="13">
        <v>50000000</v>
      </c>
      <c r="C3437" s="13">
        <v>20550712</v>
      </c>
      <c r="D3437" s="21">
        <f>Table4[[#This Row],[GROSS]]-Table4[[#This Row],[BUDGET]]</f>
        <v>-29449288</v>
      </c>
    </row>
    <row r="3438" spans="1:4">
      <c r="A3438" s="13" t="s">
        <v>672</v>
      </c>
      <c r="B3438" s="13">
        <v>93000000</v>
      </c>
      <c r="C3438" s="13">
        <v>63540020</v>
      </c>
      <c r="D3438" s="21">
        <f>Table4[[#This Row],[GROSS]]-Table4[[#This Row],[BUDGET]]</f>
        <v>-29459980</v>
      </c>
    </row>
    <row r="3439" spans="1:4">
      <c r="A3439" s="15" t="s">
        <v>2839</v>
      </c>
      <c r="B3439" s="15">
        <v>30000000</v>
      </c>
      <c r="C3439" s="15">
        <v>537580</v>
      </c>
      <c r="D3439" s="21">
        <f>Table4[[#This Row],[GROSS]]-Table4[[#This Row],[BUDGET]]</f>
        <v>-29462420</v>
      </c>
    </row>
    <row r="3440" spans="1:4">
      <c r="A3440" s="15" t="s">
        <v>1962</v>
      </c>
      <c r="B3440" s="15">
        <v>45000000</v>
      </c>
      <c r="C3440" s="15">
        <v>15523168</v>
      </c>
      <c r="D3440" s="21">
        <f>Table4[[#This Row],[GROSS]]-Table4[[#This Row],[BUDGET]]</f>
        <v>-29476832</v>
      </c>
    </row>
    <row r="3441" spans="1:4">
      <c r="A3441" s="15" t="s">
        <v>3014</v>
      </c>
      <c r="B3441" s="15">
        <v>30000000</v>
      </c>
      <c r="C3441" s="15">
        <v>499263</v>
      </c>
      <c r="D3441" s="21">
        <f>Table4[[#This Row],[GROSS]]-Table4[[#This Row],[BUDGET]]</f>
        <v>-29500737</v>
      </c>
    </row>
    <row r="3442" spans="1:4">
      <c r="A3442" s="15" t="s">
        <v>1810</v>
      </c>
      <c r="B3442" s="15">
        <v>50000000</v>
      </c>
      <c r="C3442" s="15">
        <v>20488579</v>
      </c>
      <c r="D3442" s="21">
        <f>Table4[[#This Row],[GROSS]]-Table4[[#This Row],[BUDGET]]</f>
        <v>-29511421</v>
      </c>
    </row>
    <row r="3443" spans="1:4">
      <c r="A3443" s="15" t="s">
        <v>1036</v>
      </c>
      <c r="B3443" s="15">
        <v>75000000</v>
      </c>
      <c r="C3443" s="15">
        <v>45434443</v>
      </c>
      <c r="D3443" s="21">
        <f>Table4[[#This Row],[GROSS]]-Table4[[#This Row],[BUDGET]]</f>
        <v>-29565557</v>
      </c>
    </row>
    <row r="3444" spans="1:4">
      <c r="A3444" s="13" t="s">
        <v>2559</v>
      </c>
      <c r="B3444" s="13">
        <v>38000000</v>
      </c>
      <c r="C3444" s="13">
        <v>8406264</v>
      </c>
      <c r="D3444" s="21">
        <f>Table4[[#This Row],[GROSS]]-Table4[[#This Row],[BUDGET]]</f>
        <v>-29593736</v>
      </c>
    </row>
    <row r="3445" spans="1:4">
      <c r="A3445" s="13" t="s">
        <v>1785</v>
      </c>
      <c r="B3445" s="13">
        <v>50000000</v>
      </c>
      <c r="C3445" s="13">
        <v>20389967</v>
      </c>
      <c r="D3445" s="21">
        <f>Table4[[#This Row],[GROSS]]-Table4[[#This Row],[BUDGET]]</f>
        <v>-29610033</v>
      </c>
    </row>
    <row r="3446" spans="1:4">
      <c r="A3446" s="13" t="s">
        <v>930</v>
      </c>
      <c r="B3446" s="13">
        <v>75000000</v>
      </c>
      <c r="C3446" s="13">
        <v>45356386</v>
      </c>
      <c r="D3446" s="21">
        <f>Table4[[#This Row],[GROSS]]-Table4[[#This Row],[BUDGET]]</f>
        <v>-29643614</v>
      </c>
    </row>
    <row r="3447" spans="1:4">
      <c r="A3447" s="15" t="s">
        <v>933</v>
      </c>
      <c r="B3447" s="15">
        <v>85000000</v>
      </c>
      <c r="C3447" s="15">
        <v>55350897</v>
      </c>
      <c r="D3447" s="21">
        <f>Table4[[#This Row],[GROSS]]-Table4[[#This Row],[BUDGET]]</f>
        <v>-29649103</v>
      </c>
    </row>
    <row r="3448" spans="1:4">
      <c r="A3448" s="13" t="s">
        <v>1509</v>
      </c>
      <c r="B3448" s="13">
        <v>58000000</v>
      </c>
      <c r="C3448" s="13">
        <v>28328132</v>
      </c>
      <c r="D3448" s="21">
        <f>Table4[[#This Row],[GROSS]]-Table4[[#This Row],[BUDGET]]</f>
        <v>-29671868</v>
      </c>
    </row>
    <row r="3449" spans="1:4">
      <c r="A3449" s="13" t="s">
        <v>1304</v>
      </c>
      <c r="B3449" s="13">
        <v>62000000</v>
      </c>
      <c r="C3449" s="13">
        <v>32178777</v>
      </c>
      <c r="D3449" s="21">
        <f>Table4[[#This Row],[GROSS]]-Table4[[#This Row],[BUDGET]]</f>
        <v>-29821223</v>
      </c>
    </row>
    <row r="3450" spans="1:4">
      <c r="A3450" s="15" t="s">
        <v>1449</v>
      </c>
      <c r="B3450" s="15">
        <v>60000000</v>
      </c>
      <c r="C3450" s="15">
        <v>30063805</v>
      </c>
      <c r="D3450" s="21">
        <f>Table4[[#This Row],[GROSS]]-Table4[[#This Row],[BUDGET]]</f>
        <v>-29936195</v>
      </c>
    </row>
    <row r="3451" spans="1:4">
      <c r="A3451" s="13" t="s">
        <v>1557</v>
      </c>
      <c r="B3451" s="13">
        <v>55000000</v>
      </c>
      <c r="C3451" s="13">
        <v>25040293</v>
      </c>
      <c r="D3451" s="21">
        <f>Table4[[#This Row],[GROSS]]-Table4[[#This Row],[BUDGET]]</f>
        <v>-29959707</v>
      </c>
    </row>
    <row r="3452" spans="1:4">
      <c r="A3452" s="13" t="s">
        <v>1610</v>
      </c>
      <c r="B3452" s="13">
        <v>57000000</v>
      </c>
      <c r="C3452" s="13">
        <v>26838389</v>
      </c>
      <c r="D3452" s="21">
        <f>Table4[[#This Row],[GROSS]]-Table4[[#This Row],[BUDGET]]</f>
        <v>-30161611</v>
      </c>
    </row>
    <row r="3453" spans="1:4">
      <c r="A3453" s="13" t="s">
        <v>2499</v>
      </c>
      <c r="B3453" s="13">
        <v>38000000</v>
      </c>
      <c r="C3453" s="13">
        <v>7659747</v>
      </c>
      <c r="D3453" s="21">
        <f>Table4[[#This Row],[GROSS]]-Table4[[#This Row],[BUDGET]]</f>
        <v>-30340253</v>
      </c>
    </row>
    <row r="3454" spans="1:4">
      <c r="A3454" s="13" t="s">
        <v>2231</v>
      </c>
      <c r="B3454" s="13">
        <v>40000000</v>
      </c>
      <c r="C3454" s="13">
        <v>9652000</v>
      </c>
      <c r="D3454" s="21">
        <f>Table4[[#This Row],[GROSS]]-Table4[[#This Row],[BUDGET]]</f>
        <v>-30348000</v>
      </c>
    </row>
    <row r="3455" spans="1:4">
      <c r="A3455" s="13" t="s">
        <v>2509</v>
      </c>
      <c r="B3455" s="13">
        <v>35000000</v>
      </c>
      <c r="C3455" s="13">
        <v>4651977</v>
      </c>
      <c r="D3455" s="21">
        <f>Table4[[#This Row],[GROSS]]-Table4[[#This Row],[BUDGET]]</f>
        <v>-30348023</v>
      </c>
    </row>
    <row r="3456" spans="1:4">
      <c r="A3456" s="15" t="s">
        <v>1786</v>
      </c>
      <c r="B3456" s="15">
        <v>50000000</v>
      </c>
      <c r="C3456" s="15">
        <v>19593740</v>
      </c>
      <c r="D3456" s="21">
        <f>Table4[[#This Row],[GROSS]]-Table4[[#This Row],[BUDGET]]</f>
        <v>-30406260</v>
      </c>
    </row>
    <row r="3457" spans="1:4">
      <c r="A3457" s="13" t="s">
        <v>2323</v>
      </c>
      <c r="B3457" s="13">
        <v>40000000</v>
      </c>
      <c r="C3457" s="13">
        <v>9589875</v>
      </c>
      <c r="D3457" s="21">
        <f>Table4[[#This Row],[GROSS]]-Table4[[#This Row],[BUDGET]]</f>
        <v>-30410125</v>
      </c>
    </row>
    <row r="3458" spans="1:4">
      <c r="A3458" s="15" t="s">
        <v>2510</v>
      </c>
      <c r="B3458" s="15">
        <v>35000000</v>
      </c>
      <c r="C3458" s="15">
        <v>4496583</v>
      </c>
      <c r="D3458" s="21">
        <f>Table4[[#This Row],[GROSS]]-Table4[[#This Row],[BUDGET]]</f>
        <v>-30503417</v>
      </c>
    </row>
    <row r="3459" spans="1:4">
      <c r="A3459" s="13" t="s">
        <v>2315</v>
      </c>
      <c r="B3459" s="13">
        <v>37000000</v>
      </c>
      <c r="C3459" s="13">
        <v>6482195</v>
      </c>
      <c r="D3459" s="21">
        <f>Table4[[#This Row],[GROSS]]-Table4[[#This Row],[BUDGET]]</f>
        <v>-30517805</v>
      </c>
    </row>
    <row r="3460" spans="1:4">
      <c r="A3460" s="15" t="s">
        <v>665</v>
      </c>
      <c r="B3460" s="15">
        <v>90000000</v>
      </c>
      <c r="C3460" s="15">
        <v>59475623</v>
      </c>
      <c r="D3460" s="21">
        <f>Table4[[#This Row],[GROSS]]-Table4[[#This Row],[BUDGET]]</f>
        <v>-30524377</v>
      </c>
    </row>
    <row r="3461" spans="1:4">
      <c r="A3461" s="15" t="s">
        <v>1478</v>
      </c>
      <c r="B3461" s="15">
        <v>35000000</v>
      </c>
      <c r="C3461" s="15">
        <v>4426297</v>
      </c>
      <c r="D3461" s="21">
        <f>Table4[[#This Row],[GROSS]]-Table4[[#This Row],[BUDGET]]</f>
        <v>-30573703</v>
      </c>
    </row>
    <row r="3462" spans="1:4">
      <c r="A3462" s="13" t="s">
        <v>288</v>
      </c>
      <c r="B3462" s="13">
        <v>150000000</v>
      </c>
      <c r="C3462" s="13">
        <v>119420252</v>
      </c>
      <c r="D3462" s="21">
        <f>Table4[[#This Row],[GROSS]]-Table4[[#This Row],[BUDGET]]</f>
        <v>-30579748</v>
      </c>
    </row>
    <row r="3463" spans="1:4">
      <c r="A3463" s="13" t="s">
        <v>1205</v>
      </c>
      <c r="B3463" s="13">
        <v>70000000</v>
      </c>
      <c r="C3463" s="13">
        <v>39380442</v>
      </c>
      <c r="D3463" s="21">
        <f>Table4[[#This Row],[GROSS]]-Table4[[#This Row],[BUDGET]]</f>
        <v>-30619558</v>
      </c>
    </row>
    <row r="3464" spans="1:4">
      <c r="A3464" s="13" t="s">
        <v>2611</v>
      </c>
      <c r="B3464" s="13">
        <v>32000000</v>
      </c>
      <c r="C3464" s="13">
        <v>1304837</v>
      </c>
      <c r="D3464" s="21">
        <f>Table4[[#This Row],[GROSS]]-Table4[[#This Row],[BUDGET]]</f>
        <v>-30695163</v>
      </c>
    </row>
    <row r="3465" spans="1:4">
      <c r="A3465" s="15" t="s">
        <v>866</v>
      </c>
      <c r="B3465" s="15">
        <v>84000000</v>
      </c>
      <c r="C3465" s="15">
        <v>53215979</v>
      </c>
      <c r="D3465" s="21">
        <f>Table4[[#This Row],[GROSS]]-Table4[[#This Row],[BUDGET]]</f>
        <v>-30784021</v>
      </c>
    </row>
    <row r="3466" spans="1:4">
      <c r="A3466" s="13" t="s">
        <v>1442</v>
      </c>
      <c r="B3466" s="13">
        <v>60000000</v>
      </c>
      <c r="C3466" s="13">
        <v>29136626</v>
      </c>
      <c r="D3466" s="21">
        <f>Table4[[#This Row],[GROSS]]-Table4[[#This Row],[BUDGET]]</f>
        <v>-30863374</v>
      </c>
    </row>
    <row r="3467" spans="1:4">
      <c r="A3467" s="13" t="s">
        <v>2033</v>
      </c>
      <c r="B3467" s="13">
        <v>31000000</v>
      </c>
      <c r="C3467" s="13">
        <v>84961</v>
      </c>
      <c r="D3467" s="21">
        <f>Table4[[#This Row],[GROSS]]-Table4[[#This Row],[BUDGET]]</f>
        <v>-30915039</v>
      </c>
    </row>
    <row r="3468" spans="1:4">
      <c r="A3468" s="15" t="s">
        <v>480</v>
      </c>
      <c r="B3468" s="15">
        <v>120000000</v>
      </c>
      <c r="C3468" s="15">
        <v>89021735</v>
      </c>
      <c r="D3468" s="21">
        <f>Table4[[#This Row],[GROSS]]-Table4[[#This Row],[BUDGET]]</f>
        <v>-30978265</v>
      </c>
    </row>
    <row r="3469" spans="1:4">
      <c r="A3469" s="13" t="s">
        <v>1514</v>
      </c>
      <c r="B3469" s="13">
        <v>57000000</v>
      </c>
      <c r="C3469" s="13">
        <v>25528495</v>
      </c>
      <c r="D3469" s="21">
        <f>Table4[[#This Row],[GROSS]]-Table4[[#This Row],[BUDGET]]</f>
        <v>-31471505</v>
      </c>
    </row>
    <row r="3470" spans="1:4">
      <c r="A3470" s="13" t="s">
        <v>1859</v>
      </c>
      <c r="B3470" s="13">
        <v>47000000</v>
      </c>
      <c r="C3470" s="13">
        <v>15519841</v>
      </c>
      <c r="D3470" s="21">
        <f>Table4[[#This Row],[GROSS]]-Table4[[#This Row],[BUDGET]]</f>
        <v>-31480159</v>
      </c>
    </row>
    <row r="3471" spans="1:4">
      <c r="A3471" s="15" t="s">
        <v>1206</v>
      </c>
      <c r="B3471" s="15">
        <v>69000000</v>
      </c>
      <c r="C3471" s="15">
        <v>37516013</v>
      </c>
      <c r="D3471" s="21">
        <f>Table4[[#This Row],[GROSS]]-Table4[[#This Row],[BUDGET]]</f>
        <v>-31483987</v>
      </c>
    </row>
    <row r="3472" spans="1:4">
      <c r="A3472" s="15" t="s">
        <v>1792</v>
      </c>
      <c r="B3472" s="15">
        <v>50000000</v>
      </c>
      <c r="C3472" s="15">
        <v>18472363</v>
      </c>
      <c r="D3472" s="21">
        <f>Table4[[#This Row],[GROSS]]-Table4[[#This Row],[BUDGET]]</f>
        <v>-31527637</v>
      </c>
    </row>
    <row r="3473" spans="1:4">
      <c r="A3473" s="15" t="s">
        <v>44</v>
      </c>
      <c r="B3473" s="15">
        <v>200000000</v>
      </c>
      <c r="C3473" s="15">
        <v>168368427</v>
      </c>
      <c r="D3473" s="21">
        <f>Table4[[#This Row],[GROSS]]-Table4[[#This Row],[BUDGET]]</f>
        <v>-31631573</v>
      </c>
    </row>
    <row r="3474" spans="1:4">
      <c r="A3474" s="13" t="s">
        <v>1147</v>
      </c>
      <c r="B3474" s="13">
        <v>70000000</v>
      </c>
      <c r="C3474" s="13">
        <v>38345403</v>
      </c>
      <c r="D3474" s="21">
        <f>Table4[[#This Row],[GROSS]]-Table4[[#This Row],[BUDGET]]</f>
        <v>-31654597</v>
      </c>
    </row>
    <row r="3475" spans="1:4">
      <c r="A3475" s="15" t="s">
        <v>1262</v>
      </c>
      <c r="B3475" s="15">
        <v>65000000</v>
      </c>
      <c r="C3475" s="15">
        <v>33328051</v>
      </c>
      <c r="D3475" s="21">
        <f>Table4[[#This Row],[GROSS]]-Table4[[#This Row],[BUDGET]]</f>
        <v>-31671949</v>
      </c>
    </row>
    <row r="3476" spans="1:4">
      <c r="A3476" s="15" t="s">
        <v>720</v>
      </c>
      <c r="B3476" s="15">
        <v>90000000</v>
      </c>
      <c r="C3476" s="15">
        <v>58229120</v>
      </c>
      <c r="D3476" s="21">
        <f>Table4[[#This Row],[GROSS]]-Table4[[#This Row],[BUDGET]]</f>
        <v>-31770880</v>
      </c>
    </row>
    <row r="3477" spans="1:4">
      <c r="A3477" s="13" t="s">
        <v>849</v>
      </c>
      <c r="B3477" s="13">
        <v>65000000</v>
      </c>
      <c r="C3477" s="13">
        <v>33048353</v>
      </c>
      <c r="D3477" s="21">
        <f>Table4[[#This Row],[GROSS]]-Table4[[#This Row],[BUDGET]]</f>
        <v>-31951647</v>
      </c>
    </row>
    <row r="3478" spans="1:4">
      <c r="A3478" s="13" t="s">
        <v>1154</v>
      </c>
      <c r="B3478" s="13">
        <v>60000000</v>
      </c>
      <c r="C3478" s="13">
        <v>28031250</v>
      </c>
      <c r="D3478" s="21">
        <f>Table4[[#This Row],[GROSS]]-Table4[[#This Row],[BUDGET]]</f>
        <v>-31968750</v>
      </c>
    </row>
    <row r="3479" spans="1:4">
      <c r="A3479" s="15" t="s">
        <v>2293</v>
      </c>
      <c r="B3479" s="15">
        <v>38600000</v>
      </c>
      <c r="C3479" s="15">
        <v>6594136</v>
      </c>
      <c r="D3479" s="21">
        <f>Table4[[#This Row],[GROSS]]-Table4[[#This Row],[BUDGET]]</f>
        <v>-32005864</v>
      </c>
    </row>
    <row r="3480" spans="1:4">
      <c r="A3480" s="15" t="s">
        <v>1149</v>
      </c>
      <c r="B3480" s="15">
        <v>70000000</v>
      </c>
      <c r="C3480" s="15">
        <v>37901509</v>
      </c>
      <c r="D3480" s="21">
        <f>Table4[[#This Row],[GROSS]]-Table4[[#This Row],[BUDGET]]</f>
        <v>-32098491</v>
      </c>
    </row>
    <row r="3481" spans="1:4">
      <c r="A3481" s="13" t="s">
        <v>1843</v>
      </c>
      <c r="B3481" s="13">
        <v>58000000</v>
      </c>
      <c r="C3481" s="13">
        <v>25900000</v>
      </c>
      <c r="D3481" s="21">
        <f>Table4[[#This Row],[GROSS]]-Table4[[#This Row],[BUDGET]]</f>
        <v>-32100000</v>
      </c>
    </row>
    <row r="3482" spans="1:4">
      <c r="A3482" s="15" t="s">
        <v>1630</v>
      </c>
      <c r="B3482" s="15">
        <v>55000000</v>
      </c>
      <c r="C3482" s="15">
        <v>22843047</v>
      </c>
      <c r="D3482" s="21">
        <f>Table4[[#This Row],[GROSS]]-Table4[[#This Row],[BUDGET]]</f>
        <v>-32156953</v>
      </c>
    </row>
    <row r="3483" spans="1:4">
      <c r="A3483" s="13" t="s">
        <v>1178</v>
      </c>
      <c r="B3483" s="13">
        <v>70000000</v>
      </c>
      <c r="C3483" s="13">
        <v>37760080</v>
      </c>
      <c r="D3483" s="21">
        <f>Table4[[#This Row],[GROSS]]-Table4[[#This Row],[BUDGET]]</f>
        <v>-32239920</v>
      </c>
    </row>
    <row r="3484" spans="1:4">
      <c r="A3484" s="13" t="s">
        <v>940</v>
      </c>
      <c r="B3484" s="13">
        <v>70000000</v>
      </c>
      <c r="C3484" s="13">
        <v>37754208</v>
      </c>
      <c r="D3484" s="21">
        <f>Table4[[#This Row],[GROSS]]-Table4[[#This Row],[BUDGET]]</f>
        <v>-32245792</v>
      </c>
    </row>
    <row r="3485" spans="1:4">
      <c r="A3485" s="13" t="s">
        <v>2816</v>
      </c>
      <c r="B3485" s="13">
        <v>40000000</v>
      </c>
      <c r="C3485" s="13">
        <v>7689458</v>
      </c>
      <c r="D3485" s="21">
        <f>Table4[[#This Row],[GROSS]]-Table4[[#This Row],[BUDGET]]</f>
        <v>-32310542</v>
      </c>
    </row>
    <row r="3486" spans="1:4">
      <c r="A3486" s="15" t="s">
        <v>608</v>
      </c>
      <c r="B3486" s="15">
        <v>100000000</v>
      </c>
      <c r="C3486" s="15">
        <v>67631157</v>
      </c>
      <c r="D3486" s="21">
        <f>Table4[[#This Row],[GROSS]]-Table4[[#This Row],[BUDGET]]</f>
        <v>-32368843</v>
      </c>
    </row>
    <row r="3487" spans="1:4">
      <c r="A3487" s="13" t="s">
        <v>1264</v>
      </c>
      <c r="B3487" s="13">
        <v>65000000</v>
      </c>
      <c r="C3487" s="13">
        <v>32598931</v>
      </c>
      <c r="D3487" s="21">
        <f>Table4[[#This Row],[GROSS]]-Table4[[#This Row],[BUDGET]]</f>
        <v>-32401069</v>
      </c>
    </row>
    <row r="3488" spans="1:4">
      <c r="A3488" s="13" t="s">
        <v>1469</v>
      </c>
      <c r="B3488" s="13">
        <v>55000000</v>
      </c>
      <c r="C3488" s="13">
        <v>22362500</v>
      </c>
      <c r="D3488" s="21">
        <f>Table4[[#This Row],[GROSS]]-Table4[[#This Row],[BUDGET]]</f>
        <v>-32637500</v>
      </c>
    </row>
    <row r="3489" spans="1:4">
      <c r="A3489" s="13" t="s">
        <v>1193</v>
      </c>
      <c r="B3489" s="13">
        <v>68000000</v>
      </c>
      <c r="C3489" s="13">
        <v>35324232</v>
      </c>
      <c r="D3489" s="21">
        <f>Table4[[#This Row],[GROSS]]-Table4[[#This Row],[BUDGET]]</f>
        <v>-32675768</v>
      </c>
    </row>
    <row r="3490" spans="1:4">
      <c r="A3490" s="13" t="s">
        <v>978</v>
      </c>
      <c r="B3490" s="13">
        <v>100000000</v>
      </c>
      <c r="C3490" s="13">
        <v>67286731</v>
      </c>
      <c r="D3490" s="21">
        <f>Table4[[#This Row],[GROSS]]-Table4[[#This Row],[BUDGET]]</f>
        <v>-32713269</v>
      </c>
    </row>
    <row r="3491" spans="1:4">
      <c r="A3491" s="13" t="s">
        <v>1970</v>
      </c>
      <c r="B3491" s="13">
        <v>40000000</v>
      </c>
      <c r="C3491" s="13">
        <v>7262288</v>
      </c>
      <c r="D3491" s="21">
        <f>Table4[[#This Row],[GROSS]]-Table4[[#This Row],[BUDGET]]</f>
        <v>-32737712</v>
      </c>
    </row>
    <row r="3492" spans="1:4">
      <c r="A3492" s="13" t="s">
        <v>2512</v>
      </c>
      <c r="B3492" s="13">
        <v>35000000</v>
      </c>
      <c r="C3492" s="13">
        <v>2221994</v>
      </c>
      <c r="D3492" s="21">
        <f>Table4[[#This Row],[GROSS]]-Table4[[#This Row],[BUDGET]]</f>
        <v>-32778006</v>
      </c>
    </row>
    <row r="3493" spans="1:4">
      <c r="A3493" s="15" t="s">
        <v>2588</v>
      </c>
      <c r="B3493" s="15">
        <v>33000000</v>
      </c>
      <c r="C3493" s="15">
        <v>99462</v>
      </c>
      <c r="D3493" s="21">
        <f>Table4[[#This Row],[GROSS]]-Table4[[#This Row],[BUDGET]]</f>
        <v>-32900538</v>
      </c>
    </row>
    <row r="3494" spans="1:4">
      <c r="A3494" s="13" t="s">
        <v>1281</v>
      </c>
      <c r="B3494" s="13">
        <v>64000000</v>
      </c>
      <c r="C3494" s="13">
        <v>31054924</v>
      </c>
      <c r="D3494" s="21">
        <f>Table4[[#This Row],[GROSS]]-Table4[[#This Row],[BUDGET]]</f>
        <v>-32945076</v>
      </c>
    </row>
    <row r="3495" spans="1:4">
      <c r="A3495" s="15" t="s">
        <v>2807</v>
      </c>
      <c r="B3495" s="15">
        <v>45000000</v>
      </c>
      <c r="C3495" s="15">
        <v>12026670</v>
      </c>
      <c r="D3495" s="21">
        <f>Table4[[#This Row],[GROSS]]-Table4[[#This Row],[BUDGET]]</f>
        <v>-32973330</v>
      </c>
    </row>
    <row r="3496" spans="1:4">
      <c r="A3496" s="15" t="s">
        <v>2365</v>
      </c>
      <c r="B3496" s="15">
        <v>36000000</v>
      </c>
      <c r="C3496" s="15">
        <v>2954405</v>
      </c>
      <c r="D3496" s="21">
        <f>Table4[[#This Row],[GROSS]]-Table4[[#This Row],[BUDGET]]</f>
        <v>-33045595</v>
      </c>
    </row>
    <row r="3497" spans="1:4">
      <c r="A3497" s="13" t="s">
        <v>1506</v>
      </c>
      <c r="B3497" s="13">
        <v>70000000</v>
      </c>
      <c r="C3497" s="13">
        <v>36931089</v>
      </c>
      <c r="D3497" s="21">
        <f>Table4[[#This Row],[GROSS]]-Table4[[#This Row],[BUDGET]]</f>
        <v>-33068911</v>
      </c>
    </row>
    <row r="3498" spans="1:4">
      <c r="A3498" s="13" t="s">
        <v>2280</v>
      </c>
      <c r="B3498" s="13">
        <v>39000000</v>
      </c>
      <c r="C3498" s="13">
        <v>5881504</v>
      </c>
      <c r="D3498" s="21">
        <f>Table4[[#This Row],[GROSS]]-Table4[[#This Row],[BUDGET]]</f>
        <v>-33118496</v>
      </c>
    </row>
    <row r="3499" spans="1:4">
      <c r="A3499" s="13" t="s">
        <v>1803</v>
      </c>
      <c r="B3499" s="13">
        <v>50000000</v>
      </c>
      <c r="C3499" s="13">
        <v>16671505</v>
      </c>
      <c r="D3499" s="21">
        <f>Table4[[#This Row],[GROSS]]-Table4[[#This Row],[BUDGET]]</f>
        <v>-33328495</v>
      </c>
    </row>
    <row r="3500" spans="1:4">
      <c r="A3500" s="13" t="s">
        <v>1447</v>
      </c>
      <c r="B3500" s="13">
        <v>60000000</v>
      </c>
      <c r="C3500" s="13">
        <v>26616590</v>
      </c>
      <c r="D3500" s="21">
        <f>Table4[[#This Row],[GROSS]]-Table4[[#This Row],[BUDGET]]</f>
        <v>-33383410</v>
      </c>
    </row>
    <row r="3501" spans="1:4">
      <c r="A3501" s="15" t="s">
        <v>315</v>
      </c>
      <c r="B3501" s="15">
        <v>145000000</v>
      </c>
      <c r="C3501" s="15">
        <v>111505642</v>
      </c>
      <c r="D3501" s="21">
        <f>Table4[[#This Row],[GROSS]]-Table4[[#This Row],[BUDGET]]</f>
        <v>-33494358</v>
      </c>
    </row>
    <row r="3502" spans="1:4">
      <c r="A3502" s="15" t="s">
        <v>1571</v>
      </c>
      <c r="B3502" s="15">
        <v>68000000</v>
      </c>
      <c r="C3502" s="15">
        <v>34350553</v>
      </c>
      <c r="D3502" s="21">
        <f>Table4[[#This Row],[GROSS]]-Table4[[#This Row],[BUDGET]]</f>
        <v>-33649447</v>
      </c>
    </row>
    <row r="3503" spans="1:4">
      <c r="A3503" s="15" t="s">
        <v>1445</v>
      </c>
      <c r="B3503" s="15">
        <v>60000000</v>
      </c>
      <c r="C3503" s="15">
        <v>26288320</v>
      </c>
      <c r="D3503" s="21">
        <f>Table4[[#This Row],[GROSS]]-Table4[[#This Row],[BUDGET]]</f>
        <v>-33711680</v>
      </c>
    </row>
    <row r="3504" spans="1:4">
      <c r="A3504" s="13" t="s">
        <v>1798</v>
      </c>
      <c r="B3504" s="13">
        <v>55000000</v>
      </c>
      <c r="C3504" s="13">
        <v>21283440</v>
      </c>
      <c r="D3504" s="21">
        <f>Table4[[#This Row],[GROSS]]-Table4[[#This Row],[BUDGET]]</f>
        <v>-33716560</v>
      </c>
    </row>
    <row r="3505" spans="1:4">
      <c r="A3505" s="13" t="s">
        <v>2050</v>
      </c>
      <c r="B3505" s="13">
        <v>41000000</v>
      </c>
      <c r="C3505" s="13">
        <v>7204138</v>
      </c>
      <c r="D3505" s="21">
        <f>Table4[[#This Row],[GROSS]]-Table4[[#This Row],[BUDGET]]</f>
        <v>-33795862</v>
      </c>
    </row>
    <row r="3506" spans="1:4">
      <c r="A3506" s="13" t="s">
        <v>1963</v>
      </c>
      <c r="B3506" s="13">
        <v>45000000</v>
      </c>
      <c r="C3506" s="13">
        <v>11146409</v>
      </c>
      <c r="D3506" s="21">
        <f>Table4[[#This Row],[GROSS]]-Table4[[#This Row],[BUDGET]]</f>
        <v>-33853591</v>
      </c>
    </row>
    <row r="3507" spans="1:4">
      <c r="A3507" s="15" t="s">
        <v>2372</v>
      </c>
      <c r="B3507" s="15">
        <v>36000000</v>
      </c>
      <c r="C3507" s="15">
        <v>2126511</v>
      </c>
      <c r="D3507" s="21">
        <f>Table4[[#This Row],[GROSS]]-Table4[[#This Row],[BUDGET]]</f>
        <v>-33873489</v>
      </c>
    </row>
    <row r="3508" spans="1:4">
      <c r="A3508" s="13" t="s">
        <v>2239</v>
      </c>
      <c r="B3508" s="13">
        <v>40000000</v>
      </c>
      <c r="C3508" s="13">
        <v>6114237</v>
      </c>
      <c r="D3508" s="21">
        <f>Table4[[#This Row],[GROSS]]-Table4[[#This Row],[BUDGET]]</f>
        <v>-33885763</v>
      </c>
    </row>
    <row r="3509" spans="1:4">
      <c r="A3509" s="13" t="s">
        <v>140</v>
      </c>
      <c r="B3509" s="13">
        <v>200000000</v>
      </c>
      <c r="C3509" s="13">
        <v>166112167</v>
      </c>
      <c r="D3509" s="21">
        <f>Table4[[#This Row],[GROSS]]-Table4[[#This Row],[BUDGET]]</f>
        <v>-33887833</v>
      </c>
    </row>
    <row r="3510" spans="1:4">
      <c r="A3510" s="13" t="s">
        <v>533</v>
      </c>
      <c r="B3510" s="13">
        <v>105000000</v>
      </c>
      <c r="C3510" s="13">
        <v>71017784</v>
      </c>
      <c r="D3510" s="21">
        <f>Table4[[#This Row],[GROSS]]-Table4[[#This Row],[BUDGET]]</f>
        <v>-33982216</v>
      </c>
    </row>
    <row r="3511" spans="1:4">
      <c r="A3511" s="13" t="s">
        <v>2541</v>
      </c>
      <c r="B3511" s="13">
        <v>34000000</v>
      </c>
      <c r="C3511" s="13">
        <v>4091</v>
      </c>
      <c r="D3511" s="21">
        <f>Table4[[#This Row],[GROSS]]-Table4[[#This Row],[BUDGET]]</f>
        <v>-33995909</v>
      </c>
    </row>
    <row r="3512" spans="1:4">
      <c r="A3512" s="15" t="s">
        <v>1994</v>
      </c>
      <c r="B3512" s="15">
        <v>40000000</v>
      </c>
      <c r="C3512" s="15">
        <v>5773519</v>
      </c>
      <c r="D3512" s="21">
        <f>Table4[[#This Row],[GROSS]]-Table4[[#This Row],[BUDGET]]</f>
        <v>-34226481</v>
      </c>
    </row>
    <row r="3513" spans="1:4">
      <c r="A3513" s="15" t="s">
        <v>1221</v>
      </c>
      <c r="B3513" s="15">
        <v>68000000</v>
      </c>
      <c r="C3513" s="15">
        <v>33685268</v>
      </c>
      <c r="D3513" s="21">
        <f>Table4[[#This Row],[GROSS]]-Table4[[#This Row],[BUDGET]]</f>
        <v>-34314732</v>
      </c>
    </row>
    <row r="3514" spans="1:4">
      <c r="A3514" s="13" t="s">
        <v>2516</v>
      </c>
      <c r="B3514" s="13">
        <v>35000000</v>
      </c>
      <c r="C3514" s="13">
        <v>630779</v>
      </c>
      <c r="D3514" s="21">
        <f>Table4[[#This Row],[GROSS]]-Table4[[#This Row],[BUDGET]]</f>
        <v>-34369221</v>
      </c>
    </row>
    <row r="3515" spans="1:4">
      <c r="A3515" s="15" t="s">
        <v>579</v>
      </c>
      <c r="B3515" s="15">
        <v>100000000</v>
      </c>
      <c r="C3515" s="15">
        <v>65452312</v>
      </c>
      <c r="D3515" s="21">
        <f>Table4[[#This Row],[GROSS]]-Table4[[#This Row],[BUDGET]]</f>
        <v>-34547688</v>
      </c>
    </row>
    <row r="3516" spans="1:4">
      <c r="A3516" s="13" t="s">
        <v>2264</v>
      </c>
      <c r="B3516" s="13">
        <v>39200000</v>
      </c>
      <c r="C3516" s="13">
        <v>4563029</v>
      </c>
      <c r="D3516" s="21">
        <f>Table4[[#This Row],[GROSS]]-Table4[[#This Row],[BUDGET]]</f>
        <v>-34636971</v>
      </c>
    </row>
    <row r="3517" spans="1:4">
      <c r="A3517" s="13" t="s">
        <v>2525</v>
      </c>
      <c r="B3517" s="13">
        <v>35000000</v>
      </c>
      <c r="C3517" s="13">
        <v>183125</v>
      </c>
      <c r="D3517" s="21">
        <f>Table4[[#This Row],[GROSS]]-Table4[[#This Row],[BUDGET]]</f>
        <v>-34816875</v>
      </c>
    </row>
    <row r="3518" spans="1:4">
      <c r="A3518" s="13" t="s">
        <v>2377</v>
      </c>
      <c r="B3518" s="13">
        <v>36000000</v>
      </c>
      <c r="C3518" s="13">
        <v>1068392</v>
      </c>
      <c r="D3518" s="21">
        <f>Table4[[#This Row],[GROSS]]-Table4[[#This Row],[BUDGET]]</f>
        <v>-34931608</v>
      </c>
    </row>
    <row r="3519" spans="1:4">
      <c r="A3519" s="13" t="s">
        <v>5447</v>
      </c>
      <c r="B3519" s="13">
        <v>35000000</v>
      </c>
      <c r="C3519" s="13">
        <v>49413</v>
      </c>
      <c r="D3519" s="21">
        <f>Table4[[#This Row],[GROSS]]-Table4[[#This Row],[BUDGET]]</f>
        <v>-34950587</v>
      </c>
    </row>
    <row r="3520" spans="1:4">
      <c r="A3520" s="15" t="s">
        <v>2240</v>
      </c>
      <c r="B3520" s="15">
        <v>40000000</v>
      </c>
      <c r="C3520" s="15">
        <v>4835968</v>
      </c>
      <c r="D3520" s="21">
        <f>Table4[[#This Row],[GROSS]]-Table4[[#This Row],[BUDGET]]</f>
        <v>-35164032</v>
      </c>
    </row>
    <row r="3521" spans="1:4">
      <c r="A3521" s="13" t="s">
        <v>2243</v>
      </c>
      <c r="B3521" s="13">
        <v>40000000</v>
      </c>
      <c r="C3521" s="13">
        <v>4777007</v>
      </c>
      <c r="D3521" s="21">
        <f>Table4[[#This Row],[GROSS]]-Table4[[#This Row],[BUDGET]]</f>
        <v>-35222993</v>
      </c>
    </row>
    <row r="3522" spans="1:4">
      <c r="A3522" s="15" t="s">
        <v>1201</v>
      </c>
      <c r="B3522" s="15">
        <v>65000000</v>
      </c>
      <c r="C3522" s="15">
        <v>29655590</v>
      </c>
      <c r="D3522" s="21">
        <f>Table4[[#This Row],[GROSS]]-Table4[[#This Row],[BUDGET]]</f>
        <v>-35344410</v>
      </c>
    </row>
    <row r="3523" spans="1:4">
      <c r="A3523" s="13" t="s">
        <v>2468</v>
      </c>
      <c r="B3523" s="13">
        <v>55000000</v>
      </c>
      <c r="C3523" s="13">
        <v>19389454</v>
      </c>
      <c r="D3523" s="21">
        <f>Table4[[#This Row],[GROSS]]-Table4[[#This Row],[BUDGET]]</f>
        <v>-35610546</v>
      </c>
    </row>
    <row r="3524" spans="1:4">
      <c r="A3524" s="13" t="s">
        <v>2805</v>
      </c>
      <c r="B3524" s="13">
        <v>45000000</v>
      </c>
      <c r="C3524" s="13">
        <v>9353573</v>
      </c>
      <c r="D3524" s="21">
        <f>Table4[[#This Row],[GROSS]]-Table4[[#This Row],[BUDGET]]</f>
        <v>-35646427</v>
      </c>
    </row>
    <row r="3525" spans="1:4">
      <c r="A3525" s="13" t="s">
        <v>1049</v>
      </c>
      <c r="B3525" s="13">
        <v>75000000</v>
      </c>
      <c r="C3525" s="13">
        <v>39251128</v>
      </c>
      <c r="D3525" s="21">
        <f>Table4[[#This Row],[GROSS]]-Table4[[#This Row],[BUDGET]]</f>
        <v>-35748872</v>
      </c>
    </row>
    <row r="3526" spans="1:4">
      <c r="A3526" s="15" t="s">
        <v>285</v>
      </c>
      <c r="B3526" s="15">
        <v>150000000</v>
      </c>
      <c r="C3526" s="15">
        <v>114053579</v>
      </c>
      <c r="D3526" s="21">
        <f>Table4[[#This Row],[GROSS]]-Table4[[#This Row],[BUDGET]]</f>
        <v>-35946421</v>
      </c>
    </row>
    <row r="3527" spans="1:4">
      <c r="A3527" s="15" t="s">
        <v>735</v>
      </c>
      <c r="B3527" s="15">
        <v>120000000</v>
      </c>
      <c r="C3527" s="15">
        <v>84037039</v>
      </c>
      <c r="D3527" s="21">
        <f>Table4[[#This Row],[GROSS]]-Table4[[#This Row],[BUDGET]]</f>
        <v>-35962961</v>
      </c>
    </row>
    <row r="3528" spans="1:4">
      <c r="A3528" s="13" t="s">
        <v>1589</v>
      </c>
      <c r="B3528" s="13">
        <v>62000000</v>
      </c>
      <c r="C3528" s="13">
        <v>25857987</v>
      </c>
      <c r="D3528" s="21">
        <f>Table4[[#This Row],[GROSS]]-Table4[[#This Row],[BUDGET]]</f>
        <v>-36142013</v>
      </c>
    </row>
    <row r="3529" spans="1:4">
      <c r="A3529" s="15" t="s">
        <v>1583</v>
      </c>
      <c r="B3529" s="15">
        <v>55000000</v>
      </c>
      <c r="C3529" s="15">
        <v>18573791</v>
      </c>
      <c r="D3529" s="21">
        <f>Table4[[#This Row],[GROSS]]-Table4[[#This Row],[BUDGET]]</f>
        <v>-36426209</v>
      </c>
    </row>
    <row r="3530" spans="1:4">
      <c r="A3530" s="13" t="s">
        <v>1961</v>
      </c>
      <c r="B3530" s="13">
        <v>50000000</v>
      </c>
      <c r="C3530" s="13">
        <v>13560960</v>
      </c>
      <c r="D3530" s="21">
        <f>Table4[[#This Row],[GROSS]]-Table4[[#This Row],[BUDGET]]</f>
        <v>-36439040</v>
      </c>
    </row>
    <row r="3531" spans="1:4">
      <c r="A3531" s="13" t="s">
        <v>1869</v>
      </c>
      <c r="B3531" s="13">
        <v>47000000</v>
      </c>
      <c r="C3531" s="13">
        <v>10539414</v>
      </c>
      <c r="D3531" s="21">
        <f>Table4[[#This Row],[GROSS]]-Table4[[#This Row],[BUDGET]]</f>
        <v>-36460586</v>
      </c>
    </row>
    <row r="3532" spans="1:4">
      <c r="A3532" s="15" t="s">
        <v>1160</v>
      </c>
      <c r="B3532" s="15">
        <v>75000000</v>
      </c>
      <c r="C3532" s="15">
        <v>38509342</v>
      </c>
      <c r="D3532" s="21">
        <f>Table4[[#This Row],[GROSS]]-Table4[[#This Row],[BUDGET]]</f>
        <v>-36490658</v>
      </c>
    </row>
    <row r="3533" spans="1:4">
      <c r="A3533" s="15" t="s">
        <v>2212</v>
      </c>
      <c r="B3533" s="15">
        <v>51000000</v>
      </c>
      <c r="C3533" s="15">
        <v>14375181</v>
      </c>
      <c r="D3533" s="21">
        <f>Table4[[#This Row],[GROSS]]-Table4[[#This Row],[BUDGET]]</f>
        <v>-36624819</v>
      </c>
    </row>
    <row r="3534" spans="1:4">
      <c r="A3534" s="15" t="s">
        <v>1426</v>
      </c>
      <c r="B3534" s="15">
        <v>80000000</v>
      </c>
      <c r="C3534" s="15">
        <v>43290977</v>
      </c>
      <c r="D3534" s="21">
        <f>Table4[[#This Row],[GROSS]]-Table4[[#This Row],[BUDGET]]</f>
        <v>-36709023</v>
      </c>
    </row>
    <row r="3535" spans="1:4">
      <c r="A3535" s="15" t="s">
        <v>1975</v>
      </c>
      <c r="B3535" s="15">
        <v>45000000</v>
      </c>
      <c r="C3535" s="15">
        <v>8129455</v>
      </c>
      <c r="D3535" s="21">
        <f>Table4[[#This Row],[GROSS]]-Table4[[#This Row],[BUDGET]]</f>
        <v>-36870545</v>
      </c>
    </row>
    <row r="3536" spans="1:4">
      <c r="A3536" s="15" t="s">
        <v>1155</v>
      </c>
      <c r="B3536" s="15">
        <v>70000000</v>
      </c>
      <c r="C3536" s="15">
        <v>33105600</v>
      </c>
      <c r="D3536" s="21">
        <f>Table4[[#This Row],[GROSS]]-Table4[[#This Row],[BUDGET]]</f>
        <v>-36894400</v>
      </c>
    </row>
    <row r="3537" spans="1:4">
      <c r="A3537" s="15" t="s">
        <v>1265</v>
      </c>
      <c r="B3537" s="15">
        <v>65000000</v>
      </c>
      <c r="C3537" s="15">
        <v>28045540</v>
      </c>
      <c r="D3537" s="21">
        <f>Table4[[#This Row],[GROSS]]-Table4[[#This Row],[BUDGET]]</f>
        <v>-36954460</v>
      </c>
    </row>
    <row r="3538" spans="1:4">
      <c r="A3538" s="15" t="s">
        <v>1965</v>
      </c>
      <c r="B3538" s="15">
        <v>45000000</v>
      </c>
      <c r="C3538" s="15">
        <v>7916887</v>
      </c>
      <c r="D3538" s="21">
        <f>Table4[[#This Row],[GROSS]]-Table4[[#This Row],[BUDGET]]</f>
        <v>-37083113</v>
      </c>
    </row>
    <row r="3539" spans="1:4">
      <c r="A3539" s="15" t="s">
        <v>2318</v>
      </c>
      <c r="B3539" s="15">
        <v>38000000</v>
      </c>
      <c r="C3539" s="15">
        <v>623374</v>
      </c>
      <c r="D3539" s="21">
        <f>Table4[[#This Row],[GROSS]]-Table4[[#This Row],[BUDGET]]</f>
        <v>-37376626</v>
      </c>
    </row>
    <row r="3540" spans="1:4">
      <c r="A3540" s="15" t="s">
        <v>815</v>
      </c>
      <c r="B3540" s="15">
        <v>85000000</v>
      </c>
      <c r="C3540" s="15">
        <v>47592825</v>
      </c>
      <c r="D3540" s="21">
        <f>Table4[[#This Row],[GROSS]]-Table4[[#This Row],[BUDGET]]</f>
        <v>-37407175</v>
      </c>
    </row>
    <row r="3541" spans="1:4">
      <c r="A3541" s="13" t="s">
        <v>2196</v>
      </c>
      <c r="B3541" s="13">
        <v>60000000</v>
      </c>
      <c r="C3541" s="13">
        <v>22433915</v>
      </c>
      <c r="D3541" s="21">
        <f>Table4[[#This Row],[GROSS]]-Table4[[#This Row],[BUDGET]]</f>
        <v>-37566085</v>
      </c>
    </row>
    <row r="3542" spans="1:4">
      <c r="A3542" s="15" t="s">
        <v>2198</v>
      </c>
      <c r="B3542" s="15">
        <v>60000000</v>
      </c>
      <c r="C3542" s="15">
        <v>22326247</v>
      </c>
      <c r="D3542" s="21">
        <f>Table4[[#This Row],[GROSS]]-Table4[[#This Row],[BUDGET]]</f>
        <v>-37673753</v>
      </c>
    </row>
    <row r="3543" spans="1:4">
      <c r="A3543" s="13" t="s">
        <v>2037</v>
      </c>
      <c r="B3543" s="13">
        <v>44000000</v>
      </c>
      <c r="C3543" s="13">
        <v>6105175</v>
      </c>
      <c r="D3543" s="21">
        <f>Table4[[#This Row],[GROSS]]-Table4[[#This Row],[BUDGET]]</f>
        <v>-37894825</v>
      </c>
    </row>
    <row r="3544" spans="1:4">
      <c r="A3544" s="13" t="s">
        <v>1292</v>
      </c>
      <c r="B3544" s="13">
        <v>63000000</v>
      </c>
      <c r="C3544" s="13">
        <v>25052000</v>
      </c>
      <c r="D3544" s="21">
        <f>Table4[[#This Row],[GROSS]]-Table4[[#This Row],[BUDGET]]</f>
        <v>-37948000</v>
      </c>
    </row>
    <row r="3545" spans="1:4">
      <c r="A3545" s="13" t="s">
        <v>1037</v>
      </c>
      <c r="B3545" s="13">
        <v>80000000</v>
      </c>
      <c r="C3545" s="13">
        <v>42044321</v>
      </c>
      <c r="D3545" s="21">
        <f>Table4[[#This Row],[GROSS]]-Table4[[#This Row],[BUDGET]]</f>
        <v>-37955679</v>
      </c>
    </row>
    <row r="3546" spans="1:4">
      <c r="A3546" s="13" t="s">
        <v>1071</v>
      </c>
      <c r="B3546" s="13">
        <v>75000000</v>
      </c>
      <c r="C3546" s="13">
        <v>36976367</v>
      </c>
      <c r="D3546" s="21">
        <f>Table4[[#This Row],[GROSS]]-Table4[[#This Row],[BUDGET]]</f>
        <v>-38023633</v>
      </c>
    </row>
    <row r="3547" spans="1:4">
      <c r="A3547" s="15" t="s">
        <v>2598</v>
      </c>
      <c r="B3547" s="15">
        <v>55000000</v>
      </c>
      <c r="C3547" s="15">
        <v>16640210</v>
      </c>
      <c r="D3547" s="21">
        <f>Table4[[#This Row],[GROSS]]-Table4[[#This Row],[BUDGET]]</f>
        <v>-38359790</v>
      </c>
    </row>
    <row r="3548" spans="1:4">
      <c r="A3548" s="13" t="s">
        <v>1966</v>
      </c>
      <c r="B3548" s="13">
        <v>45000000</v>
      </c>
      <c r="C3548" s="13">
        <v>6565495</v>
      </c>
      <c r="D3548" s="21">
        <f>Table4[[#This Row],[GROSS]]-Table4[[#This Row],[BUDGET]]</f>
        <v>-38434505</v>
      </c>
    </row>
    <row r="3549" spans="1:4">
      <c r="A3549" s="13" t="s">
        <v>1043</v>
      </c>
      <c r="B3549" s="13">
        <v>80000000</v>
      </c>
      <c r="C3549" s="13">
        <v>41523271</v>
      </c>
      <c r="D3549" s="21">
        <f>Table4[[#This Row],[GROSS]]-Table4[[#This Row],[BUDGET]]</f>
        <v>-38476729</v>
      </c>
    </row>
    <row r="3550" spans="1:4">
      <c r="A3550" s="15" t="s">
        <v>1587</v>
      </c>
      <c r="B3550" s="15">
        <v>55000000</v>
      </c>
      <c r="C3550" s="15">
        <v>16264475</v>
      </c>
      <c r="D3550" s="21">
        <f>Table4[[#This Row],[GROSS]]-Table4[[#This Row],[BUDGET]]</f>
        <v>-38735525</v>
      </c>
    </row>
    <row r="3551" spans="1:4">
      <c r="A3551" s="15" t="s">
        <v>1596</v>
      </c>
      <c r="B3551" s="15">
        <v>55000000</v>
      </c>
      <c r="C3551" s="15">
        <v>16088610</v>
      </c>
      <c r="D3551" s="21">
        <f>Table4[[#This Row],[GROSS]]-Table4[[#This Row],[BUDGET]]</f>
        <v>-38911390</v>
      </c>
    </row>
    <row r="3552" spans="1:4">
      <c r="A3552" s="15" t="s">
        <v>3652</v>
      </c>
      <c r="B3552" s="15">
        <v>40000000</v>
      </c>
      <c r="C3552" s="15">
        <v>1027749</v>
      </c>
      <c r="D3552" s="21">
        <f>Table4[[#This Row],[GROSS]]-Table4[[#This Row],[BUDGET]]</f>
        <v>-38972251</v>
      </c>
    </row>
    <row r="3553" spans="1:4">
      <c r="A3553" s="15" t="s">
        <v>1204</v>
      </c>
      <c r="B3553" s="15">
        <v>68000000</v>
      </c>
      <c r="C3553" s="15">
        <v>28965197</v>
      </c>
      <c r="D3553" s="21">
        <f>Table4[[#This Row],[GROSS]]-Table4[[#This Row],[BUDGET]]</f>
        <v>-39034803</v>
      </c>
    </row>
    <row r="3554" spans="1:4">
      <c r="A3554" s="15" t="s">
        <v>1821</v>
      </c>
      <c r="B3554" s="15">
        <v>50000000</v>
      </c>
      <c r="C3554" s="15">
        <v>10706786</v>
      </c>
      <c r="D3554" s="21">
        <f>Table4[[#This Row],[GROSS]]-Table4[[#This Row],[BUDGET]]</f>
        <v>-39293214</v>
      </c>
    </row>
    <row r="3555" spans="1:4">
      <c r="A3555" s="15" t="s">
        <v>2040</v>
      </c>
      <c r="B3555" s="15">
        <v>45000000</v>
      </c>
      <c r="C3555" s="15">
        <v>5664251</v>
      </c>
      <c r="D3555" s="21">
        <f>Table4[[#This Row],[GROSS]]-Table4[[#This Row],[BUDGET]]</f>
        <v>-39335749</v>
      </c>
    </row>
    <row r="3556" spans="1:4">
      <c r="A3556" s="15" t="s">
        <v>2252</v>
      </c>
      <c r="B3556" s="15">
        <v>40000000</v>
      </c>
      <c r="C3556" s="15">
        <v>652526</v>
      </c>
      <c r="D3556" s="21">
        <f>Table4[[#This Row],[GROSS]]-Table4[[#This Row],[BUDGET]]</f>
        <v>-39347474</v>
      </c>
    </row>
    <row r="3557" spans="1:4">
      <c r="A3557" s="13" t="s">
        <v>928</v>
      </c>
      <c r="B3557" s="13">
        <v>90000000</v>
      </c>
      <c r="C3557" s="13">
        <v>50628009</v>
      </c>
      <c r="D3557" s="21">
        <f>Table4[[#This Row],[GROSS]]-Table4[[#This Row],[BUDGET]]</f>
        <v>-39371991</v>
      </c>
    </row>
    <row r="3558" spans="1:4">
      <c r="A3558" s="15" t="s">
        <v>1094</v>
      </c>
      <c r="B3558" s="15">
        <v>72000000</v>
      </c>
      <c r="C3558" s="15">
        <v>32616869</v>
      </c>
      <c r="D3558" s="21">
        <f>Table4[[#This Row],[GROSS]]-Table4[[#This Row],[BUDGET]]</f>
        <v>-39383131</v>
      </c>
    </row>
    <row r="3559" spans="1:4">
      <c r="A3559" s="15" t="s">
        <v>1800</v>
      </c>
      <c r="B3559" s="15">
        <v>50000000</v>
      </c>
      <c r="C3559" s="15">
        <v>10556196</v>
      </c>
      <c r="D3559" s="21">
        <f>Table4[[#This Row],[GROSS]]-Table4[[#This Row],[BUDGET]]</f>
        <v>-39443804</v>
      </c>
    </row>
    <row r="3560" spans="1:4">
      <c r="A3560" s="15" t="s">
        <v>2248</v>
      </c>
      <c r="B3560" s="15">
        <v>40000000</v>
      </c>
      <c r="C3560" s="15">
        <v>511920</v>
      </c>
      <c r="D3560" s="21">
        <f>Table4[[#This Row],[GROSS]]-Table4[[#This Row],[BUDGET]]</f>
        <v>-39488080</v>
      </c>
    </row>
    <row r="3561" spans="1:4">
      <c r="A3561" s="15" t="s">
        <v>1805</v>
      </c>
      <c r="B3561" s="15">
        <v>50000000</v>
      </c>
      <c r="C3561" s="15">
        <v>10400000</v>
      </c>
      <c r="D3561" s="21">
        <f>Table4[[#This Row],[GROSS]]-Table4[[#This Row],[BUDGET]]</f>
        <v>-39600000</v>
      </c>
    </row>
    <row r="3562" spans="1:4">
      <c r="A3562" s="15" t="s">
        <v>1151</v>
      </c>
      <c r="B3562" s="15">
        <v>70000000</v>
      </c>
      <c r="C3562" s="15">
        <v>30157016</v>
      </c>
      <c r="D3562" s="21">
        <f>Table4[[#This Row],[GROSS]]-Table4[[#This Row],[BUDGET]]</f>
        <v>-39842984</v>
      </c>
    </row>
    <row r="3563" spans="1:4">
      <c r="A3563" s="15" t="s">
        <v>1808</v>
      </c>
      <c r="B3563" s="15">
        <v>50000000</v>
      </c>
      <c r="C3563" s="15">
        <v>10137232</v>
      </c>
      <c r="D3563" s="21">
        <f>Table4[[#This Row],[GROSS]]-Table4[[#This Row],[BUDGET]]</f>
        <v>-39862768</v>
      </c>
    </row>
    <row r="3564" spans="1:4">
      <c r="A3564" s="13" t="s">
        <v>2260</v>
      </c>
      <c r="B3564" s="13">
        <v>40000000</v>
      </c>
      <c r="C3564" s="13">
        <v>128978</v>
      </c>
      <c r="D3564" s="21">
        <f>Table4[[#This Row],[GROSS]]-Table4[[#This Row],[BUDGET]]</f>
        <v>-39871022</v>
      </c>
    </row>
    <row r="3565" spans="1:4">
      <c r="A3565" s="15" t="s">
        <v>2306</v>
      </c>
      <c r="B3565" s="15">
        <v>57000000</v>
      </c>
      <c r="C3565" s="15">
        <v>16991902</v>
      </c>
      <c r="D3565" s="21">
        <f>Table4[[#This Row],[GROSS]]-Table4[[#This Row],[BUDGET]]</f>
        <v>-40008098</v>
      </c>
    </row>
    <row r="3566" spans="1:4">
      <c r="A3566" s="13" t="s">
        <v>1809</v>
      </c>
      <c r="B3566" s="13">
        <v>50000000</v>
      </c>
      <c r="C3566" s="13">
        <v>9795017</v>
      </c>
      <c r="D3566" s="21">
        <f>Table4[[#This Row],[GROSS]]-Table4[[#This Row],[BUDGET]]</f>
        <v>-40204983</v>
      </c>
    </row>
    <row r="3567" spans="1:4">
      <c r="A3567" s="13" t="s">
        <v>1472</v>
      </c>
      <c r="B3567" s="13">
        <v>60000000</v>
      </c>
      <c r="C3567" s="13">
        <v>19781879</v>
      </c>
      <c r="D3567" s="21">
        <f>Table4[[#This Row],[GROSS]]-Table4[[#This Row],[BUDGET]]</f>
        <v>-40218121</v>
      </c>
    </row>
    <row r="3568" spans="1:4">
      <c r="A3568" s="15" t="s">
        <v>1971</v>
      </c>
      <c r="B3568" s="15">
        <v>45000000</v>
      </c>
      <c r="C3568" s="15">
        <v>4584886</v>
      </c>
      <c r="D3568" s="21">
        <f>Table4[[#This Row],[GROSS]]-Table4[[#This Row],[BUDGET]]</f>
        <v>-40415114</v>
      </c>
    </row>
    <row r="3569" spans="1:4">
      <c r="A3569" s="13" t="s">
        <v>1812</v>
      </c>
      <c r="B3569" s="13">
        <v>60000000</v>
      </c>
      <c r="C3569" s="13">
        <v>19445217</v>
      </c>
      <c r="D3569" s="21">
        <f>Table4[[#This Row],[GROSS]]-Table4[[#This Row],[BUDGET]]</f>
        <v>-40554783</v>
      </c>
    </row>
    <row r="3570" spans="1:4">
      <c r="A3570" s="13" t="s">
        <v>936</v>
      </c>
      <c r="B3570" s="13">
        <v>80000000</v>
      </c>
      <c r="C3570" s="13">
        <v>39442871</v>
      </c>
      <c r="D3570" s="21">
        <f>Table4[[#This Row],[GROSS]]-Table4[[#This Row],[BUDGET]]</f>
        <v>-40557129</v>
      </c>
    </row>
    <row r="3571" spans="1:4">
      <c r="A3571" s="13" t="s">
        <v>478</v>
      </c>
      <c r="B3571" s="13">
        <v>117000000</v>
      </c>
      <c r="C3571" s="13">
        <v>76418654</v>
      </c>
      <c r="D3571" s="21">
        <f>Table4[[#This Row],[GROSS]]-Table4[[#This Row],[BUDGET]]</f>
        <v>-40581346</v>
      </c>
    </row>
    <row r="3572" spans="1:4">
      <c r="A3572" s="13" t="s">
        <v>1096</v>
      </c>
      <c r="B3572" s="13">
        <v>59660000</v>
      </c>
      <c r="C3572" s="13">
        <v>18947630</v>
      </c>
      <c r="D3572" s="21">
        <f>Table4[[#This Row],[GROSS]]-Table4[[#This Row],[BUDGET]]</f>
        <v>-40712370</v>
      </c>
    </row>
    <row r="3573" spans="1:4">
      <c r="A3573" s="13" t="s">
        <v>1000</v>
      </c>
      <c r="B3573" s="13">
        <v>76000000</v>
      </c>
      <c r="C3573" s="13">
        <v>35286428</v>
      </c>
      <c r="D3573" s="21">
        <f>Table4[[#This Row],[GROSS]]-Table4[[#This Row],[BUDGET]]</f>
        <v>-40713572</v>
      </c>
    </row>
    <row r="3574" spans="1:4">
      <c r="A3574" s="15" t="s">
        <v>1604</v>
      </c>
      <c r="B3574" s="15">
        <v>47000000</v>
      </c>
      <c r="C3574" s="15">
        <v>6167817</v>
      </c>
      <c r="D3574" s="21">
        <f>Table4[[#This Row],[GROSS]]-Table4[[#This Row],[BUDGET]]</f>
        <v>-40832183</v>
      </c>
    </row>
    <row r="3575" spans="1:4">
      <c r="A3575" s="13" t="s">
        <v>1162</v>
      </c>
      <c r="B3575" s="13">
        <v>60000000</v>
      </c>
      <c r="C3575" s="13">
        <v>19076815</v>
      </c>
      <c r="D3575" s="21">
        <f>Table4[[#This Row],[GROSS]]-Table4[[#This Row],[BUDGET]]</f>
        <v>-40923185</v>
      </c>
    </row>
    <row r="3576" spans="1:4">
      <c r="A3576" s="13" t="s">
        <v>662</v>
      </c>
      <c r="B3576" s="13">
        <v>100000000</v>
      </c>
      <c r="C3576" s="13">
        <v>58867694</v>
      </c>
      <c r="D3576" s="21">
        <f>Table4[[#This Row],[GROSS]]-Table4[[#This Row],[BUDGET]]</f>
        <v>-41132306</v>
      </c>
    </row>
    <row r="3577" spans="1:4">
      <c r="A3577" s="15" t="s">
        <v>470</v>
      </c>
      <c r="B3577" s="15">
        <v>100000000</v>
      </c>
      <c r="C3577" s="15">
        <v>58607007</v>
      </c>
      <c r="D3577" s="21">
        <f>Table4[[#This Row],[GROSS]]-Table4[[#This Row],[BUDGET]]</f>
        <v>-41392993</v>
      </c>
    </row>
    <row r="3578" spans="1:4">
      <c r="A3578" s="15" t="s">
        <v>1861</v>
      </c>
      <c r="B3578" s="15">
        <v>47000000</v>
      </c>
      <c r="C3578" s="15">
        <v>5600000</v>
      </c>
      <c r="D3578" s="21">
        <f>Table4[[#This Row],[GROSS]]-Table4[[#This Row],[BUDGET]]</f>
        <v>-41400000</v>
      </c>
    </row>
    <row r="3579" spans="1:4">
      <c r="A3579" s="15" t="s">
        <v>844</v>
      </c>
      <c r="B3579" s="15">
        <v>85000000</v>
      </c>
      <c r="C3579" s="15">
        <v>43575716</v>
      </c>
      <c r="D3579" s="21">
        <f>Table4[[#This Row],[GROSS]]-Table4[[#This Row],[BUDGET]]</f>
        <v>-41424284</v>
      </c>
    </row>
    <row r="3580" spans="1:4">
      <c r="A3580" s="15" t="s">
        <v>942</v>
      </c>
      <c r="B3580" s="15">
        <v>80000000</v>
      </c>
      <c r="C3580" s="15">
        <v>38542418</v>
      </c>
      <c r="D3580" s="21">
        <f>Table4[[#This Row],[GROSS]]-Table4[[#This Row],[BUDGET]]</f>
        <v>-41457582</v>
      </c>
    </row>
    <row r="3581" spans="1:4">
      <c r="A3581" s="15" t="s">
        <v>1959</v>
      </c>
      <c r="B3581" s="15">
        <v>57000000</v>
      </c>
      <c r="C3581" s="15">
        <v>15527125</v>
      </c>
      <c r="D3581" s="21">
        <f>Table4[[#This Row],[GROSS]]-Table4[[#This Row],[BUDGET]]</f>
        <v>-41472875</v>
      </c>
    </row>
    <row r="3582" spans="1:4">
      <c r="A3582" s="15" t="s">
        <v>333</v>
      </c>
      <c r="B3582" s="15">
        <v>145000000</v>
      </c>
      <c r="C3582" s="15">
        <v>103400692</v>
      </c>
      <c r="D3582" s="21">
        <f>Table4[[#This Row],[GROSS]]-Table4[[#This Row],[BUDGET]]</f>
        <v>-41599308</v>
      </c>
    </row>
    <row r="3583" spans="1:4">
      <c r="A3583" s="13" t="s">
        <v>317</v>
      </c>
      <c r="B3583" s="13">
        <v>175000000</v>
      </c>
      <c r="C3583" s="13">
        <v>133228348</v>
      </c>
      <c r="D3583" s="21">
        <f>Table4[[#This Row],[GROSS]]-Table4[[#This Row],[BUDGET]]</f>
        <v>-41771652</v>
      </c>
    </row>
    <row r="3584" spans="1:4">
      <c r="A3584" s="13" t="s">
        <v>767</v>
      </c>
      <c r="B3584" s="13">
        <v>100000000</v>
      </c>
      <c r="C3584" s="13">
        <v>58220776</v>
      </c>
      <c r="D3584" s="21">
        <f>Table4[[#This Row],[GROSS]]-Table4[[#This Row],[BUDGET]]</f>
        <v>-41779224</v>
      </c>
    </row>
    <row r="3585" spans="1:4">
      <c r="A3585" s="13" t="s">
        <v>1455</v>
      </c>
      <c r="B3585" s="13">
        <v>60000000</v>
      </c>
      <c r="C3585" s="13">
        <v>18208078</v>
      </c>
      <c r="D3585" s="21">
        <f>Table4[[#This Row],[GROSS]]-Table4[[#This Row],[BUDGET]]</f>
        <v>-41791922</v>
      </c>
    </row>
    <row r="3586" spans="1:4">
      <c r="A3586" s="15" t="s">
        <v>1991</v>
      </c>
      <c r="B3586" s="15">
        <v>44000000</v>
      </c>
      <c r="C3586" s="15">
        <v>1500000</v>
      </c>
      <c r="D3586" s="21">
        <f>Table4[[#This Row],[GROSS]]-Table4[[#This Row],[BUDGET]]</f>
        <v>-42500000</v>
      </c>
    </row>
    <row r="3587" spans="1:4">
      <c r="A3587" s="15" t="s">
        <v>769</v>
      </c>
      <c r="B3587" s="15">
        <v>90000000</v>
      </c>
      <c r="C3587" s="15">
        <v>47474112</v>
      </c>
      <c r="D3587" s="21">
        <f>Table4[[#This Row],[GROSS]]-Table4[[#This Row],[BUDGET]]</f>
        <v>-42525888</v>
      </c>
    </row>
    <row r="3588" spans="1:4">
      <c r="A3588" s="15" t="s">
        <v>613</v>
      </c>
      <c r="B3588" s="15">
        <v>100000000</v>
      </c>
      <c r="C3588" s="15">
        <v>57366262</v>
      </c>
      <c r="D3588" s="21">
        <f>Table4[[#This Row],[GROSS]]-Table4[[#This Row],[BUDGET]]</f>
        <v>-42633738</v>
      </c>
    </row>
    <row r="3589" spans="1:4">
      <c r="A3589" s="15" t="s">
        <v>1471</v>
      </c>
      <c r="B3589" s="15">
        <v>60000000</v>
      </c>
      <c r="C3589" s="15">
        <v>17281832</v>
      </c>
      <c r="D3589" s="21">
        <f>Table4[[#This Row],[GROSS]]-Table4[[#This Row],[BUDGET]]</f>
        <v>-42718168</v>
      </c>
    </row>
    <row r="3590" spans="1:4">
      <c r="A3590" s="13" t="s">
        <v>166</v>
      </c>
      <c r="B3590" s="13">
        <v>145000000</v>
      </c>
      <c r="C3590" s="13">
        <v>102176165</v>
      </c>
      <c r="D3590" s="21">
        <f>Table4[[#This Row],[GROSS]]-Table4[[#This Row],[BUDGET]]</f>
        <v>-42823835</v>
      </c>
    </row>
    <row r="3591" spans="1:4">
      <c r="A3591" s="13" t="s">
        <v>1973</v>
      </c>
      <c r="B3591" s="13">
        <v>45000000</v>
      </c>
      <c r="C3591" s="13">
        <v>2154540</v>
      </c>
      <c r="D3591" s="21">
        <f>Table4[[#This Row],[GROSS]]-Table4[[#This Row],[BUDGET]]</f>
        <v>-42845460</v>
      </c>
    </row>
    <row r="3592" spans="1:4">
      <c r="A3592" s="13" t="s">
        <v>771</v>
      </c>
      <c r="B3592" s="13">
        <v>86000000</v>
      </c>
      <c r="C3592" s="13">
        <v>42877165</v>
      </c>
      <c r="D3592" s="21">
        <f>Table4[[#This Row],[GROSS]]-Table4[[#This Row],[BUDGET]]</f>
        <v>-43122835</v>
      </c>
    </row>
    <row r="3593" spans="1:4">
      <c r="A3593" s="15" t="s">
        <v>1591</v>
      </c>
      <c r="B3593" s="15">
        <v>56000000</v>
      </c>
      <c r="C3593" s="15">
        <v>12870569</v>
      </c>
      <c r="D3593" s="21">
        <f>Table4[[#This Row],[GROSS]]-Table4[[#This Row],[BUDGET]]</f>
        <v>-43129431</v>
      </c>
    </row>
    <row r="3594" spans="1:4">
      <c r="A3594" s="15" t="s">
        <v>1817</v>
      </c>
      <c r="B3594" s="15">
        <v>50000000</v>
      </c>
      <c r="C3594" s="15">
        <v>6471394</v>
      </c>
      <c r="D3594" s="21">
        <f>Table4[[#This Row],[GROSS]]-Table4[[#This Row],[BUDGET]]</f>
        <v>-43528606</v>
      </c>
    </row>
    <row r="3595" spans="1:4">
      <c r="A3595" s="13" t="s">
        <v>1819</v>
      </c>
      <c r="B3595" s="13">
        <v>50000000</v>
      </c>
      <c r="C3595" s="13">
        <v>6291602</v>
      </c>
      <c r="D3595" s="21">
        <f>Table4[[#This Row],[GROSS]]-Table4[[#This Row],[BUDGET]]</f>
        <v>-43708398</v>
      </c>
    </row>
    <row r="3596" spans="1:4">
      <c r="A3596" s="15" t="s">
        <v>2218</v>
      </c>
      <c r="B3596" s="15">
        <v>77000000</v>
      </c>
      <c r="C3596" s="15">
        <v>33201661</v>
      </c>
      <c r="D3596" s="21">
        <f>Table4[[#This Row],[GROSS]]-Table4[[#This Row],[BUDGET]]</f>
        <v>-43798339</v>
      </c>
    </row>
    <row r="3597" spans="1:4">
      <c r="A3597" s="13" t="s">
        <v>948</v>
      </c>
      <c r="B3597" s="13">
        <v>80000000</v>
      </c>
      <c r="C3597" s="13">
        <v>36073232</v>
      </c>
      <c r="D3597" s="21">
        <f>Table4[[#This Row],[GROSS]]-Table4[[#This Row],[BUDGET]]</f>
        <v>-43926768</v>
      </c>
    </row>
    <row r="3598" spans="1:4">
      <c r="A3598" s="13" t="s">
        <v>530</v>
      </c>
      <c r="B3598" s="13">
        <v>110000000</v>
      </c>
      <c r="C3598" s="13">
        <v>66002193</v>
      </c>
      <c r="D3598" s="21">
        <f>Table4[[#This Row],[GROSS]]-Table4[[#This Row],[BUDGET]]</f>
        <v>-43997807</v>
      </c>
    </row>
    <row r="3599" spans="1:4">
      <c r="A3599" s="13" t="s">
        <v>677</v>
      </c>
      <c r="B3599" s="13">
        <v>95000000</v>
      </c>
      <c r="C3599" s="13">
        <v>50802661</v>
      </c>
      <c r="D3599" s="21">
        <f>Table4[[#This Row],[GROSS]]-Table4[[#This Row],[BUDGET]]</f>
        <v>-44197339</v>
      </c>
    </row>
    <row r="3600" spans="1:4">
      <c r="A3600" s="13" t="s">
        <v>1092</v>
      </c>
      <c r="B3600" s="13">
        <v>72000000</v>
      </c>
      <c r="C3600" s="13">
        <v>27796042</v>
      </c>
      <c r="D3600" s="21">
        <f>Table4[[#This Row],[GROSS]]-Table4[[#This Row],[BUDGET]]</f>
        <v>-44203958</v>
      </c>
    </row>
    <row r="3601" spans="1:4">
      <c r="A3601" s="15" t="s">
        <v>4867</v>
      </c>
      <c r="B3601" s="15">
        <v>45000000</v>
      </c>
      <c r="C3601" s="15">
        <v>145109</v>
      </c>
      <c r="D3601" s="21">
        <f>Table4[[#This Row],[GROSS]]-Table4[[#This Row],[BUDGET]]</f>
        <v>-44854891</v>
      </c>
    </row>
    <row r="3602" spans="1:4">
      <c r="A3602" s="13" t="s">
        <v>19</v>
      </c>
      <c r="B3602" s="13">
        <v>245000000</v>
      </c>
      <c r="C3602" s="13">
        <v>200074175</v>
      </c>
      <c r="D3602" s="21">
        <f>Table4[[#This Row],[GROSS]]-Table4[[#This Row],[BUDGET]]</f>
        <v>-44925825</v>
      </c>
    </row>
    <row r="3603" spans="1:4">
      <c r="A3603" s="15" t="s">
        <v>825</v>
      </c>
      <c r="B3603" s="15">
        <v>85000000</v>
      </c>
      <c r="C3603" s="15">
        <v>40048332</v>
      </c>
      <c r="D3603" s="21">
        <f>Table4[[#This Row],[GROSS]]-Table4[[#This Row],[BUDGET]]</f>
        <v>-44951668</v>
      </c>
    </row>
    <row r="3604" spans="1:4">
      <c r="A3604" s="13" t="s">
        <v>1058</v>
      </c>
      <c r="B3604" s="13">
        <v>75000000</v>
      </c>
      <c r="C3604" s="13">
        <v>30013346</v>
      </c>
      <c r="D3604" s="21">
        <f>Table4[[#This Row],[GROSS]]-Table4[[#This Row],[BUDGET]]</f>
        <v>-44986654</v>
      </c>
    </row>
    <row r="3605" spans="1:4">
      <c r="A3605" s="13" t="s">
        <v>823</v>
      </c>
      <c r="B3605" s="13">
        <v>90000000</v>
      </c>
      <c r="C3605" s="13">
        <v>44606335</v>
      </c>
      <c r="D3605" s="21">
        <f>Table4[[#This Row],[GROSS]]-Table4[[#This Row],[BUDGET]]</f>
        <v>-45393665</v>
      </c>
    </row>
    <row r="3606" spans="1:4">
      <c r="A3606" s="13" t="s">
        <v>944</v>
      </c>
      <c r="B3606" s="13">
        <v>80000000</v>
      </c>
      <c r="C3606" s="13">
        <v>34566746</v>
      </c>
      <c r="D3606" s="21">
        <f>Table4[[#This Row],[GROSS]]-Table4[[#This Row],[BUDGET]]</f>
        <v>-45433254</v>
      </c>
    </row>
    <row r="3607" spans="1:4">
      <c r="A3607" s="13" t="s">
        <v>1288</v>
      </c>
      <c r="B3607" s="13">
        <v>65000000</v>
      </c>
      <c r="C3607" s="13">
        <v>19548064</v>
      </c>
      <c r="D3607" s="21">
        <f>Table4[[#This Row],[GROSS]]-Table4[[#This Row],[BUDGET]]</f>
        <v>-45451936</v>
      </c>
    </row>
    <row r="3608" spans="1:4">
      <c r="A3608" s="13" t="s">
        <v>1607</v>
      </c>
      <c r="B3608" s="13">
        <v>55000000</v>
      </c>
      <c r="C3608" s="13">
        <v>9483821</v>
      </c>
      <c r="D3608" s="21">
        <f>Table4[[#This Row],[GROSS]]-Table4[[#This Row],[BUDGET]]</f>
        <v>-45516179</v>
      </c>
    </row>
    <row r="3609" spans="1:4">
      <c r="A3609" s="13" t="s">
        <v>1069</v>
      </c>
      <c r="B3609" s="13">
        <v>82000000</v>
      </c>
      <c r="C3609" s="13">
        <v>36381716</v>
      </c>
      <c r="D3609" s="21">
        <f>Table4[[#This Row],[GROSS]]-Table4[[#This Row],[BUDGET]]</f>
        <v>-45618284</v>
      </c>
    </row>
    <row r="3610" spans="1:4">
      <c r="A3610" s="13" t="s">
        <v>1274</v>
      </c>
      <c r="B3610" s="13">
        <v>65000000</v>
      </c>
      <c r="C3610" s="13">
        <v>19059018</v>
      </c>
      <c r="D3610" s="21">
        <f>Table4[[#This Row],[GROSS]]-Table4[[#This Row],[BUDGET]]</f>
        <v>-45940982</v>
      </c>
    </row>
    <row r="3611" spans="1:4">
      <c r="A3611" s="13" t="s">
        <v>57</v>
      </c>
      <c r="B3611" s="13">
        <v>225000000</v>
      </c>
      <c r="C3611" s="13">
        <v>179020854</v>
      </c>
      <c r="D3611" s="21">
        <f>Table4[[#This Row],[GROSS]]-Table4[[#This Row],[BUDGET]]</f>
        <v>-45979146</v>
      </c>
    </row>
    <row r="3612" spans="1:4">
      <c r="A3612" s="15" t="s">
        <v>2223</v>
      </c>
      <c r="B3612" s="15">
        <v>60000000</v>
      </c>
      <c r="C3612" s="15">
        <v>13395939</v>
      </c>
      <c r="D3612" s="21">
        <f>Table4[[#This Row],[GROSS]]-Table4[[#This Row],[BUDGET]]</f>
        <v>-46604061</v>
      </c>
    </row>
    <row r="3613" spans="1:4">
      <c r="A3613" s="15" t="s">
        <v>1814</v>
      </c>
      <c r="B3613" s="15">
        <v>55000000</v>
      </c>
      <c r="C3613" s="15">
        <v>8355815</v>
      </c>
      <c r="D3613" s="21">
        <f>Table4[[#This Row],[GROSS]]-Table4[[#This Row],[BUDGET]]</f>
        <v>-46644185</v>
      </c>
    </row>
    <row r="3614" spans="1:4">
      <c r="A3614" s="13" t="s">
        <v>1780</v>
      </c>
      <c r="B3614" s="13">
        <v>70000000</v>
      </c>
      <c r="C3614" s="13">
        <v>23159305</v>
      </c>
      <c r="D3614" s="21">
        <f>Table4[[#This Row],[GROSS]]-Table4[[#This Row],[BUDGET]]</f>
        <v>-46840695</v>
      </c>
    </row>
    <row r="3615" spans="1:4">
      <c r="A3615" s="15" t="s">
        <v>1453</v>
      </c>
      <c r="B3615" s="15">
        <v>60000000</v>
      </c>
      <c r="C3615" s="15">
        <v>13082288</v>
      </c>
      <c r="D3615" s="21">
        <f>Table4[[#This Row],[GROSS]]-Table4[[#This Row],[BUDGET]]</f>
        <v>-46917712</v>
      </c>
    </row>
    <row r="3616" spans="1:4">
      <c r="A3616" s="15" t="s">
        <v>945</v>
      </c>
      <c r="B3616" s="15">
        <v>80000000</v>
      </c>
      <c r="C3616" s="15">
        <v>32885565</v>
      </c>
      <c r="D3616" s="21">
        <f>Table4[[#This Row],[GROSS]]-Table4[[#This Row],[BUDGET]]</f>
        <v>-47114435</v>
      </c>
    </row>
    <row r="3617" spans="1:4">
      <c r="A3617" s="13" t="s">
        <v>2320</v>
      </c>
      <c r="B3617" s="13">
        <v>55000000</v>
      </c>
      <c r="C3617" s="13">
        <v>7871693</v>
      </c>
      <c r="D3617" s="21">
        <f>Table4[[#This Row],[GROSS]]-Table4[[#This Row],[BUDGET]]</f>
        <v>-47128307</v>
      </c>
    </row>
    <row r="3618" spans="1:4">
      <c r="A3618" s="13" t="s">
        <v>467</v>
      </c>
      <c r="B3618" s="13">
        <v>105000000</v>
      </c>
      <c r="C3618" s="13">
        <v>57637485</v>
      </c>
      <c r="D3618" s="21">
        <f>Table4[[#This Row],[GROSS]]-Table4[[#This Row],[BUDGET]]</f>
        <v>-47362515</v>
      </c>
    </row>
    <row r="3619" spans="1:4">
      <c r="A3619" s="15" t="s">
        <v>850</v>
      </c>
      <c r="B3619" s="15">
        <v>82000000</v>
      </c>
      <c r="C3619" s="15">
        <v>34543701</v>
      </c>
      <c r="D3619" s="21">
        <f>Table4[[#This Row],[GROSS]]-Table4[[#This Row],[BUDGET]]</f>
        <v>-47456299</v>
      </c>
    </row>
    <row r="3620" spans="1:4">
      <c r="A3620" s="13" t="s">
        <v>1944</v>
      </c>
      <c r="B3620" s="13">
        <v>70000000</v>
      </c>
      <c r="C3620" s="13">
        <v>22531698</v>
      </c>
      <c r="D3620" s="21">
        <f>Table4[[#This Row],[GROSS]]-Table4[[#This Row],[BUDGET]]</f>
        <v>-47468302</v>
      </c>
    </row>
    <row r="3621" spans="1:4">
      <c r="A3621" s="13" t="s">
        <v>1616</v>
      </c>
      <c r="B3621" s="13">
        <v>55000000</v>
      </c>
      <c r="C3621" s="13">
        <v>7221458</v>
      </c>
      <c r="D3621" s="21">
        <f>Table4[[#This Row],[GROSS]]-Table4[[#This Row],[BUDGET]]</f>
        <v>-47778542</v>
      </c>
    </row>
    <row r="3622" spans="1:4">
      <c r="A3622" s="13" t="s">
        <v>1286</v>
      </c>
      <c r="B3622" s="13">
        <v>50000000</v>
      </c>
      <c r="C3622" s="13">
        <v>2208939</v>
      </c>
      <c r="D3622" s="21">
        <f>Table4[[#This Row],[GROSS]]-Table4[[#This Row],[BUDGET]]</f>
        <v>-47791061</v>
      </c>
    </row>
    <row r="3623" spans="1:4">
      <c r="A3623" s="15" t="s">
        <v>1668</v>
      </c>
      <c r="B3623" s="15">
        <v>50000000</v>
      </c>
      <c r="C3623" s="15">
        <v>2175312</v>
      </c>
      <c r="D3623" s="21">
        <f>Table4[[#This Row],[GROSS]]-Table4[[#This Row],[BUDGET]]</f>
        <v>-47824688</v>
      </c>
    </row>
    <row r="3624" spans="1:4">
      <c r="A3624" s="13" t="s">
        <v>1486</v>
      </c>
      <c r="B3624" s="13">
        <v>60000000</v>
      </c>
      <c r="C3624" s="13">
        <v>12065985</v>
      </c>
      <c r="D3624" s="21">
        <f>Table4[[#This Row],[GROSS]]-Table4[[#This Row],[BUDGET]]</f>
        <v>-47934015</v>
      </c>
    </row>
    <row r="3625" spans="1:4">
      <c r="A3625" s="15" t="s">
        <v>1276</v>
      </c>
      <c r="B3625" s="15">
        <v>50000000</v>
      </c>
      <c r="C3625" s="15">
        <v>1987287</v>
      </c>
      <c r="D3625" s="21">
        <f>Table4[[#This Row],[GROSS]]-Table4[[#This Row],[BUDGET]]</f>
        <v>-48012713</v>
      </c>
    </row>
    <row r="3626" spans="1:4">
      <c r="A3626" s="13" t="s">
        <v>1465</v>
      </c>
      <c r="B3626" s="13">
        <v>60000000</v>
      </c>
      <c r="C3626" s="13">
        <v>11802056</v>
      </c>
      <c r="D3626" s="21">
        <f>Table4[[#This Row],[GROSS]]-Table4[[#This Row],[BUDGET]]</f>
        <v>-48197944</v>
      </c>
    </row>
    <row r="3627" spans="1:4">
      <c r="A3627" s="15" t="s">
        <v>1615</v>
      </c>
      <c r="B3627" s="15">
        <v>54000000</v>
      </c>
      <c r="C3627" s="15">
        <v>5660084</v>
      </c>
      <c r="D3627" s="21">
        <f>Table4[[#This Row],[GROSS]]-Table4[[#This Row],[BUDGET]]</f>
        <v>-48339916</v>
      </c>
    </row>
    <row r="3628" spans="1:4">
      <c r="A3628" s="13" t="s">
        <v>537</v>
      </c>
      <c r="B3628" s="13">
        <v>110000000</v>
      </c>
      <c r="C3628" s="13">
        <v>61656849</v>
      </c>
      <c r="D3628" s="21">
        <f>Table4[[#This Row],[GROSS]]-Table4[[#This Row],[BUDGET]]</f>
        <v>-48343151</v>
      </c>
    </row>
    <row r="3629" spans="1:4">
      <c r="A3629" s="13" t="s">
        <v>383</v>
      </c>
      <c r="B3629" s="13">
        <v>132000000</v>
      </c>
      <c r="C3629" s="13">
        <v>83348920</v>
      </c>
      <c r="D3629" s="21">
        <f>Table4[[#This Row],[GROSS]]-Table4[[#This Row],[BUDGET]]</f>
        <v>-48651080</v>
      </c>
    </row>
    <row r="3630" spans="1:4">
      <c r="A3630" s="15" t="s">
        <v>1835</v>
      </c>
      <c r="B3630" s="15">
        <v>50000000</v>
      </c>
      <c r="C3630" s="15">
        <v>1206135</v>
      </c>
      <c r="D3630" s="21">
        <f>Table4[[#This Row],[GROSS]]-Table4[[#This Row],[BUDGET]]</f>
        <v>-48793865</v>
      </c>
    </row>
    <row r="3631" spans="1:4">
      <c r="A3631" s="13" t="s">
        <v>546</v>
      </c>
      <c r="B3631" s="13">
        <v>107000000</v>
      </c>
      <c r="C3631" s="13">
        <v>58183966</v>
      </c>
      <c r="D3631" s="21">
        <f>Table4[[#This Row],[GROSS]]-Table4[[#This Row],[BUDGET]]</f>
        <v>-48816034</v>
      </c>
    </row>
    <row r="3632" spans="1:4">
      <c r="A3632" s="13" t="s">
        <v>497</v>
      </c>
      <c r="B3632" s="13">
        <v>116000000</v>
      </c>
      <c r="C3632" s="13">
        <v>67155742</v>
      </c>
      <c r="D3632" s="21">
        <f>Table4[[#This Row],[GROSS]]-Table4[[#This Row],[BUDGET]]</f>
        <v>-48844258</v>
      </c>
    </row>
    <row r="3633" spans="1:4">
      <c r="A3633" s="13" t="s">
        <v>1633</v>
      </c>
      <c r="B3633" s="13">
        <v>55000000</v>
      </c>
      <c r="C3633" s="13">
        <v>5755286</v>
      </c>
      <c r="D3633" s="21">
        <f>Table4[[#This Row],[GROSS]]-Table4[[#This Row],[BUDGET]]</f>
        <v>-49244714</v>
      </c>
    </row>
    <row r="3634" spans="1:4">
      <c r="A3634" s="15" t="s">
        <v>5082</v>
      </c>
      <c r="B3634" s="15">
        <v>50000000</v>
      </c>
      <c r="C3634" s="15">
        <v>700000</v>
      </c>
      <c r="D3634" s="21">
        <f>Table4[[#This Row],[GROSS]]-Table4[[#This Row],[BUDGET]]</f>
        <v>-49300000</v>
      </c>
    </row>
    <row r="3635" spans="1:4">
      <c r="A3635" s="15" t="s">
        <v>214</v>
      </c>
      <c r="B3635" s="15">
        <v>200000000</v>
      </c>
      <c r="C3635" s="15">
        <v>150350192</v>
      </c>
      <c r="D3635" s="21">
        <f>Table4[[#This Row],[GROSS]]-Table4[[#This Row],[BUDGET]]</f>
        <v>-49649808</v>
      </c>
    </row>
    <row r="3636" spans="1:4">
      <c r="A3636" s="15" t="s">
        <v>5005</v>
      </c>
      <c r="B3636" s="15">
        <v>50000000</v>
      </c>
      <c r="C3636" s="15">
        <v>206400</v>
      </c>
      <c r="D3636" s="21">
        <f>Table4[[#This Row],[GROSS]]-Table4[[#This Row],[BUDGET]]</f>
        <v>-49793600</v>
      </c>
    </row>
    <row r="3637" spans="1:4">
      <c r="A3637" s="13" t="s">
        <v>4977</v>
      </c>
      <c r="B3637" s="13">
        <v>50000000</v>
      </c>
      <c r="C3637" s="13">
        <v>23106</v>
      </c>
      <c r="D3637" s="21">
        <f>Table4[[#This Row],[GROSS]]-Table4[[#This Row],[BUDGET]]</f>
        <v>-49976894</v>
      </c>
    </row>
    <row r="3638" spans="1:4">
      <c r="A3638" s="15" t="s">
        <v>988</v>
      </c>
      <c r="B3638" s="15">
        <v>76000000</v>
      </c>
      <c r="C3638" s="15">
        <v>26000610</v>
      </c>
      <c r="D3638" s="21">
        <f>Table4[[#This Row],[GROSS]]-Table4[[#This Row],[BUDGET]]</f>
        <v>-49999390</v>
      </c>
    </row>
    <row r="3639" spans="1:4">
      <c r="A3639" s="15" t="s">
        <v>939</v>
      </c>
      <c r="B3639" s="15">
        <v>88000000</v>
      </c>
      <c r="C3639" s="15">
        <v>37899638</v>
      </c>
      <c r="D3639" s="21">
        <f>Table4[[#This Row],[GROSS]]-Table4[[#This Row],[BUDGET]]</f>
        <v>-50100362</v>
      </c>
    </row>
    <row r="3640" spans="1:4">
      <c r="A3640" s="15" t="s">
        <v>967</v>
      </c>
      <c r="B3640" s="15">
        <v>52000000</v>
      </c>
      <c r="C3640" s="15">
        <v>1891821</v>
      </c>
      <c r="D3640" s="21">
        <f>Table4[[#This Row],[GROSS]]-Table4[[#This Row],[BUDGET]]</f>
        <v>-50108179</v>
      </c>
    </row>
    <row r="3641" spans="1:4">
      <c r="A3641" s="13" t="s">
        <v>1170</v>
      </c>
      <c r="B3641" s="13">
        <v>70000000</v>
      </c>
      <c r="C3641" s="13">
        <v>19819494</v>
      </c>
      <c r="D3641" s="21">
        <f>Table4[[#This Row],[GROSS]]-Table4[[#This Row],[BUDGET]]</f>
        <v>-50180506</v>
      </c>
    </row>
    <row r="3642" spans="1:4">
      <c r="A3642" s="15" t="s">
        <v>1599</v>
      </c>
      <c r="B3642" s="15">
        <v>57000000</v>
      </c>
      <c r="C3642" s="15">
        <v>6768055</v>
      </c>
      <c r="D3642" s="21">
        <f>Table4[[#This Row],[GROSS]]-Table4[[#This Row],[BUDGET]]</f>
        <v>-50231945</v>
      </c>
    </row>
    <row r="3643" spans="1:4">
      <c r="A3643" s="13" t="s">
        <v>618</v>
      </c>
      <c r="B3643" s="13">
        <v>105000000</v>
      </c>
      <c r="C3643" s="13">
        <v>54700065</v>
      </c>
      <c r="D3643" s="21">
        <f>Table4[[#This Row],[GROSS]]-Table4[[#This Row],[BUDGET]]</f>
        <v>-50299935</v>
      </c>
    </row>
    <row r="3644" spans="1:4">
      <c r="A3644" s="13" t="s">
        <v>631</v>
      </c>
      <c r="B3644" s="13">
        <v>100000000</v>
      </c>
      <c r="C3644" s="13">
        <v>49392095</v>
      </c>
      <c r="D3644" s="21">
        <f>Table4[[#This Row],[GROSS]]-Table4[[#This Row],[BUDGET]]</f>
        <v>-50607905</v>
      </c>
    </row>
    <row r="3645" spans="1:4">
      <c r="A3645" s="13" t="s">
        <v>244</v>
      </c>
      <c r="B3645" s="13">
        <v>155000000</v>
      </c>
      <c r="C3645" s="13">
        <v>104383624</v>
      </c>
      <c r="D3645" s="21">
        <f>Table4[[#This Row],[GROSS]]-Table4[[#This Row],[BUDGET]]</f>
        <v>-50616376</v>
      </c>
    </row>
    <row r="3646" spans="1:4">
      <c r="A3646" s="15" t="s">
        <v>633</v>
      </c>
      <c r="B3646" s="15">
        <v>90000000</v>
      </c>
      <c r="C3646" s="15">
        <v>39292022</v>
      </c>
      <c r="D3646" s="21">
        <f>Table4[[#This Row],[GROSS]]-Table4[[#This Row],[BUDGET]]</f>
        <v>-50707978</v>
      </c>
    </row>
    <row r="3647" spans="1:4">
      <c r="A3647" s="15" t="s">
        <v>1457</v>
      </c>
      <c r="B3647" s="15">
        <v>65000000</v>
      </c>
      <c r="C3647" s="15">
        <v>14218868</v>
      </c>
      <c r="D3647" s="21">
        <f>Table4[[#This Row],[GROSS]]-Table4[[#This Row],[BUDGET]]</f>
        <v>-50781132</v>
      </c>
    </row>
    <row r="3648" spans="1:4">
      <c r="A3648" s="13" t="s">
        <v>1166</v>
      </c>
      <c r="B3648" s="13">
        <v>70000000</v>
      </c>
      <c r="C3648" s="13">
        <v>18990542</v>
      </c>
      <c r="D3648" s="21">
        <f>Table4[[#This Row],[GROSS]]-Table4[[#This Row],[BUDGET]]</f>
        <v>-51009458</v>
      </c>
    </row>
    <row r="3649" spans="1:11">
      <c r="A3649" s="15" t="s">
        <v>1184</v>
      </c>
      <c r="B3649" s="15">
        <v>70000000</v>
      </c>
      <c r="C3649" s="15">
        <v>18821279</v>
      </c>
      <c r="D3649" s="21">
        <f>Table4[[#This Row],[GROSS]]-Table4[[#This Row],[BUDGET]]</f>
        <v>-51178721</v>
      </c>
    </row>
    <row r="3650" spans="1:11">
      <c r="A3650" s="15" t="s">
        <v>1279</v>
      </c>
      <c r="B3650" s="15">
        <v>65000000</v>
      </c>
      <c r="C3650" s="15">
        <v>13750556</v>
      </c>
      <c r="D3650" s="21">
        <f>Table4[[#This Row],[GROSS]]-Table4[[#This Row],[BUDGET]]</f>
        <v>-51249444</v>
      </c>
    </row>
    <row r="3651" spans="1:11">
      <c r="A3651" s="13" t="s">
        <v>380</v>
      </c>
      <c r="B3651" s="13">
        <v>135000000</v>
      </c>
      <c r="C3651" s="13">
        <v>83024900</v>
      </c>
      <c r="D3651" s="21">
        <f>Table4[[#This Row],[GROSS]]-Table4[[#This Row],[BUDGET]]</f>
        <v>-51975100</v>
      </c>
    </row>
    <row r="3652" spans="1:11">
      <c r="A3652" s="15" t="s">
        <v>1056</v>
      </c>
      <c r="B3652" s="15">
        <v>75000000</v>
      </c>
      <c r="C3652" s="15">
        <v>22751979</v>
      </c>
      <c r="D3652" s="21">
        <f>Table4[[#This Row],[GROSS]]-Table4[[#This Row],[BUDGET]]</f>
        <v>-52248021</v>
      </c>
    </row>
    <row r="3653" spans="1:11">
      <c r="A3653" s="15" t="s">
        <v>439</v>
      </c>
      <c r="B3653" s="15">
        <v>85000000</v>
      </c>
      <c r="C3653" s="15">
        <v>32694788</v>
      </c>
      <c r="D3653" s="21">
        <f>Table4[[#This Row],[GROSS]]-Table4[[#This Row],[BUDGET]]</f>
        <v>-52305212</v>
      </c>
    </row>
    <row r="3654" spans="1:11">
      <c r="A3654" s="15" t="s">
        <v>1475</v>
      </c>
      <c r="B3654" s="15">
        <v>60000000</v>
      </c>
      <c r="C3654" s="15">
        <v>7605668</v>
      </c>
      <c r="D3654" s="21">
        <f>Table4[[#This Row],[GROSS]]-Table4[[#This Row],[BUDGET]]</f>
        <v>-52394332</v>
      </c>
    </row>
    <row r="3655" spans="1:11">
      <c r="A3655" s="13" t="s">
        <v>961</v>
      </c>
      <c r="B3655" s="13">
        <v>70000000</v>
      </c>
      <c r="C3655" s="13">
        <v>17473245</v>
      </c>
      <c r="D3655" s="21">
        <f>Table4[[#This Row],[GROSS]]-Table4[[#This Row],[BUDGET]]</f>
        <v>-52526755</v>
      </c>
    </row>
    <row r="3656" spans="1:11">
      <c r="A3656" s="13" t="s">
        <v>1270</v>
      </c>
      <c r="B3656" s="13">
        <v>70000000</v>
      </c>
      <c r="C3656" s="13">
        <v>17218080</v>
      </c>
      <c r="D3656" s="21">
        <f>Table4[[#This Row],[GROSS]]-Table4[[#This Row],[BUDGET]]</f>
        <v>-52781920</v>
      </c>
      <c r="K3656" s="21"/>
    </row>
    <row r="3657" spans="1:11">
      <c r="A3657" s="15" t="s">
        <v>499</v>
      </c>
      <c r="B3657" s="15">
        <v>135000000</v>
      </c>
      <c r="C3657" s="15">
        <v>81638674</v>
      </c>
      <c r="D3657" s="21">
        <f>Table4[[#This Row],[GROSS]]-Table4[[#This Row],[BUDGET]]</f>
        <v>-53361326</v>
      </c>
    </row>
    <row r="3658" spans="1:11">
      <c r="A3658" s="15" t="s">
        <v>821</v>
      </c>
      <c r="B3658" s="15">
        <v>100000000</v>
      </c>
      <c r="C3658" s="15">
        <v>46440491</v>
      </c>
      <c r="D3658" s="21">
        <f>Table4[[#This Row],[GROSS]]-Table4[[#This Row],[BUDGET]]</f>
        <v>-53559509</v>
      </c>
    </row>
    <row r="3659" spans="1:11">
      <c r="A3659" s="15" t="s">
        <v>134</v>
      </c>
      <c r="B3659" s="15">
        <v>185000000</v>
      </c>
      <c r="C3659" s="15">
        <v>130468626</v>
      </c>
      <c r="D3659" s="21">
        <f>Table4[[#This Row],[GROSS]]-Table4[[#This Row],[BUDGET]]</f>
        <v>-54531374</v>
      </c>
    </row>
    <row r="3660" spans="1:11">
      <c r="A3660" s="13" t="s">
        <v>792</v>
      </c>
      <c r="B3660" s="13">
        <v>75000000</v>
      </c>
      <c r="C3660" s="13">
        <v>20315324</v>
      </c>
      <c r="D3660" s="21">
        <f>Table4[[#This Row],[GROSS]]-Table4[[#This Row],[BUDGET]]</f>
        <v>-54684676</v>
      </c>
    </row>
    <row r="3661" spans="1:11">
      <c r="A3661" s="15" t="s">
        <v>1271</v>
      </c>
      <c r="B3661" s="15">
        <v>65000000</v>
      </c>
      <c r="C3661" s="15">
        <v>10014234</v>
      </c>
      <c r="D3661" s="21">
        <f>Table4[[#This Row],[GROSS]]-Table4[[#This Row],[BUDGET]]</f>
        <v>-54985766</v>
      </c>
    </row>
    <row r="3662" spans="1:11">
      <c r="A3662" s="13" t="s">
        <v>462</v>
      </c>
      <c r="B3662" s="13">
        <v>120000000</v>
      </c>
      <c r="C3662" s="13">
        <v>64736114</v>
      </c>
      <c r="D3662" s="21">
        <f>Table4[[#This Row],[GROSS]]-Table4[[#This Row],[BUDGET]]</f>
        <v>-55263886</v>
      </c>
    </row>
    <row r="3663" spans="1:11">
      <c r="A3663" s="13" t="s">
        <v>1477</v>
      </c>
      <c r="B3663" s="13">
        <v>60000000</v>
      </c>
      <c r="C3663" s="13">
        <v>4535117</v>
      </c>
      <c r="D3663" s="21">
        <f>Table4[[#This Row],[GROSS]]-Table4[[#This Row],[BUDGET]]</f>
        <v>-55464883</v>
      </c>
    </row>
    <row r="3664" spans="1:11">
      <c r="A3664" s="15" t="s">
        <v>1168</v>
      </c>
      <c r="B3664" s="15">
        <v>70000000</v>
      </c>
      <c r="C3664" s="15">
        <v>14294842</v>
      </c>
      <c r="D3664" s="21">
        <f>Table4[[#This Row],[GROSS]]-Table4[[#This Row],[BUDGET]]</f>
        <v>-55705158</v>
      </c>
    </row>
    <row r="3665" spans="1:4">
      <c r="A3665" s="15" t="s">
        <v>146</v>
      </c>
      <c r="B3665" s="15">
        <v>180000000</v>
      </c>
      <c r="C3665" s="15">
        <v>124051759</v>
      </c>
      <c r="D3665" s="21">
        <f>Table4[[#This Row],[GROSS]]-Table4[[#This Row],[BUDGET]]</f>
        <v>-55948241</v>
      </c>
    </row>
    <row r="3666" spans="1:4">
      <c r="A3666" s="13" t="s">
        <v>367</v>
      </c>
      <c r="B3666" s="13">
        <v>150000000</v>
      </c>
      <c r="C3666" s="13">
        <v>93926386</v>
      </c>
      <c r="D3666" s="21">
        <f>Table4[[#This Row],[GROSS]]-Table4[[#This Row],[BUDGET]]</f>
        <v>-56073614</v>
      </c>
    </row>
    <row r="3667" spans="1:4">
      <c r="A3667" s="15" t="s">
        <v>163</v>
      </c>
      <c r="B3667" s="15">
        <v>170000000</v>
      </c>
      <c r="C3667" s="15">
        <v>113745408</v>
      </c>
      <c r="D3667" s="21">
        <f>Table4[[#This Row],[GROSS]]-Table4[[#This Row],[BUDGET]]</f>
        <v>-56254592</v>
      </c>
    </row>
    <row r="3668" spans="1:4">
      <c r="A3668" s="15" t="s">
        <v>1173</v>
      </c>
      <c r="B3668" s="15">
        <v>70000000</v>
      </c>
      <c r="C3668" s="15">
        <v>13596911</v>
      </c>
      <c r="D3668" s="21">
        <f>Table4[[#This Row],[GROSS]]-Table4[[#This Row],[BUDGET]]</f>
        <v>-56403089</v>
      </c>
    </row>
    <row r="3669" spans="1:4">
      <c r="A3669" s="13" t="s">
        <v>1624</v>
      </c>
      <c r="B3669" s="13">
        <v>90000000</v>
      </c>
      <c r="C3669" s="13">
        <v>33574332</v>
      </c>
      <c r="D3669" s="21">
        <f>Table4[[#This Row],[GROSS]]-Table4[[#This Row],[BUDGET]]</f>
        <v>-56425668</v>
      </c>
    </row>
    <row r="3670" spans="1:4">
      <c r="A3670" s="13" t="s">
        <v>969</v>
      </c>
      <c r="B3670" s="13">
        <v>80000000</v>
      </c>
      <c r="C3670" s="13">
        <v>23219748</v>
      </c>
      <c r="D3670" s="21">
        <f>Table4[[#This Row],[GROSS]]-Table4[[#This Row],[BUDGET]]</f>
        <v>-56780252</v>
      </c>
    </row>
    <row r="3671" spans="1:4">
      <c r="A3671" s="15" t="s">
        <v>405</v>
      </c>
      <c r="B3671" s="15">
        <v>135000000</v>
      </c>
      <c r="C3671" s="15">
        <v>77564037</v>
      </c>
      <c r="D3671" s="21">
        <f>Table4[[#This Row],[GROSS]]-Table4[[#This Row],[BUDGET]]</f>
        <v>-57435963</v>
      </c>
    </row>
    <row r="3672" spans="1:4">
      <c r="A3672" s="13" t="s">
        <v>952</v>
      </c>
      <c r="B3672" s="13">
        <v>80000000</v>
      </c>
      <c r="C3672" s="13">
        <v>20950820</v>
      </c>
      <c r="D3672" s="21">
        <f>Table4[[#This Row],[GROSS]]-Table4[[#This Row],[BUDGET]]</f>
        <v>-59049180</v>
      </c>
    </row>
    <row r="3673" spans="1:4">
      <c r="A3673" s="13" t="s">
        <v>32</v>
      </c>
      <c r="B3673" s="13">
        <v>260000000</v>
      </c>
      <c r="C3673" s="13">
        <v>200807262</v>
      </c>
      <c r="D3673" s="21">
        <f>Table4[[#This Row],[GROSS]]-Table4[[#This Row],[BUDGET]]</f>
        <v>-59192738</v>
      </c>
    </row>
    <row r="3674" spans="1:4">
      <c r="A3674" s="15" t="s">
        <v>2830</v>
      </c>
      <c r="B3674" s="15">
        <v>60000000</v>
      </c>
      <c r="C3674" s="15">
        <v>668171</v>
      </c>
      <c r="D3674" s="21">
        <f>Table4[[#This Row],[GROSS]]-Table4[[#This Row],[BUDGET]]</f>
        <v>-59331829</v>
      </c>
    </row>
    <row r="3675" spans="1:4">
      <c r="A3675" s="13" t="s">
        <v>1593</v>
      </c>
      <c r="B3675" s="13">
        <v>71000000</v>
      </c>
      <c r="C3675" s="13">
        <v>11466088</v>
      </c>
      <c r="D3675" s="21">
        <f>Table4[[#This Row],[GROSS]]-Table4[[#This Row],[BUDGET]]</f>
        <v>-59533912</v>
      </c>
    </row>
    <row r="3676" spans="1:4">
      <c r="A3676" s="13" t="s">
        <v>4778</v>
      </c>
      <c r="B3676" s="13">
        <v>60000000</v>
      </c>
      <c r="C3676" s="13">
        <v>231417</v>
      </c>
      <c r="D3676" s="21">
        <f>Table4[[#This Row],[GROSS]]-Table4[[#This Row],[BUDGET]]</f>
        <v>-59768583</v>
      </c>
    </row>
    <row r="3677" spans="1:4">
      <c r="A3677" s="15" t="s">
        <v>626</v>
      </c>
      <c r="B3677" s="15">
        <v>100000000</v>
      </c>
      <c r="C3677" s="15">
        <v>40198710</v>
      </c>
      <c r="D3677" s="21">
        <f>Table4[[#This Row],[GROSS]]-Table4[[#This Row],[BUDGET]]</f>
        <v>-59801290</v>
      </c>
    </row>
    <row r="3678" spans="1:4">
      <c r="A3678" s="15" t="s">
        <v>528</v>
      </c>
      <c r="B3678" s="15">
        <v>110000000</v>
      </c>
      <c r="C3678" s="15">
        <v>50026353</v>
      </c>
      <c r="D3678" s="21">
        <f>Table4[[#This Row],[GROSS]]-Table4[[#This Row],[BUDGET]]</f>
        <v>-59973647</v>
      </c>
    </row>
    <row r="3679" spans="1:4">
      <c r="A3679" s="13" t="s">
        <v>1460</v>
      </c>
      <c r="B3679" s="13">
        <v>60000000</v>
      </c>
      <c r="C3679" s="13">
        <v>22451</v>
      </c>
      <c r="D3679" s="21">
        <f>Table4[[#This Row],[GROSS]]-Table4[[#This Row],[BUDGET]]</f>
        <v>-59977549</v>
      </c>
    </row>
    <row r="3680" spans="1:4">
      <c r="A3680" s="15" t="s">
        <v>954</v>
      </c>
      <c r="B3680" s="15">
        <v>80000000</v>
      </c>
      <c r="C3680" s="15">
        <v>19673424</v>
      </c>
      <c r="D3680" s="21">
        <f>Table4[[#This Row],[GROSS]]-Table4[[#This Row],[BUDGET]]</f>
        <v>-60326576</v>
      </c>
    </row>
    <row r="3681" spans="1:4">
      <c r="A3681" s="15" t="s">
        <v>1060</v>
      </c>
      <c r="B3681" s="15">
        <v>75000000</v>
      </c>
      <c r="C3681" s="15">
        <v>14567883</v>
      </c>
      <c r="D3681" s="21">
        <f>Table4[[#This Row],[GROSS]]-Table4[[#This Row],[BUDGET]]</f>
        <v>-60432117</v>
      </c>
    </row>
    <row r="3682" spans="1:4">
      <c r="A3682" s="13" t="s">
        <v>955</v>
      </c>
      <c r="B3682" s="13">
        <v>80000000</v>
      </c>
      <c r="C3682" s="13">
        <v>19480739</v>
      </c>
      <c r="D3682" s="21">
        <f>Table4[[#This Row],[GROSS]]-Table4[[#This Row],[BUDGET]]</f>
        <v>-60519261</v>
      </c>
    </row>
    <row r="3683" spans="1:4">
      <c r="A3683" s="15" t="s">
        <v>1439</v>
      </c>
      <c r="B3683" s="15">
        <v>87000000</v>
      </c>
      <c r="C3683" s="15">
        <v>26082914</v>
      </c>
      <c r="D3683" s="21">
        <f>Table4[[#This Row],[GROSS]]-Table4[[#This Row],[BUDGET]]</f>
        <v>-60917086</v>
      </c>
    </row>
    <row r="3684" spans="1:4">
      <c r="A3684" s="13" t="s">
        <v>359</v>
      </c>
      <c r="B3684" s="13">
        <v>130000000</v>
      </c>
      <c r="C3684" s="13">
        <v>68642452</v>
      </c>
      <c r="D3684" s="21">
        <f>Table4[[#This Row],[GROSS]]-Table4[[#This Row],[BUDGET]]</f>
        <v>-61357548</v>
      </c>
    </row>
    <row r="3685" spans="1:4">
      <c r="A3685" s="13" t="s">
        <v>1175</v>
      </c>
      <c r="B3685" s="13">
        <v>70000000</v>
      </c>
      <c r="C3685" s="13">
        <v>8460990</v>
      </c>
      <c r="D3685" s="21">
        <f>Table4[[#This Row],[GROSS]]-Table4[[#This Row],[BUDGET]]</f>
        <v>-61539010</v>
      </c>
    </row>
    <row r="3686" spans="1:4">
      <c r="A3686" s="13" t="s">
        <v>958</v>
      </c>
      <c r="B3686" s="13">
        <v>80000000</v>
      </c>
      <c r="C3686" s="13">
        <v>18318000</v>
      </c>
      <c r="D3686" s="21">
        <f>Table4[[#This Row],[GROSS]]-Table4[[#This Row],[BUDGET]]</f>
        <v>-61682000</v>
      </c>
    </row>
    <row r="3687" spans="1:4">
      <c r="A3687" s="15" t="s">
        <v>143</v>
      </c>
      <c r="B3687" s="15">
        <v>200000000</v>
      </c>
      <c r="C3687" s="15">
        <v>137850096</v>
      </c>
      <c r="D3687" s="21">
        <f>Table4[[#This Row],[GROSS]]-Table4[[#This Row],[BUDGET]]</f>
        <v>-62149904</v>
      </c>
    </row>
    <row r="3688" spans="1:4">
      <c r="A3688" s="15" t="s">
        <v>957</v>
      </c>
      <c r="B3688" s="15">
        <v>80000000</v>
      </c>
      <c r="C3688" s="15">
        <v>17593391</v>
      </c>
      <c r="D3688" s="21">
        <f>Table4[[#This Row],[GROSS]]-Table4[[#This Row],[BUDGET]]</f>
        <v>-62406609</v>
      </c>
    </row>
    <row r="3689" spans="1:4">
      <c r="A3689" s="15" t="s">
        <v>959</v>
      </c>
      <c r="B3689" s="15">
        <v>90000000</v>
      </c>
      <c r="C3689" s="15">
        <v>27356090</v>
      </c>
      <c r="D3689" s="21">
        <f>Table4[[#This Row],[GROSS]]-Table4[[#This Row],[BUDGET]]</f>
        <v>-62643910</v>
      </c>
    </row>
    <row r="3690" spans="1:4">
      <c r="A3690" s="15" t="s">
        <v>209</v>
      </c>
      <c r="B3690" s="15">
        <v>165000000</v>
      </c>
      <c r="C3690" s="15">
        <v>102315545</v>
      </c>
      <c r="D3690" s="21">
        <f>Table4[[#This Row],[GROSS]]-Table4[[#This Row],[BUDGET]]</f>
        <v>-62684455</v>
      </c>
    </row>
    <row r="3691" spans="1:4">
      <c r="A3691" s="15" t="s">
        <v>1176</v>
      </c>
      <c r="B3691" s="15">
        <v>70000000</v>
      </c>
      <c r="C3691" s="15">
        <v>7097125</v>
      </c>
      <c r="D3691" s="21">
        <f>Table4[[#This Row],[GROSS]]-Table4[[#This Row],[BUDGET]]</f>
        <v>-62902875</v>
      </c>
    </row>
    <row r="3692" spans="1:4">
      <c r="A3692" s="13" t="s">
        <v>501</v>
      </c>
      <c r="B3692" s="13">
        <v>120000000</v>
      </c>
      <c r="C3692" s="13">
        <v>56114221</v>
      </c>
      <c r="D3692" s="21">
        <f>Table4[[#This Row],[GROSS]]-Table4[[#This Row],[BUDGET]]</f>
        <v>-63885779</v>
      </c>
    </row>
    <row r="3693" spans="1:4">
      <c r="A3693" s="15" t="s">
        <v>1180</v>
      </c>
      <c r="B3693" s="15">
        <v>70000000</v>
      </c>
      <c r="C3693" s="15">
        <v>5851188</v>
      </c>
      <c r="D3693" s="21">
        <f>Table4[[#This Row],[GROSS]]-Table4[[#This Row],[BUDGET]]</f>
        <v>-64148812</v>
      </c>
    </row>
    <row r="3694" spans="1:4">
      <c r="A3694" s="15" t="s">
        <v>773</v>
      </c>
      <c r="B3694" s="15">
        <v>100000000</v>
      </c>
      <c r="C3694" s="15">
        <v>35168677</v>
      </c>
      <c r="D3694" s="21">
        <f>Table4[[#This Row],[GROSS]]-Table4[[#This Row],[BUDGET]]</f>
        <v>-64831323</v>
      </c>
    </row>
    <row r="3695" spans="1:4">
      <c r="A3695" s="13" t="s">
        <v>1295</v>
      </c>
      <c r="B3695" s="13">
        <v>65000000</v>
      </c>
      <c r="C3695" s="13">
        <v>72413</v>
      </c>
      <c r="D3695" s="21">
        <f>Table4[[#This Row],[GROSS]]-Table4[[#This Row],[BUDGET]]</f>
        <v>-64927587</v>
      </c>
    </row>
    <row r="3696" spans="1:4">
      <c r="A3696" s="13" t="s">
        <v>986</v>
      </c>
      <c r="B3696" s="13">
        <v>80000000</v>
      </c>
      <c r="C3696" s="13">
        <v>15071514</v>
      </c>
      <c r="D3696" s="21">
        <f>Table4[[#This Row],[GROSS]]-Table4[[#This Row],[BUDGET]]</f>
        <v>-64928486</v>
      </c>
    </row>
    <row r="3697" spans="1:4">
      <c r="A3697" s="13" t="s">
        <v>645</v>
      </c>
      <c r="B3697" s="13">
        <v>100000000</v>
      </c>
      <c r="C3697" s="13">
        <v>35024475</v>
      </c>
      <c r="D3697" s="21">
        <f>Table4[[#This Row],[GROSS]]-Table4[[#This Row],[BUDGET]]</f>
        <v>-64975525</v>
      </c>
    </row>
    <row r="3698" spans="1:4">
      <c r="A3698" s="15" t="s">
        <v>242</v>
      </c>
      <c r="B3698" s="15">
        <v>155000000</v>
      </c>
      <c r="C3698" s="15">
        <v>89732035</v>
      </c>
      <c r="D3698" s="21">
        <f>Table4[[#This Row],[GROSS]]-Table4[[#This Row],[BUDGET]]</f>
        <v>-65267965</v>
      </c>
    </row>
    <row r="3699" spans="1:4">
      <c r="A3699" s="15" t="s">
        <v>290</v>
      </c>
      <c r="B3699" s="15">
        <v>150000000</v>
      </c>
      <c r="C3699" s="15">
        <v>83640426</v>
      </c>
      <c r="D3699" s="21">
        <f>Table4[[#This Row],[GROSS]]-Table4[[#This Row],[BUDGET]]</f>
        <v>-66359574</v>
      </c>
    </row>
    <row r="3700" spans="1:4">
      <c r="A3700" s="15" t="s">
        <v>638</v>
      </c>
      <c r="B3700" s="15">
        <v>84000000</v>
      </c>
      <c r="C3700" s="15">
        <v>17010646</v>
      </c>
      <c r="D3700" s="21">
        <f>Table4[[#This Row],[GROSS]]-Table4[[#This Row],[BUDGET]]</f>
        <v>-66989354</v>
      </c>
    </row>
    <row r="3701" spans="1:4">
      <c r="A3701" s="15" t="s">
        <v>492</v>
      </c>
      <c r="B3701" s="15">
        <v>115000000</v>
      </c>
      <c r="C3701" s="15">
        <v>47952020</v>
      </c>
      <c r="D3701" s="21">
        <f>Table4[[#This Row],[GROSS]]-Table4[[#This Row],[BUDGET]]</f>
        <v>-67047980</v>
      </c>
    </row>
    <row r="3702" spans="1:4">
      <c r="A3702" s="13" t="s">
        <v>328</v>
      </c>
      <c r="B3702" s="13">
        <v>150000000</v>
      </c>
      <c r="C3702" s="13">
        <v>82161969</v>
      </c>
      <c r="D3702" s="21">
        <f>Table4[[#This Row],[GROSS]]-Table4[[#This Row],[BUDGET]]</f>
        <v>-67838031</v>
      </c>
    </row>
    <row r="3703" spans="1:4">
      <c r="A3703" s="15" t="s">
        <v>517</v>
      </c>
      <c r="B3703" s="15">
        <v>112000000</v>
      </c>
      <c r="C3703" s="15">
        <v>42776259</v>
      </c>
      <c r="D3703" s="21">
        <f>Table4[[#This Row],[GROSS]]-Table4[[#This Row],[BUDGET]]</f>
        <v>-69223741</v>
      </c>
    </row>
    <row r="3704" spans="1:4">
      <c r="A3704" s="13" t="s">
        <v>1198</v>
      </c>
      <c r="B3704" s="13">
        <v>70000000</v>
      </c>
      <c r="C3704" s="13">
        <v>617840</v>
      </c>
      <c r="D3704" s="21">
        <f>Table4[[#This Row],[GROSS]]-Table4[[#This Row],[BUDGET]]</f>
        <v>-69382160</v>
      </c>
    </row>
    <row r="3705" spans="1:4">
      <c r="A3705" s="13" t="s">
        <v>410</v>
      </c>
      <c r="B3705" s="13">
        <v>130000000</v>
      </c>
      <c r="C3705" s="13">
        <v>60522097</v>
      </c>
      <c r="D3705" s="21">
        <f>Table4[[#This Row],[GROSS]]-Table4[[#This Row],[BUDGET]]</f>
        <v>-69477903</v>
      </c>
    </row>
    <row r="3706" spans="1:4">
      <c r="A3706" s="13" t="s">
        <v>1063</v>
      </c>
      <c r="B3706" s="13">
        <v>75000000</v>
      </c>
      <c r="C3706" s="13">
        <v>5409517</v>
      </c>
      <c r="D3706" s="21">
        <f>Table4[[#This Row],[GROSS]]-Table4[[#This Row],[BUDGET]]</f>
        <v>-69590483</v>
      </c>
    </row>
    <row r="3707" spans="1:4">
      <c r="A3707" s="13" t="s">
        <v>1480</v>
      </c>
      <c r="B3707" s="13">
        <v>80000000</v>
      </c>
      <c r="C3707" s="13">
        <v>10166502</v>
      </c>
      <c r="D3707" s="21">
        <f>Table4[[#This Row],[GROSS]]-Table4[[#This Row],[BUDGET]]</f>
        <v>-69833498</v>
      </c>
    </row>
    <row r="3708" spans="1:4">
      <c r="A3708" s="15" t="s">
        <v>962</v>
      </c>
      <c r="B3708" s="15">
        <v>86000000</v>
      </c>
      <c r="C3708" s="15">
        <v>15131330</v>
      </c>
      <c r="D3708" s="21">
        <f>Table4[[#This Row],[GROSS]]-Table4[[#This Row],[BUDGET]]</f>
        <v>-70868670</v>
      </c>
    </row>
    <row r="3709" spans="1:4">
      <c r="A3709" s="13" t="s">
        <v>372</v>
      </c>
      <c r="B3709" s="13">
        <v>135000000</v>
      </c>
      <c r="C3709" s="13">
        <v>63992328</v>
      </c>
      <c r="D3709" s="21">
        <f>Table4[[#This Row],[GROSS]]-Table4[[#This Row],[BUDGET]]</f>
        <v>-71007672</v>
      </c>
    </row>
    <row r="3710" spans="1:4">
      <c r="A3710" s="13" t="s">
        <v>490</v>
      </c>
      <c r="B3710" s="13">
        <v>115000000</v>
      </c>
      <c r="C3710" s="13">
        <v>40911830</v>
      </c>
      <c r="D3710" s="21">
        <f>Table4[[#This Row],[GROSS]]-Table4[[#This Row],[BUDGET]]</f>
        <v>-74088170</v>
      </c>
    </row>
    <row r="3711" spans="1:4">
      <c r="A3711" s="15" t="s">
        <v>111</v>
      </c>
      <c r="B3711" s="15">
        <v>200000000</v>
      </c>
      <c r="C3711" s="15">
        <v>125320003</v>
      </c>
      <c r="D3711" s="21">
        <f>Table4[[#This Row],[GROSS]]-Table4[[#This Row],[BUDGET]]</f>
        <v>-74679997</v>
      </c>
    </row>
    <row r="3712" spans="1:4">
      <c r="A3712" s="13" t="s">
        <v>172</v>
      </c>
      <c r="B3712" s="13">
        <v>175000000</v>
      </c>
      <c r="C3712" s="13">
        <v>100289690</v>
      </c>
      <c r="D3712" s="21">
        <f>Table4[[#This Row],[GROSS]]-Table4[[#This Row],[BUDGET]]</f>
        <v>-74710310</v>
      </c>
    </row>
    <row r="3713" spans="1:4">
      <c r="A3713" s="15" t="s">
        <v>621</v>
      </c>
      <c r="B3713" s="15">
        <v>102000000</v>
      </c>
      <c r="C3713" s="15">
        <v>27098580</v>
      </c>
      <c r="D3713" s="21">
        <f>Table4[[#This Row],[GROSS]]-Table4[[#This Row],[BUDGET]]</f>
        <v>-74901420</v>
      </c>
    </row>
    <row r="3714" spans="1:4">
      <c r="A3714" s="13" t="s">
        <v>341</v>
      </c>
      <c r="B3714" s="13">
        <v>140000000</v>
      </c>
      <c r="C3714" s="13">
        <v>65007045</v>
      </c>
      <c r="D3714" s="21">
        <f>Table4[[#This Row],[GROSS]]-Table4[[#This Row],[BUDGET]]</f>
        <v>-74992955</v>
      </c>
    </row>
    <row r="3715" spans="1:4">
      <c r="A3715" s="13" t="s">
        <v>640</v>
      </c>
      <c r="B3715" s="13">
        <v>100000000</v>
      </c>
      <c r="C3715" s="13">
        <v>24985612</v>
      </c>
      <c r="D3715" s="21">
        <f>Table4[[#This Row],[GROSS]]-Table4[[#This Row],[BUDGET]]</f>
        <v>-75014388</v>
      </c>
    </row>
    <row r="3716" spans="1:4">
      <c r="A3716" s="13" t="s">
        <v>472</v>
      </c>
      <c r="B3716" s="13">
        <v>120000000</v>
      </c>
      <c r="C3716" s="13">
        <v>43929341</v>
      </c>
      <c r="D3716" s="21">
        <f>Table4[[#This Row],[GROSS]]-Table4[[#This Row],[BUDGET]]</f>
        <v>-76070659</v>
      </c>
    </row>
    <row r="3717" spans="1:4">
      <c r="A3717" s="13" t="s">
        <v>636</v>
      </c>
      <c r="B3717" s="13">
        <v>105000000</v>
      </c>
      <c r="C3717" s="13">
        <v>28772222</v>
      </c>
      <c r="D3717" s="21">
        <f>Table4[[#This Row],[GROSS]]-Table4[[#This Row],[BUDGET]]</f>
        <v>-76227778</v>
      </c>
    </row>
    <row r="3718" spans="1:4">
      <c r="A3718" s="15" t="s">
        <v>307</v>
      </c>
      <c r="B3718" s="15">
        <v>150000000</v>
      </c>
      <c r="C3718" s="15">
        <v>73103784</v>
      </c>
      <c r="D3718" s="21">
        <f>Table4[[#This Row],[GROSS]]-Table4[[#This Row],[BUDGET]]</f>
        <v>-76896216</v>
      </c>
    </row>
    <row r="3719" spans="1:4">
      <c r="A3719" s="15" t="s">
        <v>691</v>
      </c>
      <c r="B3719" s="15">
        <v>100000000</v>
      </c>
      <c r="C3719" s="15">
        <v>23014504</v>
      </c>
      <c r="D3719" s="21">
        <f>Table4[[#This Row],[GROSS]]-Table4[[#This Row],[BUDGET]]</f>
        <v>-76985496</v>
      </c>
    </row>
    <row r="3720" spans="1:4">
      <c r="A3720" s="15" t="s">
        <v>174</v>
      </c>
      <c r="B3720" s="15">
        <v>178000000</v>
      </c>
      <c r="C3720" s="15">
        <v>100189501</v>
      </c>
      <c r="D3720" s="21">
        <f>Table4[[#This Row],[GROSS]]-Table4[[#This Row],[BUDGET]]</f>
        <v>-77810499</v>
      </c>
    </row>
    <row r="3721" spans="1:4">
      <c r="A3721" s="15" t="s">
        <v>687</v>
      </c>
      <c r="B3721" s="15">
        <v>95000000</v>
      </c>
      <c r="C3721" s="15">
        <v>17176900</v>
      </c>
      <c r="D3721" s="21">
        <f>Table4[[#This Row],[GROSS]]-Table4[[#This Row],[BUDGET]]</f>
        <v>-77823100</v>
      </c>
    </row>
    <row r="3722" spans="1:4">
      <c r="A3722" s="15" t="s">
        <v>983</v>
      </c>
      <c r="B3722" s="15">
        <v>81200000</v>
      </c>
      <c r="C3722" s="15">
        <v>1339152</v>
      </c>
      <c r="D3722" s="21">
        <f>Table4[[#This Row],[GROSS]]-Table4[[#This Row],[BUDGET]]</f>
        <v>-79860848</v>
      </c>
    </row>
    <row r="3723" spans="1:4">
      <c r="A3723" s="15" t="s">
        <v>409</v>
      </c>
      <c r="B3723" s="15">
        <v>130000000</v>
      </c>
      <c r="C3723" s="15">
        <v>49551662</v>
      </c>
      <c r="D3723" s="21">
        <f>Table4[[#This Row],[GROSS]]-Table4[[#This Row],[BUDGET]]</f>
        <v>-80448338</v>
      </c>
    </row>
    <row r="3724" spans="1:4">
      <c r="A3724" s="15" t="s">
        <v>551</v>
      </c>
      <c r="B3724" s="15">
        <v>130000000</v>
      </c>
      <c r="C3724" s="15">
        <v>47396698</v>
      </c>
      <c r="D3724" s="21">
        <f>Table4[[#This Row],[GROSS]]-Table4[[#This Row],[BUDGET]]</f>
        <v>-82603302</v>
      </c>
    </row>
    <row r="3725" spans="1:4">
      <c r="A3725" s="13" t="s">
        <v>561</v>
      </c>
      <c r="B3725" s="13">
        <v>90000000</v>
      </c>
      <c r="C3725" s="13">
        <v>6712451</v>
      </c>
      <c r="D3725" s="21">
        <f>Table4[[#This Row],[GROSS]]-Table4[[#This Row],[BUDGET]]</f>
        <v>-83287549</v>
      </c>
    </row>
    <row r="3726" spans="1:4">
      <c r="A3726" s="15" t="s">
        <v>51</v>
      </c>
      <c r="B3726" s="15">
        <v>225000000</v>
      </c>
      <c r="C3726" s="15">
        <v>141614023</v>
      </c>
      <c r="D3726" s="21">
        <f>Table4[[#This Row],[GROSS]]-Table4[[#This Row],[BUDGET]]</f>
        <v>-83385977</v>
      </c>
    </row>
    <row r="3727" spans="1:4">
      <c r="A3727" s="15" t="s">
        <v>107</v>
      </c>
      <c r="B3727" s="15">
        <v>200000000</v>
      </c>
      <c r="C3727" s="15">
        <v>116593191</v>
      </c>
      <c r="D3727" s="21">
        <f>Table4[[#This Row],[GROSS]]-Table4[[#This Row],[BUDGET]]</f>
        <v>-83406809</v>
      </c>
    </row>
    <row r="3728" spans="1:4">
      <c r="A3728" s="15" t="s">
        <v>5412</v>
      </c>
      <c r="B3728" s="15">
        <v>84450000</v>
      </c>
      <c r="C3728" s="15">
        <v>617228</v>
      </c>
      <c r="D3728" s="21">
        <f>Table4[[#This Row],[GROSS]]-Table4[[#This Row],[BUDGET]]</f>
        <v>-83832772</v>
      </c>
    </row>
    <row r="3729" spans="1:4">
      <c r="A3729" s="15" t="s">
        <v>311</v>
      </c>
      <c r="B3729" s="15">
        <v>149000000</v>
      </c>
      <c r="C3729" s="15">
        <v>64459316</v>
      </c>
      <c r="D3729" s="21">
        <f>Table4[[#This Row],[GROSS]]-Table4[[#This Row],[BUDGET]]</f>
        <v>-84540684</v>
      </c>
    </row>
    <row r="3730" spans="1:4">
      <c r="A3730" s="13" t="s">
        <v>701</v>
      </c>
      <c r="B3730" s="13">
        <v>107000000</v>
      </c>
      <c r="C3730" s="13">
        <v>22406362</v>
      </c>
      <c r="D3730" s="21">
        <f>Table4[[#This Row],[GROSS]]-Table4[[#This Row],[BUDGET]]</f>
        <v>-84593638</v>
      </c>
    </row>
    <row r="3731" spans="1:4">
      <c r="A3731" s="15" t="s">
        <v>543</v>
      </c>
      <c r="B3731" s="15">
        <v>110000000</v>
      </c>
      <c r="C3731" s="15">
        <v>24004159</v>
      </c>
      <c r="D3731" s="21">
        <f>Table4[[#This Row],[GROSS]]-Table4[[#This Row],[BUDGET]]</f>
        <v>-85995841</v>
      </c>
    </row>
    <row r="3732" spans="1:4">
      <c r="A3732" s="13" t="s">
        <v>176</v>
      </c>
      <c r="B3732" s="13">
        <v>175000000</v>
      </c>
      <c r="C3732" s="13">
        <v>88246220</v>
      </c>
      <c r="D3732" s="21">
        <f>Table4[[#This Row],[GROSS]]-Table4[[#This Row],[BUDGET]]</f>
        <v>-86753780</v>
      </c>
    </row>
    <row r="3733" spans="1:4">
      <c r="A3733" s="13" t="s">
        <v>231</v>
      </c>
      <c r="B3733" s="13">
        <v>150000000</v>
      </c>
      <c r="C3733" s="13">
        <v>63143812</v>
      </c>
      <c r="D3733" s="21">
        <f>Table4[[#This Row],[GROSS]]-Table4[[#This Row],[BUDGET]]</f>
        <v>-86856188</v>
      </c>
    </row>
    <row r="3734" spans="1:4">
      <c r="A3734" s="13" t="s">
        <v>705</v>
      </c>
      <c r="B3734" s="13">
        <v>98000000</v>
      </c>
      <c r="C3734" s="13">
        <v>11000000</v>
      </c>
      <c r="D3734" s="21">
        <f>Table4[[#This Row],[GROSS]]-Table4[[#This Row],[BUDGET]]</f>
        <v>-87000000</v>
      </c>
    </row>
    <row r="3735" spans="1:4">
      <c r="A3735" s="13" t="s">
        <v>375</v>
      </c>
      <c r="B3735" s="13">
        <v>140000000</v>
      </c>
      <c r="C3735" s="13">
        <v>52792307</v>
      </c>
      <c r="D3735" s="21">
        <f>Table4[[#This Row],[GROSS]]-Table4[[#This Row],[BUDGET]]</f>
        <v>-87207693</v>
      </c>
    </row>
    <row r="3736" spans="1:4">
      <c r="A3736" s="13" t="s">
        <v>298</v>
      </c>
      <c r="B3736" s="13">
        <v>150000000</v>
      </c>
      <c r="C3736" s="13">
        <v>61937495</v>
      </c>
      <c r="D3736" s="21">
        <f>Table4[[#This Row],[GROSS]]-Table4[[#This Row],[BUDGET]]</f>
        <v>-88062505</v>
      </c>
    </row>
    <row r="3737" spans="1:4">
      <c r="A3737" s="15" t="s">
        <v>127</v>
      </c>
      <c r="B3737" s="15">
        <v>190000000</v>
      </c>
      <c r="C3737" s="15">
        <v>101785482</v>
      </c>
      <c r="D3737" s="21">
        <f>Table4[[#This Row],[GROSS]]-Table4[[#This Row],[BUDGET]]</f>
        <v>-88214518</v>
      </c>
    </row>
    <row r="3738" spans="1:4">
      <c r="A3738" s="13" t="s">
        <v>4467</v>
      </c>
      <c r="B3738" s="13">
        <v>100000000</v>
      </c>
      <c r="C3738" s="13">
        <v>11041228</v>
      </c>
      <c r="D3738" s="21">
        <f>Table4[[#This Row],[GROSS]]-Table4[[#This Row],[BUDGET]]</f>
        <v>-88958772</v>
      </c>
    </row>
    <row r="3739" spans="1:4">
      <c r="A3739" s="15" t="s">
        <v>475</v>
      </c>
      <c r="B3739" s="15">
        <v>120000000</v>
      </c>
      <c r="C3739" s="15">
        <v>30212620</v>
      </c>
      <c r="D3739" s="21">
        <f>Table4[[#This Row],[GROSS]]-Table4[[#This Row],[BUDGET]]</f>
        <v>-89787380</v>
      </c>
    </row>
    <row r="3740" spans="1:4">
      <c r="A3740" s="13" t="s">
        <v>779</v>
      </c>
      <c r="B3740" s="13">
        <v>90000000</v>
      </c>
      <c r="C3740" s="13">
        <v>190562</v>
      </c>
      <c r="D3740" s="21">
        <f>Table4[[#This Row],[GROSS]]-Table4[[#This Row],[BUDGET]]</f>
        <v>-89809438</v>
      </c>
    </row>
    <row r="3741" spans="1:4">
      <c r="A3741" s="15" t="s">
        <v>558</v>
      </c>
      <c r="B3741" s="15">
        <v>126000000</v>
      </c>
      <c r="C3741" s="15">
        <v>35799026</v>
      </c>
      <c r="D3741" s="21">
        <f>Table4[[#This Row],[GROSS]]-Table4[[#This Row],[BUDGET]]</f>
        <v>-90200974</v>
      </c>
    </row>
    <row r="3742" spans="1:4">
      <c r="A3742" s="15" t="s">
        <v>762</v>
      </c>
      <c r="B3742" s="15">
        <v>92000000</v>
      </c>
      <c r="C3742" s="15">
        <v>26871</v>
      </c>
      <c r="D3742" s="21">
        <f>Table4[[#This Row],[GROSS]]-Table4[[#This Row],[BUDGET]]</f>
        <v>-91973129</v>
      </c>
    </row>
    <row r="3743" spans="1:4">
      <c r="A3743" s="13" t="s">
        <v>236</v>
      </c>
      <c r="B3743" s="13">
        <v>170000000</v>
      </c>
      <c r="C3743" s="13">
        <v>76846624</v>
      </c>
      <c r="D3743" s="21">
        <f>Table4[[#This Row],[GROSS]]-Table4[[#This Row],[BUDGET]]</f>
        <v>-93153376</v>
      </c>
    </row>
    <row r="3744" spans="1:4">
      <c r="A3744" s="15" t="s">
        <v>658</v>
      </c>
      <c r="B3744" s="15">
        <v>94000000</v>
      </c>
      <c r="C3744" s="15">
        <v>9213</v>
      </c>
      <c r="D3744" s="21">
        <f>Table4[[#This Row],[GROSS]]-Table4[[#This Row],[BUDGET]]</f>
        <v>-93990787</v>
      </c>
    </row>
    <row r="3745" spans="1:4">
      <c r="A3745" s="15" t="s">
        <v>66</v>
      </c>
      <c r="B3745" s="15">
        <v>200000000</v>
      </c>
      <c r="C3745" s="15">
        <v>105219735</v>
      </c>
      <c r="D3745" s="21">
        <f>Table4[[#This Row],[GROSS]]-Table4[[#This Row],[BUDGET]]</f>
        <v>-94780265</v>
      </c>
    </row>
    <row r="3746" spans="1:4">
      <c r="A3746" s="15" t="s">
        <v>643</v>
      </c>
      <c r="B3746" s="15">
        <v>100000000</v>
      </c>
      <c r="C3746" s="15">
        <v>4411102</v>
      </c>
      <c r="D3746" s="21">
        <f>Table4[[#This Row],[GROSS]]-Table4[[#This Row],[BUDGET]]</f>
        <v>-95588898</v>
      </c>
    </row>
    <row r="3747" spans="1:4">
      <c r="A3747" s="13" t="s">
        <v>161</v>
      </c>
      <c r="B3747" s="13">
        <v>170000000</v>
      </c>
      <c r="C3747" s="13">
        <v>73820094</v>
      </c>
      <c r="D3747" s="21">
        <f>Table4[[#This Row],[GROSS]]-Table4[[#This Row],[BUDGET]]</f>
        <v>-96179906</v>
      </c>
    </row>
    <row r="3748" spans="1:4">
      <c r="A3748" s="15" t="s">
        <v>422</v>
      </c>
      <c r="B3748" s="15">
        <v>130000000</v>
      </c>
      <c r="C3748" s="15">
        <v>33592415</v>
      </c>
      <c r="D3748" s="21">
        <f>Table4[[#This Row],[GROSS]]-Table4[[#This Row],[BUDGET]]</f>
        <v>-96407585</v>
      </c>
    </row>
    <row r="3749" spans="1:4">
      <c r="A3749" s="15" t="s">
        <v>200</v>
      </c>
      <c r="B3749" s="15">
        <v>190000000</v>
      </c>
      <c r="C3749" s="15">
        <v>93417865</v>
      </c>
      <c r="D3749" s="21">
        <f>Table4[[#This Row],[GROSS]]-Table4[[#This Row],[BUDGET]]</f>
        <v>-96582135</v>
      </c>
    </row>
    <row r="3750" spans="1:4">
      <c r="A3750" s="13" t="s">
        <v>4344</v>
      </c>
      <c r="B3750" s="13">
        <v>100000000</v>
      </c>
      <c r="C3750" s="13">
        <v>3058380</v>
      </c>
      <c r="D3750" s="21">
        <f>Table4[[#This Row],[GROSS]]-Table4[[#This Row],[BUDGET]]</f>
        <v>-96941620</v>
      </c>
    </row>
    <row r="3751" spans="1:4">
      <c r="A3751" s="15" t="s">
        <v>234</v>
      </c>
      <c r="B3751" s="15">
        <v>160000000</v>
      </c>
      <c r="C3751" s="15">
        <v>60655503</v>
      </c>
      <c r="D3751" s="21">
        <f>Table4[[#This Row],[GROSS]]-Table4[[#This Row],[BUDGET]]</f>
        <v>-99344497</v>
      </c>
    </row>
    <row r="3752" spans="1:4">
      <c r="A3752" s="15" t="s">
        <v>628</v>
      </c>
      <c r="B3752" s="15">
        <v>140000000</v>
      </c>
      <c r="C3752" s="15">
        <v>38120554</v>
      </c>
      <c r="D3752" s="21">
        <f>Table4[[#This Row],[GROSS]]-Table4[[#This Row],[BUDGET]]</f>
        <v>-101879446</v>
      </c>
    </row>
    <row r="3753" spans="1:4">
      <c r="A3753" s="15" t="s">
        <v>4258</v>
      </c>
      <c r="B3753" s="15">
        <v>103000000</v>
      </c>
      <c r="C3753" s="15">
        <v>274299</v>
      </c>
      <c r="D3753" s="21">
        <f>Table4[[#This Row],[GROSS]]-Table4[[#This Row],[BUDGET]]</f>
        <v>-102725701</v>
      </c>
    </row>
    <row r="3754" spans="1:4">
      <c r="A3754" s="15" t="s">
        <v>348</v>
      </c>
      <c r="B3754" s="15">
        <v>135000000</v>
      </c>
      <c r="C3754" s="15">
        <v>31704416</v>
      </c>
      <c r="D3754" s="21">
        <f>Table4[[#This Row],[GROSS]]-Table4[[#This Row],[BUDGET]]</f>
        <v>-103295584</v>
      </c>
    </row>
    <row r="3755" spans="1:4">
      <c r="A3755" s="15" t="s">
        <v>362</v>
      </c>
      <c r="B3755" s="15">
        <v>137000000</v>
      </c>
      <c r="C3755" s="15">
        <v>32131830</v>
      </c>
      <c r="D3755" s="21">
        <f>Table4[[#This Row],[GROSS]]-Table4[[#This Row],[BUDGET]]</f>
        <v>-104868170</v>
      </c>
    </row>
    <row r="3756" spans="1:4">
      <c r="A3756" s="13" t="s">
        <v>347</v>
      </c>
      <c r="B3756" s="13">
        <v>140000000</v>
      </c>
      <c r="C3756" s="13">
        <v>31141074</v>
      </c>
      <c r="D3756" s="21">
        <f>Table4[[#This Row],[GROSS]]-Table4[[#This Row],[BUDGET]]</f>
        <v>-108858926</v>
      </c>
    </row>
    <row r="3757" spans="1:4">
      <c r="A3757" s="13" t="s">
        <v>125</v>
      </c>
      <c r="B3757" s="13">
        <v>200000000</v>
      </c>
      <c r="C3757" s="13">
        <v>90755643</v>
      </c>
      <c r="D3757" s="21">
        <f>Table4[[#This Row],[GROSS]]-Table4[[#This Row],[BUDGET]]</f>
        <v>-109244357</v>
      </c>
    </row>
    <row r="3758" spans="1:4">
      <c r="A3758" s="15" t="s">
        <v>70</v>
      </c>
      <c r="B3758" s="15">
        <v>180000000</v>
      </c>
      <c r="C3758" s="15">
        <v>70083519</v>
      </c>
      <c r="D3758" s="21">
        <f>Table4[[#This Row],[GROSS]]-Table4[[#This Row],[BUDGET]]</f>
        <v>-109916481</v>
      </c>
    </row>
    <row r="3759" spans="1:4">
      <c r="A3759" s="15" t="s">
        <v>536</v>
      </c>
      <c r="B3759" s="15">
        <v>160000000</v>
      </c>
      <c r="C3759" s="15">
        <v>48068396</v>
      </c>
      <c r="D3759" s="21">
        <f>Table4[[#This Row],[GROSS]]-Table4[[#This Row],[BUDGET]]</f>
        <v>-111931604</v>
      </c>
    </row>
    <row r="3760" spans="1:4">
      <c r="A3760" s="13" t="s">
        <v>240</v>
      </c>
      <c r="B3760" s="13">
        <v>160000000</v>
      </c>
      <c r="C3760" s="13">
        <v>46978995</v>
      </c>
      <c r="D3760" s="21">
        <f>Table4[[#This Row],[GROSS]]-Table4[[#This Row],[BUDGET]]</f>
        <v>-113021005</v>
      </c>
    </row>
    <row r="3761" spans="1:4">
      <c r="A3761" s="13" t="s">
        <v>313</v>
      </c>
      <c r="B3761" s="13">
        <v>150000000</v>
      </c>
      <c r="C3761" s="13">
        <v>34964818</v>
      </c>
      <c r="D3761" s="21">
        <f>Table4[[#This Row],[GROSS]]-Table4[[#This Row],[BUDGET]]</f>
        <v>-115035182</v>
      </c>
    </row>
    <row r="3762" spans="1:4">
      <c r="A3762" s="15" t="s">
        <v>250</v>
      </c>
      <c r="B3762" s="15">
        <v>155000000</v>
      </c>
      <c r="C3762" s="15">
        <v>34293771</v>
      </c>
      <c r="D3762" s="21">
        <f>Table4[[#This Row],[GROSS]]-Table4[[#This Row],[BUDGET]]</f>
        <v>-120706229</v>
      </c>
    </row>
    <row r="3763" spans="1:4">
      <c r="A3763" s="15" t="s">
        <v>47</v>
      </c>
      <c r="B3763" s="15">
        <v>215000000</v>
      </c>
      <c r="C3763" s="15">
        <v>89289910</v>
      </c>
      <c r="D3763" s="21">
        <f>Table4[[#This Row],[GROSS]]-Table4[[#This Row],[BUDGET]]</f>
        <v>-125710090</v>
      </c>
    </row>
    <row r="3764" spans="1:4">
      <c r="A3764" s="13" t="s">
        <v>309</v>
      </c>
      <c r="B3764" s="13">
        <v>150000000</v>
      </c>
      <c r="C3764" s="13">
        <v>21379315</v>
      </c>
      <c r="D3764" s="21">
        <f>Table4[[#This Row],[GROSS]]-Table4[[#This Row],[BUDGET]]</f>
        <v>-128620685</v>
      </c>
    </row>
    <row r="3765" spans="1:4">
      <c r="A3765" s="13" t="s">
        <v>145</v>
      </c>
      <c r="B3765" s="13">
        <v>176000000</v>
      </c>
      <c r="C3765" s="13">
        <v>47375327</v>
      </c>
      <c r="D3765" s="21">
        <f>Table4[[#This Row],[GROSS]]-Table4[[#This Row],[BUDGET]]</f>
        <v>-128624673</v>
      </c>
    </row>
    <row r="3766" spans="1:4">
      <c r="A3766" s="13" t="s">
        <v>120</v>
      </c>
      <c r="B3766" s="13">
        <v>195000000</v>
      </c>
      <c r="C3766" s="13">
        <v>65171860</v>
      </c>
      <c r="D3766" s="21">
        <f>Table4[[#This Row],[GROSS]]-Table4[[#This Row],[BUDGET]]</f>
        <v>-129828140</v>
      </c>
    </row>
    <row r="3767" spans="1:4">
      <c r="A3767" s="13" t="s">
        <v>194</v>
      </c>
      <c r="B3767" s="13">
        <v>175000000</v>
      </c>
      <c r="C3767" s="13">
        <v>38297305</v>
      </c>
      <c r="D3767" s="21">
        <f>Table4[[#This Row],[GROSS]]-Table4[[#This Row],[BUDGET]]</f>
        <v>-136702695</v>
      </c>
    </row>
    <row r="3768" spans="1:4">
      <c r="A3768" s="13" t="s">
        <v>3664</v>
      </c>
      <c r="B3768" s="13">
        <v>140000000</v>
      </c>
      <c r="C3768" s="13">
        <v>146072</v>
      </c>
      <c r="D3768" s="21">
        <f>Table4[[#This Row],[GROSS]]-Table4[[#This Row],[BUDGET]]</f>
        <v>-139853928</v>
      </c>
    </row>
    <row r="3769" spans="1:4">
      <c r="A3769" s="15" t="s">
        <v>79</v>
      </c>
      <c r="B3769" s="15">
        <v>209000000</v>
      </c>
      <c r="C3769" s="15">
        <v>65173160</v>
      </c>
      <c r="D3769" s="21">
        <f>Table4[[#This Row],[GROSS]]-Table4[[#This Row],[BUDGET]]</f>
        <v>-143826840</v>
      </c>
    </row>
    <row r="3770" spans="1:4">
      <c r="A3770" s="13" t="s">
        <v>2904</v>
      </c>
      <c r="B3770" s="13">
        <v>160000000</v>
      </c>
      <c r="C3770" s="13">
        <v>10762178</v>
      </c>
      <c r="D3770" s="21">
        <f>Table4[[#This Row],[GROSS]]-Table4[[#This Row],[BUDGET]]</f>
        <v>-149237822</v>
      </c>
    </row>
    <row r="3771" spans="1:4">
      <c r="A3771" s="13" t="s">
        <v>5457</v>
      </c>
      <c r="B3771" s="13">
        <v>150000000</v>
      </c>
      <c r="C3771" s="13">
        <v>199228</v>
      </c>
      <c r="D3771" s="21">
        <f>Table4[[#This Row],[GROSS]]-Table4[[#This Row],[BUDGET]]</f>
        <v>-149800772</v>
      </c>
    </row>
    <row r="3772" spans="1:4">
      <c r="A3772" s="13" t="s">
        <v>208</v>
      </c>
      <c r="B3772" s="13">
        <v>165000000</v>
      </c>
      <c r="C3772" s="13">
        <v>665426</v>
      </c>
      <c r="D3772" s="21">
        <f>Table4[[#This Row],[GROSS]]-Table4[[#This Row],[BUDGET]]</f>
        <v>-164334574</v>
      </c>
    </row>
    <row r="3773" spans="1:4">
      <c r="A3773" s="15" t="s">
        <v>5241</v>
      </c>
      <c r="B3773" s="15">
        <v>200000000</v>
      </c>
      <c r="C3773" s="15">
        <v>11905519</v>
      </c>
      <c r="D3773" s="21">
        <f>Table4[[#This Row],[GROSS]]-Table4[[#This Row],[BUDGET]]</f>
        <v>-188094481</v>
      </c>
    </row>
    <row r="3774" spans="1:4">
      <c r="A3774" s="13" t="s">
        <v>26</v>
      </c>
      <c r="B3774" s="13">
        <v>263700000</v>
      </c>
      <c r="C3774" s="13">
        <v>73058679</v>
      </c>
      <c r="D3774" s="21">
        <f>Table4[[#This Row],[GROSS]]-Table4[[#This Row],[BUDGET]]</f>
        <v>-190641321</v>
      </c>
    </row>
    <row r="3775" spans="1:4">
      <c r="A3775" s="15" t="s">
        <v>4179</v>
      </c>
      <c r="B3775" s="15">
        <v>300000000</v>
      </c>
      <c r="C3775" s="15">
        <v>102055</v>
      </c>
      <c r="D3775" s="21">
        <f>Table4[[#This Row],[GROSS]]-Table4[[#This Row],[BUDGET]]</f>
        <v>-299897945</v>
      </c>
    </row>
    <row r="3776" spans="1:4">
      <c r="A3776" s="13" t="s">
        <v>1793</v>
      </c>
      <c r="B3776" s="13">
        <v>390000000</v>
      </c>
      <c r="C3776" s="13">
        <v>14131298</v>
      </c>
      <c r="D3776" s="21">
        <f>Table4[[#This Row],[GROSS]]-Table4[[#This Row],[BUDGET]]</f>
        <v>-375868702</v>
      </c>
    </row>
    <row r="3777" spans="1:4">
      <c r="A3777" s="13" t="s">
        <v>4859</v>
      </c>
      <c r="B3777" s="13">
        <v>400000000</v>
      </c>
      <c r="C3777" s="13">
        <v>454255</v>
      </c>
      <c r="D3777" s="21">
        <f>Table4[[#This Row],[GROSS]]-Table4[[#This Row],[BUDGET]]</f>
        <v>-399545745</v>
      </c>
    </row>
    <row r="3778" spans="1:4">
      <c r="A3778" s="15" t="s">
        <v>2283</v>
      </c>
      <c r="B3778" s="15">
        <v>553632000</v>
      </c>
      <c r="C3778" s="15">
        <v>626809</v>
      </c>
      <c r="D3778" s="21">
        <f>Table4[[#This Row],[GROSS]]-Table4[[#This Row],[BUDGET]]</f>
        <v>-553005191</v>
      </c>
    </row>
    <row r="3779" spans="1:4">
      <c r="A3779" s="13" t="s">
        <v>4824</v>
      </c>
      <c r="B3779" s="13">
        <v>600000000</v>
      </c>
      <c r="C3779" s="13">
        <v>1602466</v>
      </c>
      <c r="D3779" s="21">
        <f>Table4[[#This Row],[GROSS]]-Table4[[#This Row],[BUDGET]]</f>
        <v>-598397534</v>
      </c>
    </row>
    <row r="3780" spans="1:4">
      <c r="A3780" s="13" t="s">
        <v>4587</v>
      </c>
      <c r="B3780" s="13">
        <v>700000000</v>
      </c>
      <c r="C3780" s="13">
        <v>3275443</v>
      </c>
      <c r="D3780" s="21">
        <f>Table4[[#This Row],[GROSS]]-Table4[[#This Row],[BUDGET]]</f>
        <v>-696724557</v>
      </c>
    </row>
    <row r="3781" spans="1:4">
      <c r="A3781" s="15" t="s">
        <v>5435</v>
      </c>
      <c r="B3781" s="15">
        <v>700000000</v>
      </c>
      <c r="C3781" s="15">
        <v>1687311</v>
      </c>
      <c r="D3781" s="21">
        <f>Table4[[#This Row],[GROSS]]-Table4[[#This Row],[BUDGET]]</f>
        <v>-698312689</v>
      </c>
    </row>
    <row r="3782" spans="1:4">
      <c r="A3782" s="13" t="s">
        <v>6014</v>
      </c>
      <c r="B3782" s="13">
        <v>1000000000</v>
      </c>
      <c r="C3782" s="13">
        <v>10037390</v>
      </c>
      <c r="D3782" s="21">
        <f>Table4[[#This Row],[GROSS]]-Table4[[#This Row],[BUDGET]]</f>
        <v>-989962610</v>
      </c>
    </row>
    <row r="3783" spans="1:4">
      <c r="A3783" s="13" t="s">
        <v>4981</v>
      </c>
      <c r="B3783" s="13">
        <v>1100000000</v>
      </c>
      <c r="C3783" s="13">
        <v>439162</v>
      </c>
      <c r="D3783" s="21">
        <f>Table4[[#This Row],[GROSS]]-Table4[[#This Row],[BUDGET]]</f>
        <v>-1099560838</v>
      </c>
    </row>
    <row r="3784" spans="1:4">
      <c r="A3784" s="15" t="s">
        <v>3659</v>
      </c>
      <c r="B3784" s="15">
        <v>2127519898</v>
      </c>
      <c r="C3784" s="15">
        <v>410388</v>
      </c>
      <c r="D3784" s="21">
        <f>Table4[[#This Row],[GROSS]]-Table4[[#This Row],[BUDGET]]</f>
        <v>-2127109510</v>
      </c>
    </row>
    <row r="3785" spans="1:4">
      <c r="A3785" s="13" t="s">
        <v>3639</v>
      </c>
      <c r="B3785" s="13">
        <v>2400000000</v>
      </c>
      <c r="C3785" s="13">
        <v>2298191</v>
      </c>
      <c r="D3785" s="21">
        <f>Table4[[#This Row],[GROSS]]-Table4[[#This Row],[BUDGET]]</f>
        <v>-2397701809</v>
      </c>
    </row>
    <row r="3786" spans="1:4">
      <c r="A3786" s="13" t="s">
        <v>4514</v>
      </c>
      <c r="B3786" s="13">
        <v>2500000000</v>
      </c>
      <c r="C3786" s="13">
        <v>195888</v>
      </c>
      <c r="D3786" s="21">
        <f>Table4[[#This Row],[GROSS]]-Table4[[#This Row],[BUDGET]]</f>
        <v>-2499804112</v>
      </c>
    </row>
    <row r="3787" spans="1:4">
      <c r="A3787" s="13" t="s">
        <v>5443</v>
      </c>
      <c r="B3787" s="13">
        <v>4200000000</v>
      </c>
      <c r="C3787" s="13">
        <v>211667</v>
      </c>
      <c r="D3787" s="21">
        <f>Table4[[#This Row],[GROSS]]-Table4[[#This Row],[BUDGET]]</f>
        <v>-4199788333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Sunny</dc:creator>
  <cp:keywords/>
  <dc:description/>
  <cp:lastModifiedBy/>
  <cp:revision/>
  <dcterms:created xsi:type="dcterms:W3CDTF">2025-02-22T16:47:24Z</dcterms:created>
  <dcterms:modified xsi:type="dcterms:W3CDTF">2025-03-01T08:10:17Z</dcterms:modified>
  <cp:category/>
  <cp:contentStatus/>
</cp:coreProperties>
</file>