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7014dd67bff22e/Documents/!SEMESTER 5 PENS/TEORI SISTEM EMBEDED/"/>
    </mc:Choice>
  </mc:AlternateContent>
  <xr:revisionPtr revIDLastSave="118" documentId="13_ncr:1_{C5F0F3DC-42FC-4E02-A0FD-F12CA2734EC8}" xr6:coauthVersionLast="47" xr6:coauthVersionMax="47" xr10:uidLastSave="{DF50AB85-FE4A-4594-BA06-40C890AB9974}"/>
  <bookViews>
    <workbookView xWindow="-108" yWindow="-108" windowWidth="23256" windowHeight="12456" xr2:uid="{E726138C-849D-4F2D-8681-BAC365727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23" i="1" s="1"/>
  <c r="L23" i="1"/>
  <c r="M23" i="1"/>
  <c r="O23" i="1"/>
  <c r="P23" i="1"/>
  <c r="Q23" i="1"/>
  <c r="R23" i="1"/>
  <c r="T23" i="1"/>
  <c r="U23" i="1"/>
  <c r="V23" i="1"/>
  <c r="X23" i="1"/>
  <c r="Z23" i="1"/>
  <c r="AA23" i="1"/>
  <c r="AB23" i="1"/>
  <c r="Z11" i="1"/>
  <c r="AA11" i="1" s="1"/>
  <c r="AB11" i="1" s="1"/>
  <c r="AC11" i="1" s="1"/>
  <c r="U11" i="1"/>
  <c r="V11" i="1" s="1"/>
  <c r="W11" i="1" s="1"/>
  <c r="X11" i="1" s="1"/>
  <c r="P11" i="1"/>
  <c r="Q11" i="1" s="1"/>
  <c r="R11" i="1" s="1"/>
  <c r="S11" i="1" s="1"/>
  <c r="K11" i="1"/>
  <c r="L11" i="1" s="1"/>
  <c r="M11" i="1" s="1"/>
  <c r="N11" i="1" s="1"/>
  <c r="F11" i="1"/>
  <c r="G11" i="1" s="1"/>
  <c r="D12" i="1"/>
  <c r="E12" i="1" s="1"/>
  <c r="E23" i="1" s="1"/>
  <c r="E24" i="1" s="1"/>
  <c r="D13" i="1"/>
  <c r="F13" i="1" s="1"/>
  <c r="D14" i="1"/>
  <c r="D15" i="1"/>
  <c r="J15" i="1" s="1"/>
  <c r="J23" i="1" s="1"/>
  <c r="D16" i="1"/>
  <c r="K16" i="1" s="1"/>
  <c r="K23" i="1" s="1"/>
  <c r="D17" i="1"/>
  <c r="N17" i="1" s="1"/>
  <c r="N23" i="1" s="1"/>
  <c r="D18" i="1"/>
  <c r="S18" i="1" s="1"/>
  <c r="S23" i="1" s="1"/>
  <c r="D19" i="1"/>
  <c r="W19" i="1" s="1"/>
  <c r="W23" i="1" s="1"/>
  <c r="D20" i="1"/>
  <c r="Y20" i="1" s="1"/>
  <c r="Y23" i="1" s="1"/>
  <c r="D21" i="1"/>
  <c r="AC21" i="1" s="1"/>
  <c r="AC23" i="1" s="1"/>
  <c r="H11" i="1" l="1"/>
  <c r="I11" i="1" s="1"/>
  <c r="H14" i="1"/>
  <c r="H23" i="1" s="1"/>
  <c r="I14" i="1"/>
  <c r="I23" i="1" s="1"/>
  <c r="D23" i="1"/>
  <c r="F14" i="1"/>
  <c r="F23" i="1" s="1"/>
  <c r="F24" i="1" s="1"/>
  <c r="G24" i="1" s="1"/>
  <c r="H24" i="1" l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</calcChain>
</file>

<file path=xl/sharedStrings.xml><?xml version="1.0" encoding="utf-8"?>
<sst xmlns="http://schemas.openxmlformats.org/spreadsheetml/2006/main" count="48" uniqueCount="45">
  <si>
    <t>NO</t>
  </si>
  <si>
    <t>Proses Pengerjaan</t>
  </si>
  <si>
    <t>Pengerjaan Desain Hardware</t>
  </si>
  <si>
    <t>Pengerjaan Program Aplikasi</t>
  </si>
  <si>
    <t>Presentasi</t>
  </si>
  <si>
    <t>Bobot (%)</t>
  </si>
  <si>
    <t>Bobot rencana Komulatif (%)</t>
  </si>
  <si>
    <t>Bobot realisasi Komulatif (%)</t>
  </si>
  <si>
    <t>selisih (%)</t>
  </si>
  <si>
    <t>Total Harga</t>
  </si>
  <si>
    <t>0%</t>
  </si>
  <si>
    <t>100%</t>
  </si>
  <si>
    <t>50%</t>
  </si>
  <si>
    <t>September</t>
  </si>
  <si>
    <t>Arahan Project oleh Dosen</t>
  </si>
  <si>
    <t>Pembagian Tugas</t>
  </si>
  <si>
    <t>Pembuatan Akun Github</t>
  </si>
  <si>
    <t>Oktober</t>
  </si>
  <si>
    <t>Diskusi Konsep Dan Pengembangan</t>
  </si>
  <si>
    <t>Perkiraan Biaya</t>
  </si>
  <si>
    <t>Pengerjaan Scematic Pcb dan 3D</t>
  </si>
  <si>
    <t>Pengerjaan Program dan 3D Alat</t>
  </si>
  <si>
    <t>FISH GUARD</t>
  </si>
  <si>
    <t>Perakitan Alat Fish Guard</t>
  </si>
  <si>
    <t>November</t>
  </si>
  <si>
    <t>October</t>
  </si>
  <si>
    <t xml:space="preserve">Keterangan Pengerjaan : </t>
  </si>
  <si>
    <t xml:space="preserve">Kami Menggunakan sample bulan dan tanggal </t>
  </si>
  <si>
    <t xml:space="preserve">NO </t>
  </si>
  <si>
    <t>Progres</t>
  </si>
  <si>
    <t>Minggu Pertama bulan september merupakan Arahan Project oleh Bapak Akhmad Hendriawan</t>
  </si>
  <si>
    <t xml:space="preserve">Minggu Ke - </t>
  </si>
  <si>
    <t xml:space="preserve">Minggu ke - </t>
  </si>
  <si>
    <t>Minggu Ke-</t>
  </si>
  <si>
    <t xml:space="preserve">Di Minggu Selanjutnya bersamaan dengan Pembagian Tugas mahasiswa di beri waktu untuk membuat akun Github </t>
  </si>
  <si>
    <t>Di Minggu Selanjutnya kelompok di berikan waktu untuk mengupdate dan membuat grup pada Github</t>
  </si>
  <si>
    <t>Di Bulan oktober mulai menemukan konsep dari projek</t>
  </si>
  <si>
    <t xml:space="preserve">Pada Minggu yang sama pembagian tugas pekerjaan pada anggota ( 6 mahasiswa ) dan di awali makalah </t>
  </si>
  <si>
    <t>Di koreksi oleh dosen dan makalah pada setiap mahasiswa kemudian di diskusikan</t>
  </si>
  <si>
    <t xml:space="preserve">mulai pembagian tugas pengerjaan pada setiap anggota </t>
  </si>
  <si>
    <t>Di minggu selanjutnya pada bulan October proses pengerjaan oleh setiap mahasiswa</t>
  </si>
  <si>
    <t xml:space="preserve">Hingga masuk di bulan November </t>
  </si>
  <si>
    <t>Pada bulan November alat sudah mulai di kerjakan bersama dengan memasukkan setiap Program</t>
  </si>
  <si>
    <t>Di bulan november siap presentasi Alat tepatnya di minggu 13 sebelum uas</t>
  </si>
  <si>
    <t xml:space="preserve">Timeline Pengerjaan Project IOT dan Jaringan Sensor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</si>
</sst>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3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4" borderId="1" xfId="0" applyNumberFormat="1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0" fontId="0" fillId="9" borderId="1" xfId="0" applyFill="1" applyBorder="1"/>
    <xf numFmtId="2" fontId="1" fillId="3" borderId="1" xfId="0" applyNumberFormat="1" applyFont="1" applyFill="1" applyBorder="1"/>
    <xf numFmtId="2" fontId="1" fillId="3" borderId="0" xfId="0" applyNumberFormat="1" applyFont="1" applyFill="1"/>
    <xf numFmtId="2" fontId="0" fillId="3" borderId="1" xfId="0" applyNumberFormat="1" applyFill="1" applyBorder="1"/>
    <xf numFmtId="0" fontId="0" fillId="2" borderId="1" xfId="0" applyFill="1" applyBorder="1"/>
    <xf numFmtId="0" fontId="0" fillId="0" borderId="1" xfId="0" quotePrefix="1" applyBorder="1" applyAlignment="1">
      <alignment horizontal="right"/>
    </xf>
    <xf numFmtId="41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114249526948667E-2"/>
          <c:w val="1"/>
          <c:h val="0.915475093614393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Sheet1!$E$24:$AC$24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6.1088931718061676</c:v>
                </c:pt>
                <c:pt idx="7">
                  <c:v>15.223476505139502</c:v>
                </c:pt>
                <c:pt idx="8">
                  <c:v>24.338059838472837</c:v>
                </c:pt>
                <c:pt idx="9">
                  <c:v>31.014821953010284</c:v>
                </c:pt>
                <c:pt idx="10">
                  <c:v>34.487044175232505</c:v>
                </c:pt>
                <c:pt idx="11">
                  <c:v>37.959266397454726</c:v>
                </c:pt>
                <c:pt idx="12">
                  <c:v>41.431488619676948</c:v>
                </c:pt>
                <c:pt idx="13">
                  <c:v>44.903710841899169</c:v>
                </c:pt>
                <c:pt idx="14">
                  <c:v>50.138047601566328</c:v>
                </c:pt>
                <c:pt idx="15">
                  <c:v>53.263047601566328</c:v>
                </c:pt>
                <c:pt idx="16">
                  <c:v>56.388047601566328</c:v>
                </c:pt>
                <c:pt idx="17">
                  <c:v>59.513047601566328</c:v>
                </c:pt>
                <c:pt idx="18">
                  <c:v>64.840690773372501</c:v>
                </c:pt>
                <c:pt idx="19">
                  <c:v>67.444857440039172</c:v>
                </c:pt>
                <c:pt idx="20">
                  <c:v>86.23845141948118</c:v>
                </c:pt>
                <c:pt idx="21">
                  <c:v>92.748868086147851</c:v>
                </c:pt>
                <c:pt idx="22">
                  <c:v>96.655118086147851</c:v>
                </c:pt>
                <c:pt idx="23">
                  <c:v>100.56136808614785</c:v>
                </c:pt>
                <c:pt idx="24">
                  <c:v>100.56136808614785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3-4131-AB1F-350A63E19D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Sheet1!$E$25:$AC$25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3-4131-AB1F-350A63E1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514239"/>
        <c:axId val="385511839"/>
      </c:lineChart>
      <c:catAx>
        <c:axId val="38551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385511839"/>
        <c:crosses val="autoZero"/>
        <c:auto val="1"/>
        <c:lblAlgn val="ctr"/>
        <c:lblOffset val="100"/>
        <c:noMultiLvlLbl val="0"/>
      </c:catAx>
      <c:valAx>
        <c:axId val="38551183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85514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441298</xdr:colOff>
      <xdr:row>7</xdr:row>
      <xdr:rowOff>143691</xdr:rowOff>
    </xdr:from>
    <xdr:to>
      <xdr:col>29</xdr:col>
      <xdr:colOff>308430</xdr:colOff>
      <xdr:row>22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F2520-8BB2-29EE-4916-FD6E5F779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2C2B-3821-41C5-9E2C-013EFF54ACAA}">
  <dimension ref="A1:AK46"/>
  <sheetViews>
    <sheetView tabSelected="1" zoomScaleNormal="100" workbookViewId="0">
      <selection activeCell="B2" sqref="B2"/>
    </sheetView>
  </sheetViews>
  <sheetFormatPr defaultRowHeight="14.4" x14ac:dyDescent="0.3"/>
  <cols>
    <col min="2" max="2" width="24.88671875" customWidth="1"/>
    <col min="3" max="3" width="19.5546875" customWidth="1"/>
    <col min="4" max="4" width="11" customWidth="1"/>
    <col min="7" max="7" width="8.88671875" customWidth="1"/>
    <col min="9" max="12" width="8.88671875" customWidth="1"/>
    <col min="14" max="17" width="8.88671875" customWidth="1"/>
    <col min="19" max="22" width="8.88671875" customWidth="1"/>
    <col min="24" max="27" width="8.88671875" customWidth="1"/>
    <col min="29" max="30" width="8.88671875" customWidth="1"/>
    <col min="31" max="32" width="4.77734375" customWidth="1"/>
    <col min="34" max="37" width="4.77734375" customWidth="1"/>
  </cols>
  <sheetData>
    <row r="1" spans="1:37" ht="33.6" x14ac:dyDescent="0.65">
      <c r="A1" s="31" t="s">
        <v>22</v>
      </c>
    </row>
    <row r="2" spans="1:37" ht="21" x14ac:dyDescent="0.4">
      <c r="B2" s="32" t="s">
        <v>44</v>
      </c>
    </row>
    <row r="9" spans="1:37" x14ac:dyDescent="0.3">
      <c r="A9" s="24" t="s">
        <v>0</v>
      </c>
      <c r="B9" s="24" t="s">
        <v>1</v>
      </c>
      <c r="C9" s="24" t="s">
        <v>19</v>
      </c>
      <c r="D9" s="24" t="s">
        <v>5</v>
      </c>
      <c r="E9" s="26" t="s">
        <v>13</v>
      </c>
      <c r="F9" s="26"/>
      <c r="G9" s="26"/>
      <c r="H9" s="26"/>
      <c r="I9" s="26"/>
      <c r="J9" s="26" t="s">
        <v>17</v>
      </c>
      <c r="K9" s="26"/>
      <c r="L9" s="26"/>
      <c r="M9" s="26"/>
      <c r="N9" s="26"/>
      <c r="O9" s="26" t="s">
        <v>25</v>
      </c>
      <c r="P9" s="26"/>
      <c r="Q9" s="26"/>
      <c r="R9" s="26"/>
      <c r="S9" s="26"/>
      <c r="T9" s="26" t="s">
        <v>24</v>
      </c>
      <c r="U9" s="26"/>
      <c r="V9" s="26"/>
      <c r="W9" s="26"/>
      <c r="X9" s="26"/>
      <c r="Y9" s="26" t="s">
        <v>24</v>
      </c>
      <c r="Z9" s="26"/>
      <c r="AA9" s="26"/>
      <c r="AB9" s="26"/>
      <c r="AC9" s="26"/>
      <c r="AD9" s="21"/>
    </row>
    <row r="10" spans="1:37" x14ac:dyDescent="0.3">
      <c r="A10" s="24"/>
      <c r="B10" s="24"/>
      <c r="C10" s="24"/>
      <c r="D10" s="24"/>
      <c r="E10" s="26" t="s">
        <v>31</v>
      </c>
      <c r="F10" s="26"/>
      <c r="G10" s="26"/>
      <c r="H10" s="26"/>
      <c r="I10" s="26"/>
      <c r="J10" s="26" t="s">
        <v>32</v>
      </c>
      <c r="K10" s="26"/>
      <c r="L10" s="26"/>
      <c r="M10" s="26"/>
      <c r="N10" s="26"/>
      <c r="O10" s="26" t="s">
        <v>33</v>
      </c>
      <c r="P10" s="26"/>
      <c r="Q10" s="26"/>
      <c r="R10" s="26"/>
      <c r="S10" s="26"/>
      <c r="T10" s="26" t="s">
        <v>33</v>
      </c>
      <c r="U10" s="26"/>
      <c r="V10" s="26"/>
      <c r="W10" s="26"/>
      <c r="X10" s="26"/>
      <c r="Y10" s="26" t="s">
        <v>33</v>
      </c>
      <c r="Z10" s="26"/>
      <c r="AA10" s="26"/>
      <c r="AB10" s="26"/>
      <c r="AC10" s="26"/>
      <c r="AD10" s="21"/>
    </row>
    <row r="11" spans="1:37" x14ac:dyDescent="0.3">
      <c r="A11" s="24"/>
      <c r="B11" s="24"/>
      <c r="C11" s="24"/>
      <c r="D11" s="24"/>
      <c r="E11" s="9">
        <v>1</v>
      </c>
      <c r="F11" s="9">
        <f>E11+1</f>
        <v>2</v>
      </c>
      <c r="G11" s="9">
        <f t="shared" ref="G11:I11" si="0">F11+1</f>
        <v>3</v>
      </c>
      <c r="H11" s="9">
        <f>G11+1</f>
        <v>4</v>
      </c>
      <c r="I11" s="9">
        <f t="shared" si="0"/>
        <v>5</v>
      </c>
      <c r="J11" s="9">
        <v>1</v>
      </c>
      <c r="K11" s="9">
        <f>J11+1</f>
        <v>2</v>
      </c>
      <c r="L11" s="9">
        <f t="shared" ref="L11:N11" si="1">K11+1</f>
        <v>3</v>
      </c>
      <c r="M11" s="9">
        <f t="shared" si="1"/>
        <v>4</v>
      </c>
      <c r="N11" s="9">
        <f t="shared" si="1"/>
        <v>5</v>
      </c>
      <c r="O11" s="9">
        <v>1</v>
      </c>
      <c r="P11" s="9">
        <f>O11+1</f>
        <v>2</v>
      </c>
      <c r="Q11" s="9">
        <f t="shared" ref="Q11:S11" si="2">P11+1</f>
        <v>3</v>
      </c>
      <c r="R11" s="9">
        <f t="shared" si="2"/>
        <v>4</v>
      </c>
      <c r="S11" s="9">
        <f t="shared" si="2"/>
        <v>5</v>
      </c>
      <c r="T11" s="9">
        <v>1</v>
      </c>
      <c r="U11" s="9">
        <f>T11+1</f>
        <v>2</v>
      </c>
      <c r="V11" s="9">
        <f t="shared" ref="V11:X11" si="3">U11+1</f>
        <v>3</v>
      </c>
      <c r="W11" s="9">
        <f t="shared" si="3"/>
        <v>4</v>
      </c>
      <c r="X11" s="9">
        <f t="shared" si="3"/>
        <v>5</v>
      </c>
      <c r="Y11" s="9">
        <v>1</v>
      </c>
      <c r="Z11" s="9">
        <f>Y11+1</f>
        <v>2</v>
      </c>
      <c r="AA11" s="9">
        <f t="shared" ref="AA11:AC11" si="4">Z11+1</f>
        <v>3</v>
      </c>
      <c r="AB11" s="9">
        <f t="shared" si="4"/>
        <v>4</v>
      </c>
      <c r="AC11" s="9">
        <f t="shared" si="4"/>
        <v>5</v>
      </c>
      <c r="AD11" s="21"/>
    </row>
    <row r="12" spans="1:37" x14ac:dyDescent="0.3">
      <c r="A12" s="2">
        <v>1</v>
      </c>
      <c r="B12" s="28" t="s">
        <v>14</v>
      </c>
      <c r="C12" s="5">
        <v>0</v>
      </c>
      <c r="D12" s="5">
        <f>C12/C23*100</f>
        <v>0</v>
      </c>
      <c r="E12" s="11">
        <f>D12/1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2" t="s">
        <v>11</v>
      </c>
    </row>
    <row r="13" spans="1:37" x14ac:dyDescent="0.3">
      <c r="A13" s="2">
        <v>2</v>
      </c>
      <c r="B13" s="28" t="s">
        <v>15</v>
      </c>
      <c r="C13" s="5">
        <v>0</v>
      </c>
      <c r="D13" s="5">
        <f>C13/C23*100</f>
        <v>0</v>
      </c>
      <c r="E13" s="3"/>
      <c r="F13" s="10">
        <f>D13/1</f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5"/>
      <c r="AE13" s="1"/>
      <c r="AF13" s="1"/>
      <c r="AG13" s="1"/>
      <c r="AH13" s="1"/>
      <c r="AI13" s="1"/>
      <c r="AJ13" s="1"/>
      <c r="AK13" s="1"/>
    </row>
    <row r="14" spans="1:37" x14ac:dyDescent="0.3">
      <c r="A14" s="2">
        <v>3</v>
      </c>
      <c r="B14" s="28" t="s">
        <v>16</v>
      </c>
      <c r="C14" s="7">
        <v>0</v>
      </c>
      <c r="D14" s="8">
        <f>C14/C23*100</f>
        <v>0</v>
      </c>
      <c r="E14" s="3"/>
      <c r="F14" s="12">
        <f>D14/4</f>
        <v>0</v>
      </c>
      <c r="G14" s="12">
        <f>D14/4</f>
        <v>0</v>
      </c>
      <c r="H14" s="12">
        <f>D14/4</f>
        <v>0</v>
      </c>
      <c r="I14" s="12">
        <f>D14/4</f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5"/>
    </row>
    <row r="15" spans="1:37" x14ac:dyDescent="0.3">
      <c r="A15" s="2">
        <v>4</v>
      </c>
      <c r="B15" s="27" t="s">
        <v>18</v>
      </c>
      <c r="C15" s="7">
        <v>0</v>
      </c>
      <c r="D15" s="8">
        <f>C15/C23*100</f>
        <v>0</v>
      </c>
      <c r="E15" s="3"/>
      <c r="F15" s="3"/>
      <c r="G15" s="3"/>
      <c r="H15" s="3"/>
      <c r="I15" s="3"/>
      <c r="J15" s="13">
        <f>D15/4</f>
        <v>0</v>
      </c>
      <c r="K15" s="13">
        <v>3.90625</v>
      </c>
      <c r="L15" s="13">
        <v>3.90625</v>
      </c>
      <c r="M15" s="13">
        <v>3.90625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5"/>
    </row>
    <row r="16" spans="1:37" x14ac:dyDescent="0.3">
      <c r="A16" s="2">
        <v>5</v>
      </c>
      <c r="B16" s="28" t="s">
        <v>2</v>
      </c>
      <c r="C16" s="7">
        <v>100000</v>
      </c>
      <c r="D16" s="8">
        <f>C16/C23*100</f>
        <v>8.8105726872246706</v>
      </c>
      <c r="E16" s="3"/>
      <c r="F16" s="3"/>
      <c r="G16" s="3"/>
      <c r="H16" s="3"/>
      <c r="I16" s="3"/>
      <c r="J16" s="3"/>
      <c r="K16" s="14">
        <f>D16/4</f>
        <v>2.2026431718061676</v>
      </c>
      <c r="L16" s="14">
        <v>5.2083333333333339</v>
      </c>
      <c r="M16" s="14">
        <v>5.2083333333333339</v>
      </c>
      <c r="N16" s="14">
        <v>5.2083333333333339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2" t="s">
        <v>12</v>
      </c>
    </row>
    <row r="17" spans="1:30" x14ac:dyDescent="0.3">
      <c r="A17" s="2">
        <v>6</v>
      </c>
      <c r="B17" s="29" t="s">
        <v>3</v>
      </c>
      <c r="C17" s="7">
        <v>100000</v>
      </c>
      <c r="D17" s="8">
        <f>C17/C23*100</f>
        <v>8.8105726872246706</v>
      </c>
      <c r="E17" s="3"/>
      <c r="F17" s="3"/>
      <c r="G17" s="3"/>
      <c r="H17" s="3"/>
      <c r="I17" s="3"/>
      <c r="J17" s="3"/>
      <c r="K17" s="3"/>
      <c r="L17" s="3"/>
      <c r="M17" s="3"/>
      <c r="N17" s="15">
        <f>D17/6</f>
        <v>1.4684287812041117</v>
      </c>
      <c r="O17" s="15">
        <v>3.4722222222222228</v>
      </c>
      <c r="P17" s="15">
        <v>3.4722222222222228</v>
      </c>
      <c r="Q17" s="15">
        <v>3.4722222222222228</v>
      </c>
      <c r="R17" s="15">
        <v>3.4722222222222228</v>
      </c>
      <c r="S17" s="15">
        <v>3.4722222222222228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5"/>
    </row>
    <row r="18" spans="1:30" x14ac:dyDescent="0.3">
      <c r="A18" s="2">
        <v>7</v>
      </c>
      <c r="B18" s="28" t="s">
        <v>20</v>
      </c>
      <c r="C18" s="7">
        <v>100000</v>
      </c>
      <c r="D18" s="8">
        <f>C18/C23*100</f>
        <v>8.8105726872246706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6">
        <f>D18/5</f>
        <v>1.7621145374449341</v>
      </c>
      <c r="T18" s="16">
        <v>3.125</v>
      </c>
      <c r="U18" s="16">
        <v>3.125</v>
      </c>
      <c r="V18" s="16">
        <v>3.125</v>
      </c>
      <c r="W18" s="16">
        <v>3.125</v>
      </c>
      <c r="X18" s="3"/>
      <c r="Y18" s="3"/>
      <c r="Z18" s="3"/>
      <c r="AA18" s="3"/>
      <c r="AB18" s="3"/>
      <c r="AC18" s="3"/>
      <c r="AD18" s="5"/>
    </row>
    <row r="19" spans="1:30" x14ac:dyDescent="0.3">
      <c r="A19" s="2">
        <v>8</v>
      </c>
      <c r="B19" s="28" t="s">
        <v>21</v>
      </c>
      <c r="C19" s="7">
        <v>100000</v>
      </c>
      <c r="D19" s="8">
        <f>C19/C23*100</f>
        <v>8.8105726872246706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7">
        <f>D19/4</f>
        <v>2.2026431718061676</v>
      </c>
      <c r="X19" s="17">
        <v>2.604166666666667</v>
      </c>
      <c r="Y19" s="17">
        <v>2.604166666666667</v>
      </c>
      <c r="Z19" s="17">
        <v>2.604166666666667</v>
      </c>
      <c r="AA19" s="3"/>
      <c r="AB19" s="3"/>
      <c r="AC19" s="3"/>
      <c r="AD19" s="5"/>
    </row>
    <row r="20" spans="1:30" x14ac:dyDescent="0.3">
      <c r="A20" s="2">
        <v>9</v>
      </c>
      <c r="B20" s="28" t="s">
        <v>23</v>
      </c>
      <c r="C20" s="7">
        <v>735000</v>
      </c>
      <c r="D20" s="8">
        <f>C20/C23*100</f>
        <v>64.757709251101332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8">
        <f>D20/4</f>
        <v>16.189427312775333</v>
      </c>
      <c r="Z20" s="19">
        <v>3.90625</v>
      </c>
      <c r="AA20" s="18">
        <v>3.90625</v>
      </c>
      <c r="AB20" s="20">
        <v>3.90625</v>
      </c>
      <c r="AC20" s="3"/>
      <c r="AD20" s="5"/>
    </row>
    <row r="21" spans="1:30" x14ac:dyDescent="0.3">
      <c r="A21" s="2">
        <v>10</v>
      </c>
      <c r="B21" s="28" t="s">
        <v>4</v>
      </c>
      <c r="C21" s="5">
        <v>0</v>
      </c>
      <c r="D21" s="5">
        <f>C21/C23*100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1">
        <f>D21/1</f>
        <v>0</v>
      </c>
      <c r="AD21" s="5"/>
    </row>
    <row r="22" spans="1:30" x14ac:dyDescent="0.3">
      <c r="A22" s="2"/>
      <c r="B22" s="4"/>
      <c r="C22" s="5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22" t="s">
        <v>10</v>
      </c>
    </row>
    <row r="23" spans="1:30" x14ac:dyDescent="0.3">
      <c r="A23" s="2"/>
      <c r="B23" s="5" t="s">
        <v>9</v>
      </c>
      <c r="C23" s="7">
        <v>1135000</v>
      </c>
      <c r="D23" s="3">
        <f>SUM(D12:D21)</f>
        <v>100.00000000000001</v>
      </c>
      <c r="E23" s="6">
        <f t="shared" ref="E23:AC23" si="5">SUM(E12:E21)</f>
        <v>0</v>
      </c>
      <c r="F23" s="6">
        <f t="shared" si="5"/>
        <v>0</v>
      </c>
      <c r="G23" s="6">
        <f t="shared" si="5"/>
        <v>0</v>
      </c>
      <c r="H23" s="6">
        <f t="shared" si="5"/>
        <v>0</v>
      </c>
      <c r="I23" s="6">
        <f t="shared" si="5"/>
        <v>0</v>
      </c>
      <c r="J23" s="6">
        <f t="shared" si="5"/>
        <v>0</v>
      </c>
      <c r="K23" s="6">
        <f t="shared" si="5"/>
        <v>6.1088931718061676</v>
      </c>
      <c r="L23" s="6">
        <f t="shared" si="5"/>
        <v>9.1145833333333339</v>
      </c>
      <c r="M23" s="6">
        <f t="shared" si="5"/>
        <v>9.1145833333333339</v>
      </c>
      <c r="N23" s="6">
        <f t="shared" si="5"/>
        <v>6.6767621145374454</v>
      </c>
      <c r="O23" s="6">
        <f t="shared" si="5"/>
        <v>3.4722222222222228</v>
      </c>
      <c r="P23" s="6">
        <f t="shared" si="5"/>
        <v>3.4722222222222228</v>
      </c>
      <c r="Q23" s="6">
        <f t="shared" si="5"/>
        <v>3.4722222222222228</v>
      </c>
      <c r="R23" s="6">
        <f t="shared" si="5"/>
        <v>3.4722222222222228</v>
      </c>
      <c r="S23" s="6">
        <f t="shared" si="5"/>
        <v>5.2343367596671566</v>
      </c>
      <c r="T23" s="6">
        <f t="shared" si="5"/>
        <v>3.125</v>
      </c>
      <c r="U23" s="6">
        <f t="shared" si="5"/>
        <v>3.125</v>
      </c>
      <c r="V23" s="6">
        <f t="shared" si="5"/>
        <v>3.125</v>
      </c>
      <c r="W23" s="6">
        <f t="shared" si="5"/>
        <v>5.3276431718061676</v>
      </c>
      <c r="X23" s="6">
        <f t="shared" si="5"/>
        <v>2.604166666666667</v>
      </c>
      <c r="Y23" s="6">
        <f t="shared" si="5"/>
        <v>18.793593979442001</v>
      </c>
      <c r="Z23" s="6">
        <f t="shared" si="5"/>
        <v>6.510416666666667</v>
      </c>
      <c r="AA23" s="6">
        <f t="shared" si="5"/>
        <v>3.90625</v>
      </c>
      <c r="AB23" s="6">
        <f t="shared" si="5"/>
        <v>3.90625</v>
      </c>
      <c r="AC23" s="6">
        <f t="shared" si="5"/>
        <v>0</v>
      </c>
      <c r="AD23" s="3"/>
    </row>
    <row r="24" spans="1:30" ht="27.6" customHeight="1" x14ac:dyDescent="0.3">
      <c r="A24" s="25" t="s">
        <v>6</v>
      </c>
      <c r="B24" s="25"/>
      <c r="C24" s="25"/>
      <c r="D24" s="23">
        <v>0</v>
      </c>
      <c r="E24" s="6">
        <f>E23</f>
        <v>0</v>
      </c>
      <c r="F24" s="6">
        <f>E24+F23</f>
        <v>0</v>
      </c>
      <c r="G24" s="6">
        <f t="shared" ref="G24:AC24" si="6">F24+G23</f>
        <v>0</v>
      </c>
      <c r="H24" s="6">
        <f>G24+H23</f>
        <v>0</v>
      </c>
      <c r="I24" s="6">
        <f t="shared" si="6"/>
        <v>0</v>
      </c>
      <c r="J24" s="6">
        <f t="shared" si="6"/>
        <v>0</v>
      </c>
      <c r="K24" s="6">
        <f t="shared" si="6"/>
        <v>6.1088931718061676</v>
      </c>
      <c r="L24" s="6">
        <f t="shared" si="6"/>
        <v>15.223476505139502</v>
      </c>
      <c r="M24" s="6">
        <f t="shared" si="6"/>
        <v>24.338059838472837</v>
      </c>
      <c r="N24" s="6">
        <f t="shared" si="6"/>
        <v>31.014821953010284</v>
      </c>
      <c r="O24" s="6">
        <f t="shared" si="6"/>
        <v>34.487044175232505</v>
      </c>
      <c r="P24" s="6">
        <f t="shared" si="6"/>
        <v>37.959266397454726</v>
      </c>
      <c r="Q24" s="6">
        <f t="shared" si="6"/>
        <v>41.431488619676948</v>
      </c>
      <c r="R24" s="6">
        <f t="shared" si="6"/>
        <v>44.903710841899169</v>
      </c>
      <c r="S24" s="6">
        <f t="shared" si="6"/>
        <v>50.138047601566328</v>
      </c>
      <c r="T24" s="6">
        <f t="shared" si="6"/>
        <v>53.263047601566328</v>
      </c>
      <c r="U24" s="6">
        <f t="shared" si="6"/>
        <v>56.388047601566328</v>
      </c>
      <c r="V24" s="6">
        <f t="shared" si="6"/>
        <v>59.513047601566328</v>
      </c>
      <c r="W24" s="6">
        <f t="shared" si="6"/>
        <v>64.840690773372501</v>
      </c>
      <c r="X24" s="6">
        <f t="shared" si="6"/>
        <v>67.444857440039172</v>
      </c>
      <c r="Y24" s="6">
        <f t="shared" si="6"/>
        <v>86.23845141948118</v>
      </c>
      <c r="Z24" s="6">
        <f t="shared" si="6"/>
        <v>92.748868086147851</v>
      </c>
      <c r="AA24" s="6">
        <f t="shared" si="6"/>
        <v>96.655118086147851</v>
      </c>
      <c r="AB24" s="6">
        <f t="shared" si="6"/>
        <v>100.56136808614785</v>
      </c>
      <c r="AC24" s="6">
        <f t="shared" si="6"/>
        <v>100.56136808614785</v>
      </c>
      <c r="AD24" s="3"/>
    </row>
    <row r="25" spans="1:30" ht="27.6" customHeight="1" x14ac:dyDescent="0.3">
      <c r="A25" s="25" t="s">
        <v>7</v>
      </c>
      <c r="B25" s="25"/>
      <c r="C25" s="25"/>
      <c r="D25" s="23"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7.6" customHeight="1" x14ac:dyDescent="0.3">
      <c r="A26" s="25" t="s">
        <v>8</v>
      </c>
      <c r="B26" s="25"/>
      <c r="C26" s="25"/>
      <c r="D26" s="23"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9" spans="1:30" x14ac:dyDescent="0.3">
      <c r="F29" t="s">
        <v>26</v>
      </c>
    </row>
    <row r="30" spans="1:30" x14ac:dyDescent="0.3">
      <c r="F30" t="s">
        <v>27</v>
      </c>
    </row>
    <row r="31" spans="1:30" x14ac:dyDescent="0.3">
      <c r="E31" s="3" t="s">
        <v>28</v>
      </c>
      <c r="F31" s="3" t="s">
        <v>29</v>
      </c>
      <c r="G31" s="3"/>
      <c r="H31" s="3"/>
      <c r="I31" s="3"/>
      <c r="J31" s="3"/>
      <c r="K31" s="3"/>
      <c r="L31" s="3"/>
      <c r="M31" s="3"/>
      <c r="N31" s="3"/>
    </row>
    <row r="32" spans="1:30" x14ac:dyDescent="0.3">
      <c r="E32" s="2">
        <v>1</v>
      </c>
      <c r="F32" s="30" t="s">
        <v>30</v>
      </c>
      <c r="G32" s="3"/>
      <c r="H32" s="3"/>
      <c r="I32" s="3"/>
      <c r="J32" s="3"/>
      <c r="K32" s="3"/>
      <c r="L32" s="3"/>
      <c r="M32" s="3"/>
      <c r="N32" s="3"/>
    </row>
    <row r="33" spans="5:14" x14ac:dyDescent="0.3">
      <c r="E33" s="2">
        <v>2</v>
      </c>
      <c r="F33" s="3" t="s">
        <v>37</v>
      </c>
      <c r="G33" s="3"/>
      <c r="H33" s="3"/>
      <c r="I33" s="3"/>
      <c r="J33" s="3"/>
      <c r="K33" s="3"/>
      <c r="L33" s="3"/>
      <c r="M33" s="3"/>
      <c r="N33" s="3"/>
    </row>
    <row r="34" spans="5:14" x14ac:dyDescent="0.3">
      <c r="E34" s="2">
        <v>3</v>
      </c>
      <c r="F34" s="3" t="s">
        <v>34</v>
      </c>
      <c r="G34" s="3"/>
      <c r="H34" s="3"/>
      <c r="I34" s="3"/>
      <c r="J34" s="3"/>
      <c r="K34" s="3"/>
      <c r="L34" s="3"/>
      <c r="M34" s="3"/>
      <c r="N34" s="3"/>
    </row>
    <row r="35" spans="5:14" x14ac:dyDescent="0.3">
      <c r="E35" s="2">
        <v>4</v>
      </c>
      <c r="F35" s="3" t="s">
        <v>35</v>
      </c>
      <c r="G35" s="3"/>
      <c r="H35" s="3"/>
      <c r="I35" s="3"/>
      <c r="J35" s="3"/>
      <c r="K35" s="3"/>
      <c r="L35" s="3"/>
      <c r="M35" s="3"/>
      <c r="N35" s="3"/>
    </row>
    <row r="36" spans="5:14" x14ac:dyDescent="0.3">
      <c r="E36" s="2">
        <v>5</v>
      </c>
      <c r="F36" s="3" t="s">
        <v>38</v>
      </c>
      <c r="G36" s="3"/>
      <c r="H36" s="3"/>
      <c r="I36" s="3"/>
      <c r="J36" s="3"/>
      <c r="K36" s="3"/>
      <c r="L36" s="3"/>
      <c r="M36" s="3"/>
      <c r="N36" s="3"/>
    </row>
    <row r="37" spans="5:14" x14ac:dyDescent="0.3">
      <c r="E37" s="2">
        <v>6</v>
      </c>
      <c r="F37" s="3" t="s">
        <v>36</v>
      </c>
      <c r="G37" s="3"/>
      <c r="H37" s="3"/>
      <c r="I37" s="3"/>
      <c r="J37" s="3"/>
      <c r="K37" s="3"/>
      <c r="L37" s="3"/>
      <c r="M37" s="3"/>
      <c r="N37" s="3"/>
    </row>
    <row r="38" spans="5:14" x14ac:dyDescent="0.3">
      <c r="E38" s="2">
        <v>7</v>
      </c>
      <c r="F38" s="3" t="s">
        <v>39</v>
      </c>
      <c r="G38" s="3"/>
      <c r="H38" s="3"/>
      <c r="I38" s="3"/>
      <c r="J38" s="3"/>
      <c r="K38" s="3"/>
      <c r="L38" s="3"/>
      <c r="M38" s="3"/>
      <c r="N38" s="3"/>
    </row>
    <row r="39" spans="5:14" x14ac:dyDescent="0.3">
      <c r="E39" s="2">
        <v>9</v>
      </c>
      <c r="F39" s="3" t="s">
        <v>40</v>
      </c>
      <c r="G39" s="3"/>
      <c r="H39" s="3"/>
      <c r="I39" s="3"/>
      <c r="J39" s="3"/>
      <c r="K39" s="3"/>
      <c r="L39" s="3"/>
      <c r="M39" s="3"/>
      <c r="N39" s="3"/>
    </row>
    <row r="40" spans="5:14" x14ac:dyDescent="0.3">
      <c r="E40" s="2">
        <v>10</v>
      </c>
      <c r="F40" s="3" t="s">
        <v>41</v>
      </c>
      <c r="G40" s="3"/>
      <c r="H40" s="3"/>
      <c r="I40" s="3"/>
      <c r="J40" s="3"/>
      <c r="K40" s="3"/>
      <c r="L40" s="3"/>
      <c r="M40" s="3"/>
      <c r="N40" s="3"/>
    </row>
    <row r="41" spans="5:14" x14ac:dyDescent="0.3">
      <c r="E41" s="2">
        <v>11</v>
      </c>
      <c r="F41" s="3" t="s">
        <v>42</v>
      </c>
      <c r="G41" s="3"/>
      <c r="H41" s="3"/>
      <c r="I41" s="3"/>
      <c r="J41" s="3"/>
      <c r="K41" s="3"/>
      <c r="L41" s="3"/>
      <c r="M41" s="3"/>
      <c r="N41" s="3"/>
    </row>
    <row r="42" spans="5:14" x14ac:dyDescent="0.3">
      <c r="E42" s="2">
        <v>12</v>
      </c>
      <c r="F42" s="3" t="s">
        <v>43</v>
      </c>
      <c r="G42" s="3"/>
      <c r="H42" s="3"/>
      <c r="I42" s="3"/>
      <c r="J42" s="3"/>
      <c r="K42" s="3"/>
      <c r="L42" s="3"/>
      <c r="M42" s="3"/>
      <c r="N42" s="3"/>
    </row>
    <row r="43" spans="5:14" x14ac:dyDescent="0.3"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5:14" x14ac:dyDescent="0.3"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5:14" x14ac:dyDescent="0.3"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5:14" x14ac:dyDescent="0.3">
      <c r="E46" s="3"/>
      <c r="F46" s="3"/>
      <c r="G46" s="3"/>
      <c r="H46" s="3"/>
      <c r="I46" s="3"/>
      <c r="J46" s="3"/>
      <c r="K46" s="3"/>
      <c r="L46" s="3"/>
      <c r="M46" s="3"/>
      <c r="N46" s="3"/>
    </row>
  </sheetData>
  <mergeCells count="17">
    <mergeCell ref="C9:C11"/>
    <mergeCell ref="D9:D11"/>
    <mergeCell ref="A26:C26"/>
    <mergeCell ref="T9:X9"/>
    <mergeCell ref="T10:X10"/>
    <mergeCell ref="Y9:AC9"/>
    <mergeCell ref="Y10:AC10"/>
    <mergeCell ref="A24:C24"/>
    <mergeCell ref="A25:C25"/>
    <mergeCell ref="E10:I10"/>
    <mergeCell ref="E9:I9"/>
    <mergeCell ref="J9:N9"/>
    <mergeCell ref="J10:N10"/>
    <mergeCell ref="O9:S9"/>
    <mergeCell ref="O10:S10"/>
    <mergeCell ref="A9:A11"/>
    <mergeCell ref="B9:B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gede wahyu</dc:creator>
  <cp:lastModifiedBy>gede wahyu</cp:lastModifiedBy>
  <dcterms:created xsi:type="dcterms:W3CDTF">2024-11-01T09:09:02Z</dcterms:created>
  <dcterms:modified xsi:type="dcterms:W3CDTF">2024-11-10T08:48:48Z</dcterms:modified>
</cp:coreProperties>
</file>