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heetId="1" r:id="rId4"/>
    <sheet state="visible" name="Bug Report" sheetId="2" r:id="rId5"/>
    <sheet state="visible" name="Project" sheetId="3" r:id="rId6"/>
    <sheet state="visible" name="Infer" sheetId="4" r:id="rId7"/>
    <sheet state="visible" name="Cost" sheetId="5" r:id="rId8"/>
    <sheet state="visible" name="Go" sheetId="6" r:id="rId9"/>
  </sheets>
  <definedNames/>
  <calcPr/>
</workbook>
</file>

<file path=xl/sharedStrings.xml><?xml version="1.0" encoding="utf-8"?>
<sst xmlns="http://schemas.openxmlformats.org/spreadsheetml/2006/main" count="1277" uniqueCount="373">
  <si>
    <t>Without Validation</t>
  </si>
  <si>
    <t>NPD</t>
  </si>
  <si>
    <t>Extra info</t>
  </si>
  <si>
    <t>Repo</t>
  </si>
  <si>
    <t>Reproduced</t>
  </si>
  <si>
    <t>Old Bug</t>
  </si>
  <si>
    <t>New Bug</t>
  </si>
  <si>
    <t>FP</t>
  </si>
  <si>
    <t>Confirmed</t>
  </si>
  <si>
    <t>Bug Commit</t>
  </si>
  <si>
    <t>Fix Commit</t>
  </si>
  <si>
    <t>LoC</t>
  </si>
  <si>
    <t>Star</t>
  </si>
  <si>
    <t>SRC Function</t>
  </si>
  <si>
    <t>sofa-pbrpc</t>
  </si>
  <si>
    <t>d5ba564</t>
  </si>
  <si>
    <t>770577ecb</t>
  </si>
  <si>
    <t>2.1K</t>
  </si>
  <si>
    <t>-</t>
  </si>
  <si>
    <t>https://github.com/baidu/sofa-pbrpc/issues/184</t>
  </si>
  <si>
    <t>ImageMagick/MagickCore</t>
  </si>
  <si>
    <t>6e167ed08</t>
  </si>
  <si>
    <t>944f1ab</t>
  </si>
  <si>
    <t>12.6K</t>
  </si>
  <si>
    <t>CloneKernelInfo, AcquireRandomInfoThreadSet</t>
  </si>
  <si>
    <t>https://github.com/ImageMagick/ImageMagick/issues/780</t>
  </si>
  <si>
    <t>coturn/src/server</t>
  </si>
  <si>
    <t>9fcd86f</t>
  </si>
  <si>
    <t>11.7K</t>
  </si>
  <si>
    <t>https://github.com/coturn/coturn/issues/621</t>
  </si>
  <si>
    <t>8 condition conflict</t>
  </si>
  <si>
    <t>libfreenect</t>
  </si>
  <si>
    <t>d913755</t>
  </si>
  <si>
    <t>4d6b941</t>
  </si>
  <si>
    <t>3.6K</t>
  </si>
  <si>
    <t>freenect_init</t>
  </si>
  <si>
    <t>https://github.com/OpenKinect/libfreenect/issues/627</t>
  </si>
  <si>
    <t>7 call order</t>
  </si>
  <si>
    <t>openldap</t>
  </si>
  <si>
    <t>519e0c94c9</t>
  </si>
  <si>
    <t>ea8dd2d2</t>
  </si>
  <si>
    <t>ber_strdup_x</t>
  </si>
  <si>
    <t>https://bugs.openldap.org/show_bug.cgi?id=9904</t>
  </si>
  <si>
    <t>libdnet</t>
  </si>
  <si>
    <t>master</t>
  </si>
  <si>
    <t>Icecast-Server</t>
  </si>
  <si>
    <r>
      <rPr>
        <strike/>
        <color rgb="FF1155CC"/>
      </rPr>
      <t>a potential bug of NPD (#2450) · Issues · Xiph.Org / Icecast-Server · GitLab</t>
    </r>
  </si>
  <si>
    <t>glusterfs</t>
  </si>
  <si>
    <t>115bf43</t>
  </si>
  <si>
    <t>411a401</t>
  </si>
  <si>
    <t>https://bugzilla.redhat.com/show_bug.cgi?id=1503405</t>
  </si>
  <si>
    <t>src number over 300</t>
  </si>
  <si>
    <t>lwan</t>
  </si>
  <si>
    <r>
      <rPr>
        <strike/>
        <color rgb="FF1155CC"/>
      </rPr>
      <t>Null pointer deference on function hash_add · Issue #289 · lpereira/lwan</t>
    </r>
  </si>
  <si>
    <t>Memory Leak</t>
  </si>
  <si>
    <t>libsass</t>
  </si>
  <si>
    <t>4da7c4b</t>
  </si>
  <si>
    <t>0537dd2</t>
  </si>
  <si>
    <t>4.3K</t>
  </si>
  <si>
    <t>https://github.com/sass/libsass/issues/3014</t>
  </si>
  <si>
    <t>memcached</t>
  </si>
  <si>
    <t>e15e1d6</t>
  </si>
  <si>
    <t>aef7ad5</t>
  </si>
  <si>
    <t>13.7K</t>
  </si>
  <si>
    <t>https://github.com/Memcached/Memcached/issues/337</t>
  </si>
  <si>
    <t>linux/driver/net</t>
  </si>
  <si>
    <t>4cd8371</t>
  </si>
  <si>
    <t>c56c9630</t>
  </si>
  <si>
    <t>186K</t>
  </si>
  <si>
    <t xml:space="preserve"> nfp_cpp_area_alloc</t>
  </si>
  <si>
    <t>‎linux/sound</t>
  </si>
  <si>
    <t>1c4f29e</t>
  </si>
  <si>
    <t>df5b4aca</t>
  </si>
  <si>
    <t>audioreach_alloc_graph_pkt</t>
  </si>
  <si>
    <t>linux/mm</t>
  </si>
  <si>
    <t>73b73bac</t>
  </si>
  <si>
    <t>188043c7</t>
  </si>
  <si>
    <t>damon_new_ctx</t>
  </si>
  <si>
    <t>876eb84</t>
  </si>
  <si>
    <t>Use After Free</t>
  </si>
  <si>
    <t>Redis</t>
  </si>
  <si>
    <t>8fadebfcc</t>
  </si>
  <si>
    <t>5284d67</t>
  </si>
  <si>
    <t>67.7K</t>
  </si>
  <si>
    <t>redisFree</t>
  </si>
  <si>
    <t>https://github.com/redis/redis/issues/5912</t>
  </si>
  <si>
    <t>4 order</t>
  </si>
  <si>
    <t>linux/drivers/peci</t>
  </si>
  <si>
    <t>e79b548b</t>
  </si>
  <si>
    <t>1c11289</t>
  </si>
  <si>
    <t>auxiliary_device_uninit</t>
  </si>
  <si>
    <t>https://github.com/torvalds/linux/commit/1c11289b</t>
  </si>
  <si>
    <t>shadowsocks-libev</t>
  </si>
  <si>
    <t>8e52029</t>
  </si>
  <si>
    <t>32f52da</t>
  </si>
  <si>
    <t>close_and_free_remote</t>
  </si>
  <si>
    <t>https://github.com/shadowsocks/shadowsocks-libev/issues/1008</t>
  </si>
  <si>
    <t>wabt-tool</t>
  </si>
  <si>
    <t>b219465</t>
  </si>
  <si>
    <t>9e38a8f</t>
  </si>
  <si>
    <t>7K</t>
  </si>
  <si>
    <t>Potential double free at src/tools/wasm-opcodecnt.cc::ProgramMain · Issue #570 · WebAssembly/wabt</t>
  </si>
  <si>
    <t>icu/icu4c/source/i18n</t>
  </si>
  <si>
    <t>maint/maint-54</t>
  </si>
  <si>
    <t>2.9K</t>
  </si>
  <si>
    <t>uprv_free</t>
  </si>
  <si>
    <t>[ICU-13301] double free deleteOlsonToMetaMappingEntry and uprv_free - Unicode Consortium</t>
  </si>
  <si>
    <t>6 return in middle</t>
  </si>
  <si>
    <t>goaccess</t>
  </si>
  <si>
    <t>24051cb0</t>
  </si>
  <si>
    <t>https://github.com/allinurl/goaccess/issues/855</t>
  </si>
  <si>
    <t>Total</t>
  </si>
  <si>
    <t>With Validation</t>
  </si>
  <si>
    <t>Without Hint</t>
  </si>
  <si>
    <t>intra</t>
  </si>
  <si>
    <t>inter</t>
  </si>
  <si>
    <t>Reduced FP</t>
  </si>
  <si>
    <t>73b73ba</t>
  </si>
  <si>
    <t>e79b548</t>
  </si>
  <si>
    <t>1c11289b</t>
  </si>
  <si>
    <t>Codeguru</t>
  </si>
  <si>
    <t>Multi-function</t>
  </si>
  <si>
    <t>Result</t>
  </si>
  <si>
    <t>Propagation Path</t>
  </si>
  <si>
    <t>TP</t>
  </si>
  <si>
    <t>Detector</t>
  </si>
  <si>
    <t>Bug Number</t>
  </si>
  <si>
    <t>MLK</t>
  </si>
  <si>
    <t>UAF</t>
  </si>
  <si>
    <t>Single-function</t>
  </si>
  <si>
    <t>Multiple-function</t>
  </si>
  <si>
    <t>RepoAudit</t>
  </si>
  <si>
    <t>DeepSeek R1</t>
  </si>
  <si>
    <t>DeepSeek R1 - LLM Validator</t>
  </si>
  <si>
    <t>ML</t>
  </si>
  <si>
    <t>In AddNoiseImage function, 2 more</t>
  </si>
  <si>
    <t>1 less inter and 1 more intra</t>
  </si>
  <si>
    <t>Add source type description</t>
  </si>
  <si>
    <t>1 less inter and 3 more inter</t>
  </si>
  <si>
    <t>3 more inter</t>
  </si>
  <si>
    <t>CodeGuru</t>
  </si>
  <si>
    <t>Infer</t>
  </si>
  <si>
    <t>1 less inter</t>
  </si>
  <si>
    <t xml:space="preserve">1 less inter and 1 more intra </t>
  </si>
  <si>
    <t>need to handle same-name functions</t>
  </si>
  <si>
    <t>GPT-4o-mini</t>
  </si>
  <si>
    <t>GPT-4-turbo</t>
  </si>
  <si>
    <t>wabt-tools</t>
  </si>
  <si>
    <t>Project_Name</t>
  </si>
  <si>
    <t>Bug Type</t>
  </si>
  <si>
    <t>Desciption</t>
  </si>
  <si>
    <t>Reported</t>
  </si>
  <si>
    <t>Link</t>
  </si>
  <si>
    <t>Status</t>
  </si>
  <si>
    <t>Bug Num</t>
  </si>
  <si>
    <t>language</t>
  </si>
  <si>
    <t>date</t>
  </si>
  <si>
    <t>frr</t>
  </si>
  <si>
    <t>return NULL;, lib/elf_py.c:573
w-&gt;sects[idx] = elfsect_wrap(w, scn, idx, name);, lib/elf_py.c:692
Py_INCREF(ret); lib/elf_py.c:696</t>
  </si>
  <si>
    <t>PR</t>
  </si>
  <si>
    <t>https://github.com/FRRouting/frr/pull/18066</t>
  </si>
  <si>
    <t>Declined</t>
  </si>
  <si>
    <t>C</t>
  </si>
  <si>
    <t>return NULL;, lib/link_state.c:483
vertex = ls_vertex_add(ted, node);, lib/link_state.c:689
listnode_add_sort_nodup(vertex-&gt;outgoing_edges, edge);, lib/link_state.c:692</t>
  </si>
  <si>
    <t>Issue</t>
  </si>
  <si>
    <t>https://github.com/FRRouting/frr/issues/18071</t>
  </si>
  <si>
    <t>return __send_notification(__be_client, path, NULL, NOTIFY_OP_DS_DELETE);, lib/mgmt_be_client.c:371 tree-&gt;schema-&gt;name, /root/frr/lib/mgmt_be_client.c:326</t>
  </si>
  <si>
    <t>https://github.com/FRRouting/frr/pull/18110</t>
  </si>
  <si>
    <t>return NULL;, lib/sockopt.c:99 pktinfo = getsockopt_cmsg_data(msgh, IPPROTO_IPV6, IPV6_PKTINFO);, lib/sockopt.c:180 return pktinfo-&gt;ipi6_ifindex;, lib/sockopt.c:182</t>
  </si>
  <si>
    <t>https://github.com/FRRouting/frr/pull/18067</t>
  </si>
  <si>
    <t>return NULL;, lib/vrf.c:148 vrf_get(VRF_UNKNOWN, vrfname); lib/vrf.c:946 SET_FLAG(vrfp-&gt;status, VRF_CONFIGURED);, lib/vrf.c:948</t>
  </si>
  <si>
    <t>Function strdup can return a memory object. The memory is stored in subopts_orig. The memory is not freed when the function exits in exception processing branches.</t>
  </si>
  <si>
    <t>https://github.com/memcached/memcached/pull/1209</t>
  </si>
  <si>
    <t>Pending</t>
  </si>
  <si>
    <t>A memory is allocated and stored in pointer temp_portnumber_filename. It is not freed when the function exits</t>
  </si>
  <si>
    <t>https://github.com/memcached/memcached/pull/1208</t>
  </si>
  <si>
    <t>added two deletes for the import entry and the source file entry before an exception is thrown.</t>
  </si>
  <si>
    <t>https://github.com/sass/libsass/pull/3192</t>
  </si>
  <si>
    <t>C++</t>
  </si>
  <si>
    <t>Function Path: &lt;        return ber_strdup_x( s, NULL );, ber_strdup&gt; --&gt; &lt;ber_strdup( pw ), tool_bind&gt;
Path: 
&lt;Lines: 2-4, Source: `        return ber_strdup_x( s, NULL );`,  Function: `ber_strdup`, Status: Unknown. File: ../benchmark/C/openldap/libraries/liblber/memory.c&gt; --&gt; &lt;Lines: 81-82, Source: `ber_strdup( pw )`,  Function: `tool_bind`, Status: Bug. File: ../benchmark/C/openldap/clients/tools/common.c&gt;
Explanation: 
The return value of ber_strdup_x containing NULL value is returned to the caller of function ber_strdup at line 4.
The NULL value from ber_strdup(pw) at line 81 is dereferenced without check.</t>
  </si>
  <si>
    <t>10309 – Handle potential null pointers returned by ber_strdup</t>
  </si>
  <si>
    <t>Fixed</t>
  </si>
  <si>
    <t>https://github.com/PurCL/RepoAudit/blob/main/NPD/C++_sofa-pbrpc.md#case-1</t>
  </si>
  <si>
    <t>https://github.com/baidu/sofa-pbrpc/pull/248</t>
  </si>
  <si>
    <t>https://github.com/PurCL/RepoAudit/blob/main/NPD/C++_sofa-pbrpc.md#case-3</t>
  </si>
  <si>
    <t>https://github.com/baidu/sofa-pbrpc/pull/249</t>
  </si>
  <si>
    <t>https://github.com/PurCL/RepoAudit/blob/main/NPD/C++_sofa-pbrpc.md#case-4</t>
  </si>
  <si>
    <t>https://github.com/baidu/sofa-pbrpc/pull/250</t>
  </si>
  <si>
    <t>rtl_433</t>
  </si>
  <si>
    <t xml:space="preserve">    "&lt;    char *p = dev-&gt;dev_info = malloc(info_len);, sdr_open_soapy&gt;": [
        {
            "Path": "&lt;Lines: 64-71, 73-84, 85-88, Source: `    char *p = dev-&gt;dev_info = malloc(info_len);`,  Function: `sdr_open_soapy`, Status: Bug. File: ../benchmark/C/rtl_433/src/sdr.c&gt;",
            "Explanation": "The memory allocated at line 64 is not freed before the function returns at line 88 when stream setup fails.",
            "SrcSinkPath": "&lt;Name:sdr_open_soapy, ID:478, SRC:927, SINK:0&gt;",
            "Validate": "TP"
        }
    ]</t>
  </si>
  <si>
    <t>https://github.com/merbanan/rtl_433/pull/3202</t>
  </si>
  <si>
    <t>TrinityEmulator</t>
  </si>
  <si>
    <t xml:space="preserve">    "&lt;        return NULL;, s390_ipl_get_iplb_pv&gt; --&gt; &lt;s390_ipl_get_iplb_pv(), s390_ipl_prepare_pv_header&gt;": [
        {
            "Path": "&lt;Lines: 3-6, Source: `        return NULL;`,  Function: `s390_ipl_get_iplb_pv`, Status: Unknown. File: ../benchmark/C/TrinityEmulator/hw/s390x/ipl.c&gt; --&gt; &lt;Lines: 3-13, Source: `s390_ipl_get_iplb_pv()`,  Function: `s390_ipl_prepare_pv_header`, Status: Bug. File: ../benchmark/C/TrinityEmulator/hw/s390x/ipl.c&gt;",
            "Explanation": "The NULL value is returned to the caller of function s390_ipl_get_iplb_pv at line 6.\nThe NULL value returned from s390_ipl_get_iplb_pv() at line 3 propagates to pointer `ipib` which is dereferenced at line 4 without NULL check.",
            "SrcSinkPath": "&lt;Name:s390_ipl_get_iplb_pv, ID:10296, SRC:591, SINK:591&gt; --&gt; &lt;Name:s390_ipl_prepare_pv_header, ID:10302, SRC:686, SINK:687&gt;",
            "Validate": "TP"
        }
    ]</t>
  </si>
  <si>
    <t>https://github.com/TrinityEmulator/TrinityEmulator/pull/21</t>
  </si>
  <si>
    <t xml:space="preserve">    "&lt;    eglConfig *config = (eglConfig *)malloc(sizeof(eglConfig));, parse_pixel_format&gt;": [
        {
            "Path": "&lt;Lines: 3-15, Source: `    eglConfig *config = (eglConfig *)malloc(sizeof(eglConfig));`,  Function: `parse_pixel_format`, Status: Bug. File: ../benchmark/C/TrinityEmulator/hw/express-gpu/egl_display_wgl.c&gt;",
            "Explanation": "The pointer `config` at line 3 is not freed before function returns at line 15.",
            "SrcSinkPath": "&lt;Name:parse_pixel_format, ID:8678, SRC:147, SINK:0&gt;",
            "Validate": "TP"
        },</t>
  </si>
  <si>
    <t>https://github.com/TrinityEmulator/TrinityEmulator/pull/22</t>
  </si>
  <si>
    <t>Bug in &lt; kdbg = malloc(kdbg_hdr.Size);, get_kdbg&gt; --&gt; &lt;get_kdbg(KernBase, &amp;pdb, &amp;vs, KdDebuggerDataBlock), main&gt;</t>
  </si>
  <si>
    <t>https://github.com/TrinityEmulator/TrinityEmulator/pull/23</t>
  </si>
  <si>
    <t>h3</t>
  </si>
  <si>
    <t>&lt;Lines: 14-34, Source: LatLng *verts = calloc(numVerts, sizeof(LatLng));, Function: polygonStringToGeoPolygon, Status: Bug. File: /data4/guo846/LLMSCAN/benchmark/C/h3/src/apps/filters/h3.c&gt;</t>
  </si>
  <si>
    <t>https://github.com/uber/h3/pull/976</t>
  </si>
  <si>
    <t>clickhouse-odbc</t>
  </si>
  <si>
    <t>&lt;Lines: 8-12, 17-19, Source: pAdapterInfo = reinterpret_cast&lt;IP_ADAPTER_INFO*&gt;(new char[len]);, Function: nodeIdImpl, Status: Bug. File: /data4/guo846/LLMSCAN/benchmark/C++/clickhouse-odbc/contrib/poco/Foundation/src/Environment_WIN32.cpp&gt;</t>
  </si>
  <si>
    <t>https://github.com/ClickHouse/clickhouse-odbc/pull/473</t>
  </si>
  <si>
    <t>htop</t>
  </si>
  <si>
    <t>Bug in &lt; void* res = NULL;, Hashtable_get&gt; --&gt; &lt;Hashtable_get(screens, key), PCPDynamicScreens_addAvailableColumns&gt;</t>
  </si>
  <si>
    <t>https://github.com/htop-dev/htop/commit/25a9227a212ae7356838a759ff193dc13ceacfce</t>
  </si>
  <si>
    <t>Bug in &lt; void* data = calloc(nmemb, size);, xCalloc&gt; --&gt; &lt;xCalloc(1, sizeof(LinuxProcessTable)), ProcessTable_new&gt; --&gt; &lt;ProcessTable_new(host, flags.pidMatchList), CommandLine_run&gt;</t>
  </si>
  <si>
    <t>https://github.com/htop-dev/htop/pull/1625</t>
  </si>
  <si>
    <t>libuv</t>
  </si>
  <si>
    <t>Bug in &lt; uv_lib_t lib = (uv_lib_t) malloc(sizeof(uv_lib_t));, main&gt;</t>
  </si>
  <si>
    <t>https://github.com/libuv/libuv/pull/4720</t>
  </si>
  <si>
    <t>Bug in &lt; uv_loop_t *loop = malloc(sizeof(uv_loop_t));, create_loop&gt; --&gt; &lt;create_loop(), thread2_worker&gt;</t>
  </si>
  <si>
    <t>https://github.com/libuv/libuv/pull/4721</t>
  </si>
  <si>
    <t>Bug in &lt; write_req_t req = (write_req_t) malloc(sizeof(write_req_t));, write_data&gt; --&gt; &lt;req, uv_write&gt; --&gt; &lt;req, uv_write2&gt; --&gt; &lt;req, uv_write&gt;</t>
  </si>
  <si>
    <t>https://github.com/libuv/libuv/pull/4722</t>
  </si>
  <si>
    <t>Bug in &lt; return NULL;, uv__strdup&gt; --&gt; &lt;uv__strdup(ent-&gt;ifa_name), uv_interface_addresses&gt;</t>
  </si>
  <si>
    <t>https://github.com/libuv/libuv/issues/4723</t>
  </si>
  <si>
    <t>Bug in &lt; return NULL;, uv_default_loop&gt; --&gt; &lt;uv_default_loop(), run_test&gt; --&gt; &lt;loop, uv_pipe_init&gt; --&gt; &lt;loop, uv__stream_init&gt;</t>
  </si>
  <si>
    <t>https://github.com/libuv/libuv/issues/4725</t>
  </si>
  <si>
    <t>dynamips</t>
  </si>
  <si>
    <t>Bug in &lt; return NULL;, ppc32_jit_find_by_phys_page&gt; --&gt; &lt;ppc32_jit_find_by_phys_page(cpu,phys_page), ppc32_icbi&gt;</t>
  </si>
  <si>
    <t>https://github.com/GNS3/dynamips/issues/290</t>
  </si>
  <si>
    <t>Bug in &lt; if (!(group = malloc(sizeof(*group)))), cpu_group_create&gt; --&gt; &lt;cpu_group_create("System CPU"), c3745_init_platform&gt;</t>
  </si>
  <si>
    <t>https://github.com/GNS3/dynamips/pull/286</t>
  </si>
  <si>
    <t>Bug in &lt; if (!(tc = malloc(sizeof(*tc)))) {, tc_alloc&gt; --&gt; &lt;tc_alloc(cpu-&gt;gen,tb-&gt;vaddr,tb-&gt;exec_state), mips64_jit_tcb_translate&gt;</t>
  </si>
  <si>
    <t>https://github.com/GNS3/dynamips/issues/288</t>
  </si>
  <si>
    <t>Bug in &lt; if (!(t = malloc(sizeof(*t)))), atm_bridge_create&gt; --&gt; &lt;atm_bridge_create("default"), atm_bridge_start&gt;</t>
  </si>
  <si>
    <t>https://github.com/GNS3/dynamips/pull/287</t>
  </si>
  <si>
    <t>Bug in &lt; if (!(d = malloc(sizeof(*d)))) {, dev_gt64010_init&gt;</t>
  </si>
  <si>
    <t>https://github.com/GNS3/dynamips/pull/289</t>
  </si>
  <si>
    <t xml:space="preserve">challenge-004-nginx-source
</t>
  </si>
  <si>
    <t>Bug in &lt; return NULL;, ngx_str_rbtree_lookup&gt; --&gt; &lt;ngx_str_rbtree_lookup(&amp;ctx-&gt;rbtree, &amp;s, hash), ngx_http_geo_create_binary_base&gt;</t>
  </si>
  <si>
    <t>https://github.com/aixcc-public/challenge-004-nginx-source/pull/2</t>
  </si>
  <si>
    <t xml:space="preserve">challenge-004-nginx-source
</t>
  </si>
  <si>
    <t>Bug in &lt; file = NULL;, ngx_init_zone_pool&gt; --&gt; &lt;name, ngx_shmtx_create&gt; --&gt; &lt;name, ngx_open_file&gt; --&gt; &lt;utf8, ngx_utf8_to_utf16&gt;</t>
  </si>
  <si>
    <t>https://github.com/aixcc-public/challenge-004-nginx-source/pull/1</t>
  </si>
  <si>
    <t>Bug in &lt; p = malloc(size);, ngx_alloc&gt; --&gt; &lt;ngx_alloc(sizeof(ngx_host_specs_t), log), ngx_init_cycle&gt;</t>
  </si>
  <si>
    <t>https://github.com/aixcc-public/challenge-004-nginx-source/pull/3</t>
  </si>
  <si>
    <t>Linux</t>
  </si>
  <si>
    <t>https://github.com/PurCL/RepoAudit/blob/main/ML/C_net_4cd8371.md</t>
  </si>
  <si>
    <t>Reproduce</t>
  </si>
  <si>
    <t>mecached</t>
  </si>
  <si>
    <t>https://github.com/PurCL/RepoAudit/blob/main/ML/C_memcached.md</t>
  </si>
  <si>
    <t>https://github.com/PurCL/RepoAudit/blob/main/ML/C_sound_1c4f29e.md</t>
  </si>
  <si>
    <t>https://github.com/PurCL/RepoAudit/blob/main/ML/C++_libsass.md</t>
  </si>
  <si>
    <t>https://github.com/PurCL/RepoAudit/blob/main/ML/C_mm_73b73ba.md</t>
  </si>
  <si>
    <t>MagickCore</t>
  </si>
  <si>
    <t>https://github.com/PurCL/RepoAudit/blob/main/NPD/C_MagickCore.md</t>
  </si>
  <si>
    <t>https://github.com/PurCL/RepoAudit/blob/main/NPD/C_libfreenect.md</t>
  </si>
  <si>
    <t>https://github.com/PurCL/RepoAudit/blob/main/NPD/C_openldap.md</t>
  </si>
  <si>
    <t>coturn</t>
  </si>
  <si>
    <t>https://github.com/PurCL/RepoAudit/blob/main/NPD/C_coturn_server.md</t>
  </si>
  <si>
    <t>https://github.com/PurCL/RepoAudit/blob/main/NPD/C++_sofa-pbrpc.md</t>
  </si>
  <si>
    <t>redis</t>
  </si>
  <si>
    <t>https://github.com/PurCL/RepoAudit/blob/main/UAF/C_redis.md</t>
  </si>
  <si>
    <t>icu</t>
  </si>
  <si>
    <t>https://github.com/PurCL/RepoAudit/blob/main/UAF/C++_i18n.md</t>
  </si>
  <si>
    <t>https://github.com/PurCL/RepoAudit/blob/main/UAF/C_shadowsocks-libev.md</t>
  </si>
  <si>
    <t>https://github.com/PurCL/RepoAudit/blob/main/UAF/C_peci_e79b548.md</t>
  </si>
  <si>
    <t>wabt</t>
  </si>
  <si>
    <t>https://github.com/PurCL/RepoAudit/blob/main/UAF/C++_wabt_tools.md</t>
  </si>
  <si>
    <t>SVF</t>
  </si>
  <si>
    <t xml:space="preserve">    "&lt;  char *env = malloc(env_length);, bear_update_environ&gt;": [
        {
            "Path": "&lt;Lines: 14-15, 19-22, Source: `  char *env = malloc(env_length);`,  Function: `bear_update_environ`, Status: Bug. File: ../benchmark/C++/SVF/llvm-16.0.0.obj/lib/libear/ear.c&gt;",
            "Explanation": "The pointer `env` at line 14 is not freed before the function exits at line 21.",
            "SrcSinkPath": "&lt;Name:bear_update_environ, ID:2018, SRC:504, SINK:0&gt;",
            "Validate": "TP"
        }
    ],</t>
  </si>
  <si>
    <t>exit</t>
  </si>
  <si>
    <t xml:space="preserve">    "&lt;    result = realloc(result, (size + 1) * sizeof(char const *));, bear_strings_build&gt;": [
        {
            "Path": "&lt;Lines: 4-5, 10-14, Source: `    result = realloc(result, (size + 1) * sizeof(char const *));`,  Function: `bear_strings_build`, Status: Bug. File: ../benchmark/C++/SVF/llvm-16.0.0.obj/lib/libear/ear.c&gt;",
            "Explanation": "The memory allocated by realloc at line 5 is not freed before program exits at line 13.",
            "SrcSinkPath": "&lt;Name:bear_strings_build, ID:2020, SRC:537, SINK:0&gt;",
            "Validate": "TP"
        },</t>
  </si>
  <si>
    <t xml:space="preserve">    "&lt;    r = p = strdup(arg);, handle_arg_set_env&gt;": [
        {
            "Path": "&lt;Lines: 4-5, 6-7, Source: `    r = p = strdup(arg);`,  Function: `handle_arg_set_env`, Status: Bug. File: ../benchmark/C/TrinityEmulator/linux-user/main.c&gt;",
            "Explanation": "The pointer `r` at line 4 cannot reach the free site at line 10 because the function calls usage(EXIT_FAILURE) at line 7 which terminates the program. Thus there is a memory leak bug in the function handle_arg_set_env.",
            "SrcSinkPath": "&lt;Name:handle_arg_set_env, ID:23019, SRC:251, SINK:0&gt;",
            "Validate": "TP"
        }
    ]</t>
  </si>
  <si>
    <t>code ../benchmark/C/TrinityEmulator/bsd-user/elfload.c  SRC:1245  SINK:1283</t>
  </si>
  <si>
    <t xml:space="preserve">    "&lt;    raw_output_rtltcp_t *rtltcp = calloc(1, sizeof(raw_output_rtltcp_t));, raw_output_rtltcp_create&gt;": [
        {
            "Path": "&lt;Lines: 3-4, 8-16, 19-24, Source: `    raw_output_rtltcp_t *rtltcp = calloc(1, sizeof(raw_output_rtltcp_t));`,  Function: `raw_output_rtltcp_create`, Status: Bug. File: ../benchmark/C/rtl_433/src/output_rtltcp.c&gt;",
            "Explanation": "The pointer rtltcp is not freed before exit at line 23.",
            "SrcSinkPath": "&lt;Name:raw_output_rtltcp_create, ID:57, SRC:515, SINK:0&gt;",
            "Validate": "TP"
        },</t>
  </si>
  <si>
    <t xml:space="preserve">    "&lt;    data_output_http_t *http = calloc(1, sizeof(data_output_http_t));, data_output_http_create&gt;": [
        {
            "Path": "&lt;Lines: 3-4, 9-13, 14-16, Source: `    data_output_http_t *http = calloc(1, sizeof(data_output_http_t));`,  Function: `data_output_http_create`, Status: Bug. File: ../benchmark/C/rtl_433/src/http_server.c&gt;",
            "Explanation": "The pointer `http` at line 3 is not freed before the function exits at line 15. Thus there is a memory leak bug.",
            "SrcSinkPath": "&lt;Name:data_output_http_create, ID:455, SRC:1320, SINK:0&gt;",
            "Validate": "FP"
        }</t>
  </si>
  <si>
    <t>vsoc</t>
  </si>
  <si>
    <t>&lt;Lines: 51-52, 56-59, Source: kdbg = malloc(kdbg_hdr.Size);, Function: get_kdbg, Status: Bug. File: /data4/guo846/LLMSCAN/benchmark/C/vsoc/contrib/elf2dmp/main.c&gt;</t>
  </si>
  <si>
    <t>Already fixed in the latest version</t>
  </si>
  <si>
    <t>Bug in &lt; if ((p = malloc(sizeof(*p)))) {, ppc32_get_idling_pc&gt;</t>
  </si>
  <si>
    <t>unsure, please check it again</t>
  </si>
  <si>
    <t>Bug in &lt; if ((p = malloc(sizeof(*p)))) {, mips64_get_idling_pc&gt;</t>
  </si>
  <si>
    <t>&lt;Lines: 3-41, 60-62, Source: char* pMem = new char [static_cast&lt;unsigned int&gt;(size)];, Function: log, Status: Bug. File: /data4/guo846/LLMSCAN/benchmark/C++/clickhouse-odbc/contrib/poco/Net/src/SMTPChannel.cpp&gt;</t>
  </si>
  <si>
    <t>Not likely to be a bug</t>
  </si>
  <si>
    <t>Pinpoint</t>
  </si>
  <si>
    <t>GitHub - FRRouting/frr: The FRRouting Protocol Suite</t>
  </si>
  <si>
    <t>click house</t>
  </si>
  <si>
    <t>ClickHouse repositories · GitHub</t>
  </si>
  <si>
    <t>zlib</t>
  </si>
  <si>
    <t>GitHub - madler/zlib: A massively spiffy yet delicately unobtrusive compression library.</t>
  </si>
  <si>
    <t>tmux</t>
  </si>
  <si>
    <t>tmux source code</t>
  </si>
  <si>
    <t>htop-dev/htop - an interactive process viewer</t>
  </si>
  <si>
    <t>rapid_json</t>
  </si>
  <si>
    <t>https://github.com/Tencent/rapidjson</t>
  </si>
  <si>
    <t>GitHub - VirtualSoC/vsoc: Efficient virtual system-on-chip on heterogeneous hardware</t>
  </si>
  <si>
    <t>trinity</t>
  </si>
  <si>
    <t>Trinity is an Android emulator designed to simultaneously meet the goals of good compatibility, security and efficiency with the novel notion of graphics projection space.</t>
  </si>
  <si>
    <t>again: NPD running</t>
  </si>
  <si>
    <t>https://github.com/uber/h3</t>
  </si>
  <si>
    <t>https://github.com/SVF-tools/SVF</t>
  </si>
  <si>
    <r>
      <rPr>
        <color rgb="FF1155CC"/>
        <u/>
      </rPr>
      <t>merbanan/rtl_433: Program to decode radio transmissions from devices on the ISM bands (and other frequencies)</t>
    </r>
  </si>
  <si>
    <t>https://github.com/ClickHouse/clickhouse-odbc</t>
  </si>
  <si>
    <t>clickhouse-cpp</t>
  </si>
  <si>
    <t>binutils-gdb</t>
  </si>
  <si>
    <t>https://github.com/bminor/binutils-gdb</t>
  </si>
  <si>
    <t xml:space="preserve">libuv
</t>
  </si>
  <si>
    <t>https://github.com/libuv/libuv</t>
  </si>
  <si>
    <t>hwloc</t>
  </si>
  <si>
    <t>https://github.com/open-mpi/hwloc</t>
  </si>
  <si>
    <t>parser format error</t>
  </si>
  <si>
    <t>https://github.com/GNS3/dynamips</t>
  </si>
  <si>
    <t>encoding="latin-1"</t>
  </si>
  <si>
    <t>lame-3.100</t>
  </si>
  <si>
    <t>https://sourceforge.net/p/lame</t>
  </si>
  <si>
    <t>git</t>
  </si>
  <si>
    <t>mariadb</t>
  </si>
  <si>
    <t>https://jira.mariadb.org</t>
  </si>
  <si>
    <t>ppsspp</t>
  </si>
  <si>
    <t>https://github.com/hrydgard/ppsspp/</t>
  </si>
  <si>
    <t>/plankton/build/tool/plankton-dasm -b binaryfile -o llmfile</t>
  </si>
  <si>
    <t>/ClearPurdue/CPCode/build-debug --ps-npd</t>
  </si>
  <si>
    <t>crash</t>
  </si>
  <si>
    <t>no-debug-info</t>
  </si>
  <si>
    <t>-omit-no-dbginfo crash</t>
  </si>
  <si>
    <t>success</t>
  </si>
  <si>
    <t>freenect-tiltdemo does not contain debug info, while other binaries contain debug info. Maybe the compilation commands are different</t>
  </si>
  <si>
    <t>5, 1 realloc, 4 malloc</t>
  </si>
  <si>
    <t>all the binaries do not contain debug info</t>
  </si>
  <si>
    <t>-omit-no-dbginfo succeed. Bugs detected</t>
  </si>
  <si>
    <t>2FP</t>
  </si>
  <si>
    <t>1TP</t>
  </si>
  <si>
    <t>infer crash</t>
  </si>
  <si>
    <t>93+ 93 + 92 + 92</t>
  </si>
  <si>
    <t>With Cache</t>
  </si>
  <si>
    <t># Prompts</t>
  </si>
  <si>
    <t>Input_token</t>
  </si>
  <si>
    <t>Output_token</t>
  </si>
  <si>
    <t>financial cost</t>
  </si>
  <si>
    <t>time</t>
  </si>
  <si>
    <t>Average:</t>
  </si>
  <si>
    <t>Without Cache</t>
  </si>
  <si>
    <t>Prompt R</t>
  </si>
  <si>
    <t>Financial R</t>
  </si>
  <si>
    <t>Time R</t>
  </si>
  <si>
    <t>over 20K</t>
  </si>
  <si>
    <t>Over 72H</t>
  </si>
  <si>
    <t>Average</t>
  </si>
  <si>
    <t>LLMDFA_lazy</t>
  </si>
  <si>
    <t>LLMDFA_eager</t>
  </si>
  <si>
    <t>Ratio</t>
  </si>
  <si>
    <t>Deepseek</t>
  </si>
  <si>
    <t>GPT-4</t>
  </si>
  <si>
    <t>Project</t>
  </si>
  <si>
    <t>Src Location</t>
  </si>
  <si>
    <t>Original Function</t>
  </si>
  <si>
    <t>Description</t>
  </si>
  <si>
    <t>Fixed Function</t>
  </si>
  <si>
    <t>kafka-client</t>
  </si>
  <si>
    <t>BOF Panic</t>
  </si>
  <si>
    <t>176, empty, ../benchmark/Go/kafka-client/internal/list/list.go</t>
  </si>
  <si>
    <t>func (list *IntegerList) empty(head int) bool {
	return list.array[head].next == head
}</t>
  </si>
  <si>
    <t>Description:
Currently, the empty function in the IntegerList implementation assumes that the head index is always valid:
go
Copy
func (list *IntegerList) empty(head int) bool {
    return list.array[head].next == head
}
If an invalid index (e.g., head &lt; 0 or head &gt;= len(list.array)) is passed to this function, it could lead to an out-of-bounds panic. Although the current usage of this function appears controlled, adding an index bounds check would make the code more robust and prevent potential issues if the function is ever used incorrectly.
Proposed Change:
Modify the empty function to include a bounds check for the head parameter. For example:
go
Copy
func (list *IntegerList) empty(head int) bool {
    if head &lt; 0 || head &gt;= len(list.array) {
        // Optionally log or handle the error.
        return false
    }
    return list.array[head].next == head
}
This change ensures that if an invalid index is provided, the function safely returns false (or another appropriate value/behavior) without causing a panic.
Rationale:
Safety: Prevents potential out-of-bounds panics due to an invalid index.
Robustness: Makes the code more resilient against unexpected inputs.
Maintainability: Easier debugging and safer usage if the function is used elsewhere in the future.
Impact:
Backward Compatibility: No change in behavior for valid indices.
Error Handling: Provides a safeguard against misuse of the function.
Please let me know if any additional information or discussion is required regarding this enhancement.</t>
  </si>
  <si>
    <t>func (list *IntegerList) empty(head int) bool {
    if head &lt; 0 || head &gt;= len(list.array) {
        // Optionally log or handle the error.
        return false
    }
    return list.array[head].next == head
}</t>
  </si>
  <si>
    <t>not maintained</t>
  </si>
  <si>
    <t>tally</t>
  </si>
  <si>
    <t>160, WriteStructEnd, ../benchmark/Go/tally/thirdparty/github.com/apache/thrift/lib/go/thrift/compact_protocol.go</t>
  </si>
  <si>
    <t>// Write a struct end. This doesn't actually put anything on the wire. We use
// this as an opportunity to pop the last field from the current struct off
// of the field stack.
func (p *TCompactProtocol) WriteStructEnd() error {
	p.lastFieldId = p.lastField[len(p.lastField)-1]
	p.lastField = p.lastField[:len(p.lastField)-1]
	return nil
}</t>
  </si>
  <si>
    <t>When the p.lastField is empty, the error occurs. We'd better add an explict error handling block in the function.</t>
  </si>
  <si>
    <t>func (p *TCompactProtocol) WriteStructEnd() error {
    if len(p.lastField) == 0 {
        return fmt.Errorf("WriteStructEnd called with an empty field stack")
    }
    p.lastFieldId = p.lastField[len(p.lastField)-1]
    p.lastField = p.lastField[:len(p.lastField)-1]
    return nil
}</t>
  </si>
  <si>
    <t>benchmark/Go/tally/thirdparty/github.com/apache/thrift/lib/go/thrift/simple_json_protocol.go</t>
  </si>
  <si>
    <t>Below are some areas in the file where a BOF (buffer‐overrun) panic might occur because of unchecked slice indexing:
In functions that access the last element of the context stacks (p.dumpContext and p.parseContextStack) without verifying that the slice isn’t empty. For example:
• In OutputPreValue:
go
Copy
cxt := _ParseContext(p.dumpContext[len(p.dumpContext)-1])
If p.dumpContext were ever empty, this would panic.
• In OutputPostValue:
go
Copy
cxt := _ParseContext(p.dumpContext[len(p.dumpContext)-1])
Again, if p.dumpContext is empty, an out-of-bounds access will occur.
• In ParsePreValue and ParsePostValue, the code uses:
go
Copy
_ParseContext(p.parseContextStack[len(p.parseContextStack)-1])
without a prior check that p.parseContextStack is non-empty.
In ParseListEnd, the function performs several slice operations:
go
Copy
cxt := _ParseContext(p.parseContextStack[len(p.parseContextStack)-1])
…
p.parseContextStack = p.parseContextStack[:len(p.parseContextStack)-1]
if _ParseContext(p.parseContextStack[len(p.parseContextStack)-1]) == _CONTEXT_IN_TOPLEVEL {
    return nil
}
If the context stack were to have only one element (or become empty because of a malformed input or improper sequencing of calls), both the initial access and the subsequent access after slicing could trigger a BOF panic.
Although the constructor (NewTSimpleJSONProtocol and resetContextStack) initializes these stacks with an initial value, if the protocol’s methods are called in an unexpected order or if the input JSON is malformed (leading to incorrect pops from the stack), these unchecked accesses could cause a panic.</t>
  </si>
  <si>
    <t>https://github.com/uber-go/tally/pull/265</t>
  </si>
  <si>
    <t>21 bugs</t>
  </si>
  <si>
    <t>dig</t>
  </si>
  <si>
    <t>https://github.com/uber-go/dig/blob/79808e1982fb2f301759f0c82c2b3b9879de0af6/graph.go#L66</t>
  </si>
  <si>
    <t>https://github.com/uber-go/dig/blob/79808e1982fb2f301759f0c82c2b3b9879de0af6/result.go#L249</t>
  </si>
  <si>
    <t>https://github.com/uber-go/dig/blob/79808e1982fb2f301759f0c82c2b3b9879de0af6/container.go#L288</t>
  </si>
  <si>
    <t>https://github.com/uber-go/dig/blob/79808e1982fb2f301759f0c82c2b3b9879de0af6/container.go#L292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</si>
</sst>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d"/>
  </numFmts>
  <fonts count="48">
    <font>
      <sz val="10.0"/>
      <color rgb="FF000000"/>
      <name val="Arial"/>
      <scheme val="minor"/>
    </font>
    <font>
      <sz val="13.0"/>
      <color theme="1"/>
      <name val="Arial"/>
      <scheme val="minor"/>
    </font>
    <font>
      <color theme="1"/>
      <name val="Arial"/>
      <scheme val="minor"/>
    </font>
    <font>
      <u/>
      <color rgb="FF0000FF"/>
    </font>
    <font>
      <strike/>
      <color theme="1"/>
      <name val="Arial"/>
      <scheme val="minor"/>
    </font>
    <font>
      <strike/>
      <color rgb="FF0000FF"/>
    </font>
    <font>
      <b/>
      <color theme="1"/>
      <name val="Arial"/>
      <scheme val="minor"/>
    </font>
    <font>
      <sz val="14.0"/>
      <color theme="1"/>
      <name val="Arial"/>
      <scheme val="minor"/>
    </font>
    <font>
      <sz val="14.0"/>
      <color theme="1"/>
      <name val="Arial"/>
    </font>
    <font>
      <color theme="1"/>
      <name val="Arial"/>
    </font>
    <font>
      <b/>
      <color theme="1"/>
      <name val="Arial"/>
    </font>
    <font>
      <u/>
      <color rgb="FF0000FF"/>
      <name val="Roboto"/>
    </font>
    <font>
      <u/>
      <color rgb="FF0000FF"/>
      <name val="Roboto"/>
    </font>
    <font>
      <u/>
      <color rgb="FF0000FF"/>
      <name val="Roboto"/>
    </font>
    <font>
      <u/>
      <color rgb="FF434343"/>
      <name val="Roboto"/>
    </font>
    <font>
      <u/>
      <color rgb="FF434343"/>
      <name val="Roboto"/>
    </font>
    <font>
      <u/>
      <color rgb="FF0000FF"/>
      <name val="Roboto"/>
    </font>
    <font>
      <u/>
      <color rgb="FF0000FF"/>
      <name val="Roboto"/>
    </font>
    <font>
      <u/>
      <color rgb="FF0000FF"/>
      <name val="Roboto"/>
    </font>
    <font>
      <u/>
      <color rgb="FF434343"/>
      <name val="Roboto"/>
    </font>
    <font>
      <u/>
      <color rgb="FF434343"/>
      <name val="Roboto"/>
    </font>
    <font>
      <sz val="11.0"/>
      <color rgb="FF31333F"/>
      <name val="&quot;Source Sans Pro&quot;"/>
    </font>
    <font>
      <u/>
      <color rgb="FF434343"/>
      <name val="Roboto"/>
    </font>
    <font>
      <u/>
      <color rgb="FF434343"/>
      <name val="Roboto"/>
    </font>
    <font>
      <u/>
      <color rgb="FF434343"/>
      <name val="Roboto"/>
    </font>
    <font>
      <u/>
      <color rgb="FF0000FF"/>
      <name val="Roboto"/>
    </font>
    <font>
      <u/>
      <color rgb="FF0000FF"/>
      <name val="Roboto"/>
    </font>
    <font>
      <u/>
      <color rgb="FF434343"/>
      <name val="Roboto"/>
    </font>
    <font>
      <u/>
      <color rgb="FF434343"/>
      <name val="Roboto"/>
    </font>
    <font>
      <u/>
      <color rgb="FF0000FF"/>
      <name val="Roboto"/>
    </font>
    <font>
      <u/>
      <color rgb="FF0000FF"/>
      <name val="Roboto"/>
    </font>
    <font>
      <u/>
      <color rgb="FF0000FF"/>
      <name val="Roboto"/>
    </font>
    <font>
      <color theme="1"/>
      <name val="Roboto"/>
    </font>
    <font>
      <u/>
      <color rgb="FF434343"/>
      <name val="Roboto"/>
    </font>
    <font>
      <u/>
      <color rgb="FF0000FF"/>
      <name val="Roboto"/>
    </font>
    <font>
      <u/>
      <color rgb="FF0000FF"/>
      <name val="Roboto"/>
    </font>
    <font>
      <u/>
      <color rgb="FF0000FF"/>
      <name val="Roboto"/>
    </font>
    <font>
      <u/>
      <color rgb="FF434343"/>
      <name val="Arial"/>
      <scheme val="minor"/>
    </font>
    <font>
      <u/>
      <color rgb="FF434343"/>
      <name val="Roboto"/>
    </font>
    <font>
      <u/>
      <color rgb="FF434343"/>
      <name val="Roboto"/>
    </font>
    <font>
      <sz val="10.0"/>
      <color theme="1"/>
      <name val="Arial"/>
      <scheme val="minor"/>
    </font>
    <font>
      <sz val="21.0"/>
      <color theme="1"/>
      <name val="Arial"/>
      <scheme val="minor"/>
    </font>
    <font>
      <strike/>
      <sz val="10.0"/>
      <color theme="1"/>
      <name val="Arial"/>
      <scheme val="minor"/>
    </font>
    <font>
      <strike/>
      <sz val="21.0"/>
      <color theme="1"/>
      <name val="Arial"/>
      <scheme val="minor"/>
    </font>
    <font>
      <b/>
      <sz val="10.0"/>
      <color theme="1"/>
      <name val="Arial"/>
      <scheme val="minor"/>
    </font>
    <font>
      <sz val="9.0"/>
      <color rgb="FF098658"/>
      <name val="Menlo"/>
    </font>
    <font>
      <sz val="9.0"/>
      <color rgb="FF0451A5"/>
      <name val="Arial"/>
    </font>
    <font>
      <u/>
      <color rgb="FF0000FF"/>
    </font>
  </fonts>
  <fills count="10">
    <fill>
      <patternFill patternType="none"/>
    </fill>
    <fill>
      <patternFill patternType="lightGray"/>
    </fill>
    <fill>
      <patternFill patternType="solid">
        <fgColor rgb="FF6D9EEB"/>
        <bgColor rgb="FF6D9EEB"/>
      </patternFill>
    </fill>
    <fill>
      <patternFill patternType="solid">
        <fgColor rgb="FFFFFF00"/>
        <bgColor rgb="FFFFFF00"/>
      </patternFill>
    </fill>
    <fill>
      <patternFill patternType="solid">
        <fgColor rgb="FF00FFFF"/>
        <bgColor rgb="FF00FFFF"/>
      </patternFill>
    </fill>
    <fill>
      <patternFill patternType="solid">
        <fgColor rgb="FFFFF2CC"/>
        <bgColor rgb="FFFFF2CC"/>
      </patternFill>
    </fill>
    <fill>
      <patternFill patternType="solid">
        <fgColor theme="8"/>
        <bgColor theme="8"/>
      </patternFill>
    </fill>
    <fill>
      <patternFill patternType="solid">
        <fgColor rgb="FFFF0000"/>
        <bgColor rgb="FFFF0000"/>
      </patternFill>
    </fill>
    <fill>
      <patternFill patternType="solid">
        <fgColor rgb="FFF8F9FA"/>
        <bgColor rgb="FFF8F9FA"/>
      </patternFill>
    </fill>
    <fill>
      <patternFill patternType="solid">
        <fgColor rgb="FFFFFFFF"/>
        <bgColor rgb="FFFFFFFF"/>
      </patternFill>
    </fill>
  </fills>
  <borders count="1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2" numFmtId="0" xfId="0" applyAlignment="1" applyFill="1" applyFont="1">
      <alignment horizontal="center" readingOrder="0"/>
    </xf>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xf borderId="0" fillId="0" fontId="3" numFmtId="0" xfId="0" applyAlignment="1" applyFont="1">
      <alignment readingOrder="0"/>
    </xf>
    <xf borderId="0" fillId="0" fontId="2" numFmtId="0" xfId="0" applyAlignment="1" applyFont="1">
      <alignment readingOrder="0"/>
    </xf>
    <xf borderId="0" fillId="0" fontId="4" numFmtId="0" xfId="0" applyAlignment="1" applyFont="1">
      <alignment horizontal="center" readingOrder="0"/>
    </xf>
    <xf borderId="0" fillId="0" fontId="4" numFmtId="0" xfId="0" applyAlignment="1" applyFont="1">
      <alignment horizontal="center"/>
    </xf>
    <xf borderId="0" fillId="0" fontId="4"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5" numFmtId="0" xfId="0" applyAlignment="1" applyFont="1">
      <alignment readingOrder="0"/>
    </xf>
    <xf borderId="0" fillId="4" fontId="2" numFmtId="0" xfId="0" applyAlignment="1" applyFill="1" applyFont="1">
      <alignment horizontal="center" readingOrder="0"/>
    </xf>
    <xf borderId="0" fillId="5" fontId="2" numFmtId="0" xfId="0" applyAlignment="1" applyFill="1" applyFont="1">
      <alignment horizontal="center" readingOrder="0"/>
    </xf>
    <xf borderId="0" fillId="0" fontId="6" numFmtId="0" xfId="0" applyAlignment="1" applyFont="1">
      <alignment readingOrder="0"/>
    </xf>
    <xf borderId="0" fillId="0" fontId="6" numFmtId="0" xfId="0" applyFont="1"/>
    <xf borderId="0" fillId="2" fontId="7" numFmtId="0" xfId="0" applyAlignment="1" applyFont="1">
      <alignment horizontal="center" readingOrder="0"/>
    </xf>
    <xf borderId="0" fillId="2" fontId="8" numFmtId="0" xfId="0" applyAlignment="1" applyFont="1">
      <alignment horizontal="center" vertical="bottom"/>
    </xf>
    <xf borderId="0" fillId="3" fontId="9" numFmtId="0" xfId="0" applyAlignment="1" applyFont="1">
      <alignment horizontal="center" vertical="bottom"/>
    </xf>
    <xf borderId="0" fillId="0" fontId="9" numFmtId="0" xfId="0" applyAlignment="1" applyFont="1">
      <alignment horizontal="center" vertical="bottom"/>
    </xf>
    <xf borderId="0" fillId="0" fontId="9" numFmtId="0" xfId="0" applyAlignment="1" applyFont="1">
      <alignment vertical="bottom"/>
    </xf>
    <xf borderId="0" fillId="4" fontId="9" numFmtId="0" xfId="0" applyAlignment="1" applyFont="1">
      <alignment horizontal="center" vertical="bottom"/>
    </xf>
    <xf borderId="0" fillId="0" fontId="9" numFmtId="0" xfId="0" applyAlignment="1" applyFont="1">
      <alignment horizontal="center" readingOrder="0" vertical="bottom"/>
    </xf>
    <xf borderId="0" fillId="5" fontId="9" numFmtId="0" xfId="0" applyAlignment="1" applyFont="1">
      <alignment horizontal="center" vertical="bottom"/>
    </xf>
    <xf borderId="0" fillId="0" fontId="2" numFmtId="0" xfId="0" applyFont="1"/>
    <xf borderId="0" fillId="0" fontId="2" numFmtId="4" xfId="0" applyAlignment="1" applyFont="1" applyNumberFormat="1">
      <alignment readingOrder="0"/>
    </xf>
    <xf borderId="0" fillId="0" fontId="6" numFmtId="0" xfId="0" applyAlignment="1" applyFont="1">
      <alignment horizontal="center" readingOrder="0"/>
    </xf>
    <xf borderId="0" fillId="0" fontId="6" numFmtId="0" xfId="0" applyAlignment="1" applyFont="1">
      <alignment horizontal="center"/>
    </xf>
    <xf borderId="0" fillId="0" fontId="10" numFmtId="0" xfId="0" applyAlignment="1" applyFont="1">
      <alignment horizontal="center" vertical="bottom"/>
    </xf>
    <xf borderId="0" fillId="6" fontId="2" numFmtId="0" xfId="0" applyAlignment="1" applyFill="1" applyFont="1">
      <alignment horizontal="center" readingOrder="0"/>
    </xf>
    <xf borderId="0" fillId="7" fontId="2" numFmtId="0" xfId="0" applyAlignment="1" applyFill="1" applyFont="1">
      <alignment horizontal="center" readingOrder="0"/>
    </xf>
    <xf borderId="0" fillId="0" fontId="7" numFmtId="0" xfId="0" applyAlignment="1" applyFont="1">
      <alignment horizontal="center" readingOrder="0"/>
    </xf>
    <xf borderId="1" fillId="0" fontId="2" numFmtId="0" xfId="0" applyAlignment="1" applyBorder="1" applyFont="1">
      <alignment horizontal="center" readingOrder="0" shrinkToFit="0" vertical="center" wrapText="0"/>
    </xf>
    <xf borderId="2" fillId="0" fontId="2" numFmtId="0" xfId="0" applyAlignment="1" applyBorder="1" applyFont="1">
      <alignment horizontal="center" readingOrder="0" shrinkToFit="0" vertical="center" wrapText="0"/>
    </xf>
    <xf borderId="2" fillId="0" fontId="2" numFmtId="0" xfId="0" applyAlignment="1" applyBorder="1" applyFont="1">
      <alignment horizontal="left" readingOrder="0" shrinkToFit="0" vertical="center" wrapText="0"/>
    </xf>
    <xf borderId="3" fillId="0" fontId="2" numFmtId="0" xfId="0" applyAlignment="1" applyBorder="1" applyFont="1">
      <alignment horizontal="left" readingOrder="0" shrinkToFit="0" vertical="center" wrapText="0"/>
    </xf>
    <xf borderId="4" fillId="0" fontId="2" numFmtId="0" xfId="0" applyAlignment="1" applyBorder="1" applyFont="1">
      <alignment horizontal="center"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11" numFmtId="0" xfId="0" applyAlignment="1" applyBorder="1" applyFont="1">
      <alignment readingOrder="0" shrinkToFit="0" vertical="center" wrapText="0"/>
    </xf>
    <xf borderId="5" fillId="0" fontId="2" numFmtId="0" xfId="0" applyAlignment="1" applyBorder="1" applyFont="1">
      <alignment horizontal="center"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0" fillId="0" fontId="2" numFmtId="164" xfId="0" applyAlignment="1" applyFont="1" applyNumberFormat="1">
      <alignment readingOrder="0"/>
    </xf>
    <xf borderId="6" fillId="0" fontId="2" numFmtId="0" xfId="0" applyAlignment="1" applyBorder="1" applyFont="1">
      <alignment horizontal="center" readingOrder="0" shrinkToFit="0" vertical="center" wrapText="0"/>
    </xf>
    <xf borderId="7" fillId="0" fontId="2" numFmtId="0" xfId="0" applyAlignment="1" applyBorder="1" applyFont="1">
      <alignment readingOrder="0" shrinkToFit="0" vertical="center" wrapText="0"/>
    </xf>
    <xf borderId="7" fillId="0" fontId="2" numFmtId="0" xfId="0" applyAlignment="1" applyBorder="1" applyFont="1">
      <alignment readingOrder="0" shrinkToFit="0" vertical="center" wrapText="0"/>
    </xf>
    <xf borderId="7" fillId="0" fontId="12" numFmtId="0" xfId="0" applyAlignment="1" applyBorder="1" applyFont="1">
      <alignment readingOrder="0" shrinkToFit="0" vertical="center" wrapText="0"/>
    </xf>
    <xf borderId="7" fillId="0" fontId="2" numFmtId="0" xfId="0" applyAlignment="1" applyBorder="1" applyFont="1">
      <alignment horizontal="center" readingOrder="0" shrinkToFit="0" vertical="center" wrapText="0"/>
    </xf>
    <xf borderId="7" fillId="0" fontId="2" numFmtId="0" xfId="0" applyAlignment="1" applyBorder="1" applyFont="1">
      <alignment readingOrder="0" shrinkToFit="0" vertical="center" wrapText="0"/>
    </xf>
    <xf borderId="7" fillId="0" fontId="2" numFmtId="0" xfId="0" applyAlignment="1" applyBorder="1" applyFont="1">
      <alignment readingOrder="0" shrinkToFit="0" vertical="center" wrapText="0"/>
    </xf>
    <xf borderId="8" fillId="0" fontId="2" numFmtId="165" xfId="0" applyAlignment="1" applyBorder="1" applyFont="1" applyNumberFormat="1">
      <alignment readingOrder="0" shrinkToFit="0" vertical="center" wrapText="0"/>
    </xf>
    <xf borderId="0" fillId="0" fontId="2" numFmtId="165" xfId="0" applyAlignment="1" applyFont="1" applyNumberFormat="1">
      <alignment readingOrder="0"/>
    </xf>
    <xf borderId="7" fillId="0" fontId="13" numFmtId="0" xfId="0" applyAlignment="1" applyBorder="1" applyFont="1">
      <alignment readingOrder="0" shrinkToFit="0" vertical="center" wrapText="0"/>
    </xf>
    <xf borderId="6" fillId="0" fontId="2" numFmtId="0" xfId="0" applyAlignment="1" applyBorder="1" applyFont="1">
      <alignment horizontal="center" readingOrder="0" shrinkToFit="0" vertical="center" wrapText="0"/>
    </xf>
    <xf borderId="7" fillId="0" fontId="14" numFmtId="0" xfId="0" applyAlignment="1" applyBorder="1" applyFont="1">
      <alignment readingOrder="0" shrinkToFit="0" vertical="center" wrapText="0"/>
    </xf>
    <xf borderId="8" fillId="0" fontId="2" numFmtId="165" xfId="0" applyAlignment="1" applyBorder="1" applyFont="1" applyNumberFormat="1">
      <alignment readingOrder="0" shrinkToFit="0" vertical="center" wrapText="0"/>
    </xf>
    <xf borderId="4" fillId="0" fontId="2" numFmtId="0" xfId="0" applyAlignment="1" applyBorder="1" applyFont="1">
      <alignment horizontal="center" readingOrder="0" shrinkToFit="0" vertical="center" wrapText="0"/>
    </xf>
    <xf borderId="5" fillId="0" fontId="15" numFmtId="0" xfId="0" applyAlignment="1" applyBorder="1" applyFont="1">
      <alignment readingOrder="0" shrinkToFit="0" vertical="center" wrapText="0"/>
    </xf>
    <xf borderId="9" fillId="0" fontId="2" numFmtId="165" xfId="0" applyAlignment="1" applyBorder="1" applyFont="1" applyNumberFormat="1">
      <alignment readingOrder="0" shrinkToFit="0" vertical="center" wrapText="0"/>
    </xf>
    <xf borderId="7" fillId="0" fontId="16" numFmtId="0" xfId="0" applyAlignment="1" applyBorder="1" applyFont="1">
      <alignment readingOrder="0" shrinkToFit="0" vertical="center" wrapText="0"/>
    </xf>
    <xf borderId="5" fillId="0" fontId="2" numFmtId="49" xfId="0" applyAlignment="1" applyBorder="1" applyFont="1" applyNumberFormat="1">
      <alignment readingOrder="0" shrinkToFit="0" vertical="center" wrapText="0"/>
    </xf>
    <xf borderId="5" fillId="0" fontId="17" numFmtId="0" xfId="0" applyAlignment="1" applyBorder="1" applyFont="1">
      <alignment readingOrder="0" shrinkToFit="0" vertical="center" wrapText="0"/>
    </xf>
    <xf borderId="9" fillId="0" fontId="2" numFmtId="164" xfId="0" applyAlignment="1" applyBorder="1" applyFont="1" applyNumberFormat="1">
      <alignment readingOrder="0" shrinkToFit="0" vertical="center" wrapText="0"/>
    </xf>
    <xf borderId="7" fillId="0" fontId="2" numFmtId="0" xfId="0" applyAlignment="1" applyBorder="1" applyFont="1">
      <alignment readingOrder="0" shrinkToFit="0" vertical="center" wrapText="0"/>
    </xf>
    <xf borderId="5" fillId="0" fontId="18"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9" fillId="0" fontId="2" numFmtId="165" xfId="0" applyAlignment="1" applyBorder="1" applyFont="1" applyNumberFormat="1">
      <alignment readingOrder="0" shrinkToFit="0" vertical="center" wrapText="0"/>
    </xf>
    <xf borderId="7" fillId="8" fontId="19" numFmtId="0" xfId="0" applyAlignment="1" applyBorder="1" applyFill="1" applyFont="1">
      <alignment shrinkToFit="0" vertical="center" wrapText="0"/>
    </xf>
    <xf borderId="5" fillId="9" fontId="20" numFmtId="0" xfId="0" applyAlignment="1" applyBorder="1" applyFill="1" applyFont="1">
      <alignment shrinkToFit="0" vertical="center" wrapText="0"/>
    </xf>
    <xf borderId="5" fillId="9" fontId="21" numFmtId="49" xfId="0" applyAlignment="1" applyBorder="1" applyFont="1" applyNumberFormat="1">
      <alignment readingOrder="0" shrinkToFit="0" vertical="center" wrapText="0"/>
    </xf>
    <xf borderId="7" fillId="9" fontId="22" numFmtId="0" xfId="0" applyAlignment="1" applyBorder="1" applyFont="1">
      <alignment readingOrder="0" shrinkToFit="0" vertical="center" wrapText="0"/>
    </xf>
    <xf borderId="5" fillId="9" fontId="23" numFmtId="0" xfId="0" applyAlignment="1" applyBorder="1" applyFont="1">
      <alignment readingOrder="0" shrinkToFit="0" vertical="center" wrapText="0"/>
    </xf>
    <xf borderId="5" fillId="0" fontId="24"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7" fillId="9" fontId="25" numFmtId="0" xfId="0" applyAlignment="1" applyBorder="1" applyFont="1">
      <alignment readingOrder="0" shrinkToFit="0" vertical="center" wrapText="0"/>
    </xf>
    <xf borderId="5" fillId="9" fontId="26"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7" fillId="9" fontId="27" numFmtId="0" xfId="0" applyAlignment="1" applyBorder="1" applyFont="1">
      <alignment readingOrder="0" shrinkToFit="0" vertical="center" wrapText="0"/>
    </xf>
    <xf borderId="5" fillId="9" fontId="28" numFmtId="0" xfId="0" applyAlignment="1" applyBorder="1" applyFont="1">
      <alignment readingOrder="0" shrinkToFit="0" vertical="center" wrapText="0"/>
    </xf>
    <xf borderId="4" fillId="0" fontId="2" numFmtId="0" xfId="0" applyAlignment="1" applyBorder="1" applyFont="1">
      <alignment readingOrder="0" shrinkToFit="0" vertical="center" wrapText="0"/>
    </xf>
    <xf borderId="5" fillId="0" fontId="2" numFmtId="49" xfId="0" applyAlignment="1" applyBorder="1" applyFont="1" applyNumberFormat="1">
      <alignment shrinkToFit="0" vertical="center" wrapText="0"/>
    </xf>
    <xf borderId="5" fillId="0" fontId="2" numFmtId="0" xfId="0" applyAlignment="1" applyBorder="1" applyFont="1">
      <alignment shrinkToFit="0" vertical="center" wrapText="0"/>
    </xf>
    <xf borderId="6" fillId="0" fontId="2" numFmtId="0" xfId="0" applyAlignment="1" applyBorder="1" applyFont="1">
      <alignment readingOrder="0" shrinkToFit="0" vertical="center" wrapText="0"/>
    </xf>
    <xf borderId="7" fillId="0" fontId="2" numFmtId="49" xfId="0" applyAlignment="1" applyBorder="1" applyFont="1" applyNumberFormat="1">
      <alignment shrinkToFit="0" vertical="center" wrapText="0"/>
    </xf>
    <xf borderId="7" fillId="0" fontId="2" numFmtId="0" xfId="0" applyAlignment="1" applyBorder="1" applyFont="1">
      <alignment shrinkToFit="0" vertical="center" wrapText="0"/>
    </xf>
    <xf borderId="7" fillId="0" fontId="29" numFmtId="0" xfId="0" applyAlignment="1" applyBorder="1" applyFont="1">
      <alignment readingOrder="0" shrinkToFit="0" vertical="center" wrapText="0"/>
    </xf>
    <xf borderId="5" fillId="0" fontId="30" numFmtId="0" xfId="0" applyAlignment="1" applyBorder="1" applyFont="1">
      <alignment readingOrder="0" shrinkToFit="0" vertical="center" wrapText="0"/>
    </xf>
    <xf borderId="10" fillId="0" fontId="2" numFmtId="0" xfId="0" applyAlignment="1" applyBorder="1" applyFont="1">
      <alignment readingOrder="0" shrinkToFit="0" vertical="center" wrapText="0"/>
    </xf>
    <xf borderId="11" fillId="0" fontId="2" numFmtId="0" xfId="0" applyAlignment="1" applyBorder="1" applyFont="1">
      <alignment readingOrder="0" shrinkToFit="0" vertical="center" wrapText="0"/>
    </xf>
    <xf borderId="11" fillId="0" fontId="2" numFmtId="49" xfId="0" applyAlignment="1" applyBorder="1" applyFont="1" applyNumberFormat="1">
      <alignment shrinkToFit="0" vertical="center" wrapText="0"/>
    </xf>
    <xf borderId="11" fillId="0" fontId="2" numFmtId="0" xfId="0" applyAlignment="1" applyBorder="1" applyFont="1">
      <alignment shrinkToFit="0" vertical="center" wrapText="0"/>
    </xf>
    <xf borderId="11" fillId="0" fontId="31" numFmtId="0" xfId="0" applyAlignment="1" applyBorder="1" applyFont="1">
      <alignment readingOrder="0" shrinkToFit="0" vertical="center" wrapText="0"/>
    </xf>
    <xf borderId="11" fillId="0" fontId="2" numFmtId="0" xfId="0" applyAlignment="1" applyBorder="1" applyFont="1">
      <alignment horizontal="center" readingOrder="0" shrinkToFit="0" vertical="center" wrapText="0"/>
    </xf>
    <xf borderId="11" fillId="0" fontId="2" numFmtId="0" xfId="0" applyAlignment="1" applyBorder="1" applyFont="1">
      <alignment readingOrder="0" shrinkToFit="0" vertical="center" wrapText="0"/>
    </xf>
    <xf borderId="12" fillId="0" fontId="2" numFmtId="165" xfId="0" applyAlignment="1" applyBorder="1" applyFont="1" applyNumberFormat="1">
      <alignment readingOrder="0" shrinkToFit="0" vertical="center" wrapText="0"/>
    </xf>
    <xf borderId="0" fillId="0" fontId="2" numFmtId="0" xfId="0" applyAlignment="1" applyFont="1">
      <alignment horizontal="center" readingOrder="0"/>
    </xf>
    <xf borderId="0" fillId="0" fontId="2" numFmtId="0" xfId="0" applyAlignment="1" applyFont="1">
      <alignment readingOrder="0"/>
    </xf>
    <xf borderId="0" fillId="0" fontId="2" numFmtId="0" xfId="0" applyAlignment="1" applyFont="1">
      <alignment readingOrder="0"/>
    </xf>
    <xf borderId="0" fillId="9" fontId="32" numFmtId="0" xfId="0" applyAlignment="1" applyFont="1">
      <alignment readingOrder="0" shrinkToFit="0" wrapText="0"/>
    </xf>
    <xf borderId="0" fillId="0" fontId="2" numFmtId="0" xfId="0" applyAlignment="1" applyFont="1">
      <alignment readingOrder="0"/>
    </xf>
    <xf borderId="0" fillId="9" fontId="33" numFmtId="0" xfId="0" applyAlignment="1" applyFont="1">
      <alignment shrinkToFit="0" wrapText="0"/>
    </xf>
    <xf borderId="0" fillId="0" fontId="2" numFmtId="0" xfId="0" applyAlignment="1" applyFont="1">
      <alignment readingOrder="0"/>
    </xf>
    <xf borderId="0" fillId="9" fontId="21" numFmtId="49" xfId="0" applyAlignment="1" applyFont="1" applyNumberFormat="1">
      <alignment readingOrder="0"/>
    </xf>
    <xf borderId="3" fillId="0" fontId="2" numFmtId="0" xfId="0" applyAlignment="1" applyBorder="1" applyFont="1">
      <alignment horizontal="center" readingOrder="0" shrinkToFit="0" vertical="center" wrapText="0"/>
    </xf>
    <xf borderId="5" fillId="0" fontId="2" numFmtId="0" xfId="0" applyAlignment="1" applyBorder="1" applyFont="1">
      <alignment horizontal="center" readingOrder="0" shrinkToFit="0" vertical="center" wrapText="0"/>
    </xf>
    <xf borderId="5"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13" fillId="0" fontId="2" numFmtId="0" xfId="0" applyAlignment="1" applyBorder="1" applyFont="1">
      <alignment horizontal="center" readingOrder="0" shrinkToFit="0" vertical="center" wrapText="0"/>
    </xf>
    <xf borderId="14" fillId="0" fontId="34" numFmtId="0" xfId="0" applyAlignment="1" applyBorder="1" applyFont="1">
      <alignment readingOrder="0" shrinkToFit="0" vertical="center" wrapText="0"/>
    </xf>
    <xf borderId="14" fillId="0" fontId="2" numFmtId="0" xfId="0" applyAlignment="1" applyBorder="1" applyFont="1">
      <alignment horizontal="center" readingOrder="0" shrinkToFit="0" vertical="center" wrapText="0"/>
    </xf>
    <xf borderId="14" fillId="0" fontId="2" numFmtId="0" xfId="0" applyAlignment="1" applyBorder="1" applyFont="1">
      <alignment shrinkToFit="0" vertical="center" wrapText="0"/>
    </xf>
    <xf borderId="14" fillId="0" fontId="2"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3" fillId="0" fontId="2" numFmtId="0" xfId="0" applyAlignment="1" applyBorder="1" applyFont="1">
      <alignment horizontal="center" readingOrder="0" shrinkToFit="0" vertical="center" wrapText="0"/>
    </xf>
    <xf borderId="14" fillId="0" fontId="35" numFmtId="0" xfId="0" applyAlignment="1" applyBorder="1" applyFont="1">
      <alignment readingOrder="0" shrinkToFit="0" vertical="center" wrapText="0"/>
    </xf>
    <xf borderId="14" fillId="0" fontId="2" numFmtId="0" xfId="0" applyAlignment="1" applyBorder="1" applyFont="1">
      <alignment horizontal="center" readingOrder="0" shrinkToFit="0" vertical="center" wrapText="0"/>
    </xf>
    <xf borderId="1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14" fillId="0" fontId="36" numFmtId="0" xfId="0" applyAlignment="1" applyBorder="1" applyFont="1">
      <alignment readingOrder="0" shrinkToFit="0" vertical="center" wrapText="0"/>
    </xf>
    <xf borderId="5" fillId="0" fontId="37" numFmtId="0" xfId="0" applyAlignment="1" applyBorder="1" applyFont="1">
      <alignment readingOrder="0" shrinkToFit="0" vertical="center" wrapText="0"/>
    </xf>
    <xf borderId="14" fillId="0" fontId="38" numFmtId="0" xfId="0" applyAlignment="1" applyBorder="1" applyFont="1">
      <alignment readingOrder="0" shrinkToFit="0" vertical="center" wrapText="0"/>
    </xf>
    <xf borderId="16" fillId="0" fontId="2" numFmtId="0" xfId="0" applyAlignment="1" applyBorder="1" applyFont="1">
      <alignment horizontal="center" readingOrder="0" shrinkToFit="0" vertical="center" wrapText="0"/>
    </xf>
    <xf borderId="17" fillId="0" fontId="39" numFmtId="0" xfId="0" applyAlignment="1" applyBorder="1" applyFont="1">
      <alignment readingOrder="0" shrinkToFit="0" vertical="center" wrapText="0"/>
    </xf>
    <xf borderId="17" fillId="0" fontId="2" numFmtId="0" xfId="0" applyAlignment="1" applyBorder="1" applyFont="1">
      <alignment horizontal="center" readingOrder="0" shrinkToFit="0" vertical="center" wrapText="0"/>
    </xf>
    <xf borderId="17" fillId="0" fontId="2" numFmtId="0" xfId="0" applyAlignment="1" applyBorder="1" applyFont="1">
      <alignment readingOrder="0" shrinkToFit="0" vertical="center" wrapText="0"/>
    </xf>
    <xf borderId="18" fillId="0" fontId="2" numFmtId="0" xfId="0" applyAlignment="1" applyBorder="1" applyFont="1">
      <alignment readingOrder="0" shrinkToFit="0" vertical="center" wrapText="0"/>
    </xf>
    <xf borderId="0" fillId="0" fontId="40" numFmtId="0" xfId="0" applyAlignment="1" applyFont="1">
      <alignment readingOrder="0"/>
    </xf>
    <xf borderId="0" fillId="0" fontId="40" numFmtId="0" xfId="0" applyFont="1"/>
    <xf borderId="0" fillId="0" fontId="41" numFmtId="0" xfId="0" applyFont="1"/>
    <xf borderId="0" fillId="2" fontId="40" numFmtId="0" xfId="0" applyAlignment="1" applyFont="1">
      <alignment horizontal="center" readingOrder="0"/>
    </xf>
    <xf borderId="0" fillId="3" fontId="40" numFmtId="0" xfId="0" applyAlignment="1" applyFont="1">
      <alignment horizontal="center" readingOrder="0"/>
    </xf>
    <xf borderId="0" fillId="0" fontId="40" numFmtId="0" xfId="0" applyAlignment="1" applyFont="1">
      <alignment horizontal="center" readingOrder="0"/>
    </xf>
    <xf borderId="0" fillId="0" fontId="41" numFmtId="0" xfId="0" applyAlignment="1" applyFont="1">
      <alignment horizontal="center" readingOrder="0"/>
    </xf>
    <xf borderId="0" fillId="0" fontId="40" numFmtId="0" xfId="0" applyAlignment="1" applyFont="1">
      <alignment horizontal="center"/>
    </xf>
    <xf borderId="0" fillId="0" fontId="41" numFmtId="0" xfId="0" applyAlignment="1" applyFont="1">
      <alignment readingOrder="0"/>
    </xf>
    <xf borderId="0" fillId="0" fontId="42" numFmtId="0" xfId="0" applyAlignment="1" applyFont="1">
      <alignment horizontal="center" readingOrder="0"/>
    </xf>
    <xf borderId="0" fillId="0" fontId="42" numFmtId="0" xfId="0" applyAlignment="1" applyFont="1">
      <alignment horizontal="center"/>
    </xf>
    <xf borderId="0" fillId="0" fontId="43" numFmtId="0" xfId="0" applyAlignment="1" applyFont="1">
      <alignment horizontal="center" readingOrder="0"/>
    </xf>
    <xf borderId="0" fillId="0" fontId="43" numFmtId="0" xfId="0" applyAlignment="1" applyFont="1">
      <alignment readingOrder="0"/>
    </xf>
    <xf borderId="0" fillId="0" fontId="43" numFmtId="0" xfId="0" applyAlignment="1" applyFont="1">
      <alignment readingOrder="0"/>
    </xf>
    <xf borderId="0" fillId="0" fontId="43" numFmtId="0" xfId="0" applyFont="1"/>
    <xf borderId="0" fillId="0" fontId="43" numFmtId="0" xfId="0" applyAlignment="1" applyFont="1">
      <alignment horizontal="center"/>
    </xf>
    <xf borderId="0" fillId="0" fontId="42" numFmtId="0" xfId="0" applyFont="1"/>
    <xf borderId="0" fillId="0" fontId="41" numFmtId="0" xfId="0" applyAlignment="1" applyFont="1">
      <alignment horizontal="center"/>
    </xf>
    <xf borderId="0" fillId="4" fontId="40" numFmtId="0" xfId="0" applyAlignment="1" applyFont="1">
      <alignment horizontal="center" readingOrder="0"/>
    </xf>
    <xf borderId="0" fillId="5" fontId="40" numFmtId="0" xfId="0" applyAlignment="1" applyFont="1">
      <alignment horizontal="center" readingOrder="0"/>
    </xf>
    <xf borderId="0" fillId="0" fontId="44" numFmtId="0" xfId="0" applyAlignment="1" applyFont="1">
      <alignment readingOrder="0"/>
    </xf>
    <xf borderId="0" fillId="0" fontId="44" numFmtId="0" xfId="0" applyFont="1"/>
    <xf borderId="0" fillId="0" fontId="41" numFmtId="0" xfId="0" applyAlignment="1" applyFont="1">
      <alignment readingOrder="0"/>
    </xf>
    <xf borderId="0" fillId="0" fontId="2" numFmtId="3" xfId="0" applyAlignment="1" applyFont="1" applyNumberFormat="1">
      <alignment readingOrder="0"/>
    </xf>
    <xf borderId="0" fillId="0" fontId="9" numFmtId="4" xfId="0" applyAlignment="1" applyFont="1" applyNumberFormat="1">
      <alignment horizontal="right" vertical="bottom"/>
    </xf>
    <xf borderId="0" fillId="0" fontId="2" numFmtId="4" xfId="0" applyFont="1" applyNumberFormat="1"/>
    <xf borderId="0" fillId="9" fontId="45" numFmtId="3" xfId="0" applyAlignment="1" applyFont="1" applyNumberFormat="1">
      <alignment readingOrder="0"/>
    </xf>
    <xf borderId="0" fillId="9" fontId="46" numFmtId="0" xfId="0" applyAlignment="1" applyFont="1">
      <alignment readingOrder="0"/>
    </xf>
    <xf borderId="0" fillId="0" fontId="47" numFmtId="0" xfId="0" applyAlignment="1" applyFont="1">
      <alignment readingOrder="0"/>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F6F8F9"/>
          <bgColor rgb="FFF6F8F9"/>
        </patternFill>
      </fill>
      <border/>
    </dxf>
  </dxfs>
  <tableStyles count="3">
    <tableStyle count="3" pivot="0" name="Bug Report-style">
      <tableStyleElement dxfId="1" type="headerRow"/>
      <tableStyleElement dxfId="2" type="firstRowStripe"/>
      <tableStyleElement dxfId="3" type="secondRowStripe"/>
    </tableStyle>
    <tableStyle count="2" pivot="0" name="Bug Report-style 2">
      <tableStyleElement dxfId="2" type="firstRowStripe"/>
      <tableStyleElement dxfId="3" type="secondRowStripe"/>
    </tableStyle>
    <tableStyle count="3" pivot="0" name="Project-style">
      <tableStyleElement dxfId="1" type="headerRow"/>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396713615023474"/>
          <c:y val="0.13198198198198197"/>
          <c:w val="0.8169014084507042"/>
          <c:h val="0.688506835676647"/>
        </c:manualLayout>
      </c:layout>
      <c:barChart>
        <c:barDir val="col"/>
        <c:ser>
          <c:idx val="0"/>
          <c:order val="0"/>
          <c:tx>
            <c:strRef>
              <c:f>overall!$V$97:$V$98</c:f>
            </c:strRef>
          </c:tx>
          <c:spPr>
            <a:solidFill>
              <a:schemeClr val="accent1"/>
            </a:solidFill>
            <a:ln cmpd="sng">
              <a:solidFill>
                <a:srgbClr val="000000"/>
              </a:solidFill>
            </a:ln>
          </c:spPr>
          <c:dPt>
            <c:idx val="0"/>
          </c:dPt>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overall!$U$99:$U$101</c:f>
            </c:strRef>
          </c:cat>
          <c:val>
            <c:numRef>
              <c:f>overall!$V$99:$V$101</c:f>
              <c:numCache/>
            </c:numRef>
          </c:val>
        </c:ser>
        <c:ser>
          <c:idx val="1"/>
          <c:order val="1"/>
          <c:tx>
            <c:strRef>
              <c:f>overall!$W$97:$W$98</c:f>
            </c:strRef>
          </c:tx>
          <c:spPr>
            <a:solidFill>
              <a:schemeClr val="accent2"/>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overall!$U$99:$U$101</c:f>
            </c:strRef>
          </c:cat>
          <c:val>
            <c:numRef>
              <c:f>overall!$W$99:$W$101</c:f>
              <c:numCache/>
            </c:numRef>
          </c:val>
        </c:ser>
        <c:ser>
          <c:idx val="2"/>
          <c:order val="2"/>
          <c:tx>
            <c:strRef>
              <c:f>overall!$X$97:$X$98</c:f>
            </c:strRef>
          </c:tx>
          <c:spPr>
            <a:solidFill>
              <a:schemeClr val="accent3"/>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overall!$U$99:$U$101</c:f>
            </c:strRef>
          </c:cat>
          <c:val>
            <c:numRef>
              <c:f>overall!$X$99:$X$101</c:f>
              <c:numCache/>
            </c:numRef>
          </c:val>
        </c:ser>
        <c:axId val="367403678"/>
        <c:axId val="421856453"/>
      </c:barChart>
      <c:catAx>
        <c:axId val="3674036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layout>
            <c:manualLayout>
              <c:xMode val="edge"/>
              <c:yMode val="edge"/>
              <c:x val="0.10462789759389671"/>
              <c:y val="0.8933871509343209"/>
            </c:manualLayout>
          </c:layout>
          <c:overlay val="0"/>
        </c:title>
        <c:numFmt formatCode="General" sourceLinked="1"/>
        <c:majorTickMark val="none"/>
        <c:minorTickMark val="none"/>
        <c:spPr/>
        <c:txPr>
          <a:bodyPr/>
          <a:lstStyle/>
          <a:p>
            <a:pPr lvl="0">
              <a:defRPr b="0">
                <a:solidFill>
                  <a:srgbClr val="000000"/>
                </a:solidFill>
                <a:latin typeface="+mn-lt"/>
              </a:defRPr>
            </a:pPr>
          </a:p>
        </c:txPr>
        <c:crossAx val="421856453"/>
      </c:catAx>
      <c:valAx>
        <c:axId val="4218564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Bug Number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740367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overall!$V$119:$V$120</c:f>
            </c:strRef>
          </c:tx>
          <c:spPr>
            <a:solidFill>
              <a:schemeClr val="accent1"/>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overall!$U$121:$U$123</c:f>
            </c:strRef>
          </c:cat>
          <c:val>
            <c:numRef>
              <c:f>overall!$V$121:$V$123</c:f>
              <c:numCache/>
            </c:numRef>
          </c:val>
        </c:ser>
        <c:ser>
          <c:idx val="1"/>
          <c:order val="1"/>
          <c:tx>
            <c:strRef>
              <c:f>overall!$W$119:$W$120</c:f>
            </c:strRef>
          </c:tx>
          <c:spPr>
            <a:solidFill>
              <a:schemeClr val="accent2"/>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overall!$U$121:$U$123</c:f>
            </c:strRef>
          </c:cat>
          <c:val>
            <c:numRef>
              <c:f>overall!$W$121:$W$123</c:f>
              <c:numCache/>
            </c:numRef>
          </c:val>
        </c:ser>
        <c:ser>
          <c:idx val="2"/>
          <c:order val="2"/>
          <c:tx>
            <c:strRef>
              <c:f>overall!$X$119:$X$120</c:f>
            </c:strRef>
          </c:tx>
          <c:spPr>
            <a:solidFill>
              <a:schemeClr val="accent3"/>
            </a:solidFill>
            <a:ln cmpd="sng">
              <a:solidFill>
                <a:srgbClr val="000000"/>
              </a:solidFill>
            </a:ln>
          </c:spPr>
          <c:dPt>
            <c:idx val="2"/>
          </c:dPt>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overall!$U$121:$U$123</c:f>
            </c:strRef>
          </c:cat>
          <c:val>
            <c:numRef>
              <c:f>overall!$X$121:$X$123</c:f>
              <c:numCache/>
            </c:numRef>
          </c:val>
        </c:ser>
        <c:axId val="2053946692"/>
        <c:axId val="373991052"/>
      </c:barChart>
      <c:catAx>
        <c:axId val="20539466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73991052"/>
      </c:catAx>
      <c:valAx>
        <c:axId val="3739910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Bug Number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3946692"/>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24</xdr:col>
      <xdr:colOff>323850</xdr:colOff>
      <xdr:row>93</xdr:row>
      <xdr:rowOff>190500</xdr:rowOff>
    </xdr:from>
    <xdr:ext cx="3933825" cy="2171700"/>
    <xdr:graphicFrame>
      <xdr:nvGraphicFramePr>
        <xdr:cNvPr id="1" name="Chart 1" title="图表"/>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24</xdr:col>
      <xdr:colOff>523875</xdr:colOff>
      <xdr:row>112</xdr:row>
      <xdr:rowOff>123825</xdr:rowOff>
    </xdr:from>
    <xdr:ext cx="3933825" cy="2171700"/>
    <xdr:graphicFrame>
      <xdr:nvGraphicFramePr>
        <xdr:cNvPr id="2" name="Chart 2" title="图表"/>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49" displayName="Bug_Report" name="Bug_Report" id="1">
  <tableColumns count="10">
    <tableColumn name="Project_Name" id="1"/>
    <tableColumn name="Bug Type" id="2"/>
    <tableColumn name="Desciption" id="3"/>
    <tableColumn name="Reported" id="4"/>
    <tableColumn name="Link" id="5"/>
    <tableColumn name="Confirmed" id="6"/>
    <tableColumn name="Status" id="7"/>
    <tableColumn name="Bug Num" id="8"/>
    <tableColumn name="language" id="9"/>
    <tableColumn name="date" id="10"/>
  </tableColumns>
  <tableStyleInfo name="Bug Report-style" showColumnStripes="0" showFirstColumn="1" showLastColumn="1" showRowStripes="1"/>
</table>
</file>

<file path=xl/tables/table2.xml><?xml version="1.0" encoding="utf-8"?>
<table xmlns="http://schemas.openxmlformats.org/spreadsheetml/2006/main" headerRowCount="0" ref="A77:G80" displayName="Table_1" name="Table_1" id="2">
  <tableColumns count="7">
    <tableColumn name="Column1" id="1"/>
    <tableColumn name="Column2" id="2"/>
    <tableColumn name="Column3" id="3"/>
    <tableColumn name="Column4" id="4"/>
    <tableColumn name="Column5" id="5"/>
    <tableColumn name="Column6" id="6"/>
    <tableColumn name="Column7" id="7"/>
  </tableColumns>
  <tableStyleInfo name="Bug Report-style 2" showColumnStripes="0" showFirstColumn="1" showLastColumn="1" showRowStripes="1"/>
</table>
</file>

<file path=xl/tables/table3.xml><?xml version="1.0" encoding="utf-8"?>
<table xmlns="http://schemas.openxmlformats.org/spreadsheetml/2006/main" ref="A1:G22" displayName="Repo" name="Repo" id="3">
  <tableColumns count="7">
    <tableColumn name="Project_Name" id="1"/>
    <tableColumn name="Repo" id="2"/>
    <tableColumn name="Pinpoint" id="3"/>
    <tableColumn name="RepoAudit" id="4"/>
    <tableColumn name="NPD" id="5"/>
    <tableColumn name="ML" id="6"/>
    <tableColumn name="UAF" id="7"/>
  </tableColumns>
  <tableStyleInfo name="Projec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github.com/redis/redis/issues/5912" TargetMode="External"/><Relationship Id="rId10" Type="http://schemas.openxmlformats.org/officeDocument/2006/relationships/hyperlink" Target="https://github.com/Memcached/Memcached/issues/337" TargetMode="External"/><Relationship Id="rId13" Type="http://schemas.openxmlformats.org/officeDocument/2006/relationships/hyperlink" Target="https://github.com/shadowsocks/shadowsocks-libev/issues/1008" TargetMode="External"/><Relationship Id="rId12" Type="http://schemas.openxmlformats.org/officeDocument/2006/relationships/hyperlink" Target="https://github.com/torvalds/linux/commit/1c11289b" TargetMode="External"/><Relationship Id="rId1" Type="http://schemas.openxmlformats.org/officeDocument/2006/relationships/hyperlink" Target="https://github.com/baidu/sofa-pbrpc/issues/184" TargetMode="External"/><Relationship Id="rId2" Type="http://schemas.openxmlformats.org/officeDocument/2006/relationships/hyperlink" Target="https://github.com/ImageMagick/ImageMagick/issues/780" TargetMode="External"/><Relationship Id="rId3" Type="http://schemas.openxmlformats.org/officeDocument/2006/relationships/hyperlink" Target="https://github.com/coturn/coturn/issues/621" TargetMode="External"/><Relationship Id="rId4" Type="http://schemas.openxmlformats.org/officeDocument/2006/relationships/hyperlink" Target="https://github.com/OpenKinect/libfreenect/issues/627" TargetMode="External"/><Relationship Id="rId9" Type="http://schemas.openxmlformats.org/officeDocument/2006/relationships/hyperlink" Target="https://github.com/sass/libsass/issues/3014" TargetMode="External"/><Relationship Id="rId15" Type="http://schemas.openxmlformats.org/officeDocument/2006/relationships/hyperlink" Target="https://unicode-org.atlassian.net/browse/ICU-13301" TargetMode="External"/><Relationship Id="rId14" Type="http://schemas.openxmlformats.org/officeDocument/2006/relationships/hyperlink" Target="https://github.com/WebAssembly/wabt/issues/570" TargetMode="External"/><Relationship Id="rId17" Type="http://schemas.openxmlformats.org/officeDocument/2006/relationships/drawing" Target="../drawings/drawing1.xml"/><Relationship Id="rId16" Type="http://schemas.openxmlformats.org/officeDocument/2006/relationships/hyperlink" Target="https://github.com/allinurl/goaccess/issues/855" TargetMode="External"/><Relationship Id="rId5" Type="http://schemas.openxmlformats.org/officeDocument/2006/relationships/hyperlink" Target="https://bugs.openldap.org/show_bug.cgi?id=9904" TargetMode="External"/><Relationship Id="rId6" Type="http://schemas.openxmlformats.org/officeDocument/2006/relationships/hyperlink" Target="https://gitlab.xiph.org/xiph/icecast-server/-/issues/2450" TargetMode="External"/><Relationship Id="rId7" Type="http://schemas.openxmlformats.org/officeDocument/2006/relationships/hyperlink" Target="https://bugzilla.redhat.com/show_bug.cgi?id=1503405" TargetMode="External"/><Relationship Id="rId8" Type="http://schemas.openxmlformats.org/officeDocument/2006/relationships/hyperlink" Target="https://github.com/lpereira/lwan/issues/289"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PurCL/RepoAudit/blob/main/NPD/C_MagickCore.md" TargetMode="External"/><Relationship Id="rId42" Type="http://schemas.openxmlformats.org/officeDocument/2006/relationships/hyperlink" Target="https://github.com/PurCL/RepoAudit/blob/main/NPD/C_openldap.md" TargetMode="External"/><Relationship Id="rId41" Type="http://schemas.openxmlformats.org/officeDocument/2006/relationships/hyperlink" Target="https://github.com/PurCL/RepoAudit/blob/main/NPD/C_libfreenect.md" TargetMode="External"/><Relationship Id="rId44" Type="http://schemas.openxmlformats.org/officeDocument/2006/relationships/hyperlink" Target="https://github.com/PurCL/RepoAudit/blob/main/NPD/C++_sofa-pbrpc.md" TargetMode="External"/><Relationship Id="rId43" Type="http://schemas.openxmlformats.org/officeDocument/2006/relationships/hyperlink" Target="https://github.com/PurCL/RepoAudit/blob/main/NPD/C_coturn_server.md" TargetMode="External"/><Relationship Id="rId46" Type="http://schemas.openxmlformats.org/officeDocument/2006/relationships/hyperlink" Target="https://github.com/PurCL/RepoAudit/blob/main/UAF/C++_i18n.md" TargetMode="External"/><Relationship Id="rId45" Type="http://schemas.openxmlformats.org/officeDocument/2006/relationships/hyperlink" Target="https://github.com/PurCL/RepoAudit/blob/main/UAF/C_redis.md" TargetMode="External"/><Relationship Id="rId1" Type="http://schemas.openxmlformats.org/officeDocument/2006/relationships/hyperlink" Target="https://github.com/FRRouting/frr/pull/18066" TargetMode="External"/><Relationship Id="rId2" Type="http://schemas.openxmlformats.org/officeDocument/2006/relationships/hyperlink" Target="https://github.com/FRRouting/frr/issues/18071" TargetMode="External"/><Relationship Id="rId3" Type="http://schemas.openxmlformats.org/officeDocument/2006/relationships/hyperlink" Target="https://github.com/FRRouting/frr/pull/18110" TargetMode="External"/><Relationship Id="rId4" Type="http://schemas.openxmlformats.org/officeDocument/2006/relationships/hyperlink" Target="https://github.com/FRRouting/frr/pull/18067" TargetMode="External"/><Relationship Id="rId9" Type="http://schemas.openxmlformats.org/officeDocument/2006/relationships/hyperlink" Target="https://bugs.openldap.org/show_bug.cgi?id=10309" TargetMode="External"/><Relationship Id="rId48" Type="http://schemas.openxmlformats.org/officeDocument/2006/relationships/hyperlink" Target="https://github.com/PurCL/RepoAudit/blob/main/UAF/C_peci_e79b548.md" TargetMode="External"/><Relationship Id="rId47" Type="http://schemas.openxmlformats.org/officeDocument/2006/relationships/hyperlink" Target="https://github.com/PurCL/RepoAudit/blob/main/UAF/C_shadowsocks-libev.md" TargetMode="External"/><Relationship Id="rId49" Type="http://schemas.openxmlformats.org/officeDocument/2006/relationships/hyperlink" Target="https://github.com/PurCL/RepoAudit/blob/main/UAF/C++_wabt_tools.md" TargetMode="External"/><Relationship Id="rId5" Type="http://schemas.openxmlformats.org/officeDocument/2006/relationships/hyperlink" Target="https://github.com/FRRouting/frr/pull/18110" TargetMode="External"/><Relationship Id="rId6" Type="http://schemas.openxmlformats.org/officeDocument/2006/relationships/hyperlink" Target="https://github.com/memcached/memcached/pull/1203" TargetMode="External"/><Relationship Id="rId7" Type="http://schemas.openxmlformats.org/officeDocument/2006/relationships/hyperlink" Target="https://github.com/memcached/memcached/pull/1203" TargetMode="External"/><Relationship Id="rId8" Type="http://schemas.openxmlformats.org/officeDocument/2006/relationships/hyperlink" Target="https://github.com/sass/libsass/pull/3192" TargetMode="External"/><Relationship Id="rId31" Type="http://schemas.openxmlformats.org/officeDocument/2006/relationships/hyperlink" Target="https://github.com/GNS3/dynamips/pull/289" TargetMode="External"/><Relationship Id="rId30" Type="http://schemas.openxmlformats.org/officeDocument/2006/relationships/hyperlink" Target="https://github.com/GNS3/dynamips/pull/287" TargetMode="External"/><Relationship Id="rId33" Type="http://schemas.openxmlformats.org/officeDocument/2006/relationships/hyperlink" Target="https://github.com/aixcc-public/challenge-004-nginx-source/pull/1" TargetMode="External"/><Relationship Id="rId32" Type="http://schemas.openxmlformats.org/officeDocument/2006/relationships/hyperlink" Target="https://github.com/aixcc-public/challenge-004-nginx-source/pull/2" TargetMode="External"/><Relationship Id="rId35" Type="http://schemas.openxmlformats.org/officeDocument/2006/relationships/hyperlink" Target="https://github.com/PurCL/RepoAudit/blob/main/ML/C_net_4cd8371.md" TargetMode="External"/><Relationship Id="rId34" Type="http://schemas.openxmlformats.org/officeDocument/2006/relationships/hyperlink" Target="https://github.com/aixcc-public/challenge-004-nginx-source/pull/3" TargetMode="External"/><Relationship Id="rId37" Type="http://schemas.openxmlformats.org/officeDocument/2006/relationships/hyperlink" Target="https://github.com/PurCL/RepoAudit/blob/main/ML/C_sound_1c4f29e.md" TargetMode="External"/><Relationship Id="rId36" Type="http://schemas.openxmlformats.org/officeDocument/2006/relationships/hyperlink" Target="https://github.com/PurCL/RepoAudit/blob/main/ML/C_memcached.md" TargetMode="External"/><Relationship Id="rId39" Type="http://schemas.openxmlformats.org/officeDocument/2006/relationships/hyperlink" Target="https://github.com/PurCL/RepoAudit/blob/main/ML/C_mm_73b73ba.md" TargetMode="External"/><Relationship Id="rId38" Type="http://schemas.openxmlformats.org/officeDocument/2006/relationships/hyperlink" Target="https://github.com/PurCL/RepoAudit/blob/main/ML/C++_libsass.md" TargetMode="External"/><Relationship Id="rId20" Type="http://schemas.openxmlformats.org/officeDocument/2006/relationships/hyperlink" Target="https://github.com/htop-dev/htop/pull/1625" TargetMode="External"/><Relationship Id="rId22" Type="http://schemas.openxmlformats.org/officeDocument/2006/relationships/hyperlink" Target="https://github.com/libuv/libuv/pull/4720" TargetMode="External"/><Relationship Id="rId21" Type="http://schemas.openxmlformats.org/officeDocument/2006/relationships/hyperlink" Target="https://github.com/htop-dev/htop/pull/1625" TargetMode="External"/><Relationship Id="rId24" Type="http://schemas.openxmlformats.org/officeDocument/2006/relationships/hyperlink" Target="https://github.com/libuv/libuv/pull/4722" TargetMode="External"/><Relationship Id="rId23" Type="http://schemas.openxmlformats.org/officeDocument/2006/relationships/hyperlink" Target="https://github.com/libuv/libuv/pull/4721" TargetMode="External"/><Relationship Id="rId26" Type="http://schemas.openxmlformats.org/officeDocument/2006/relationships/hyperlink" Target="https://github.com/libuv/libuv/issues/4725" TargetMode="External"/><Relationship Id="rId25" Type="http://schemas.openxmlformats.org/officeDocument/2006/relationships/hyperlink" Target="https://github.com/libuv/libuv/issues/4723" TargetMode="External"/><Relationship Id="rId28" Type="http://schemas.openxmlformats.org/officeDocument/2006/relationships/hyperlink" Target="https://github.com/GNS3/dynamips/pull/286" TargetMode="External"/><Relationship Id="rId27" Type="http://schemas.openxmlformats.org/officeDocument/2006/relationships/hyperlink" Target="https://github.com/GNS3/dynamips/issues/290" TargetMode="External"/><Relationship Id="rId29" Type="http://schemas.openxmlformats.org/officeDocument/2006/relationships/hyperlink" Target="https://github.com/GNS3/dynamips/issues/288" TargetMode="External"/><Relationship Id="rId50" Type="http://schemas.openxmlformats.org/officeDocument/2006/relationships/drawing" Target="../drawings/drawing2.xml"/><Relationship Id="rId53" Type="http://schemas.openxmlformats.org/officeDocument/2006/relationships/table" Target="../tables/table1.xml"/><Relationship Id="rId11" Type="http://schemas.openxmlformats.org/officeDocument/2006/relationships/hyperlink" Target="https://github.com/PurCL/RepoAudit/blob/main/NPD/C++_sofa-pbrpc.md" TargetMode="External"/><Relationship Id="rId10" Type="http://schemas.openxmlformats.org/officeDocument/2006/relationships/hyperlink" Target="https://github.com/PurCL/RepoAudit/blob/main/NPD/C++_sofa-pbrpc.md" TargetMode="External"/><Relationship Id="rId54" Type="http://schemas.openxmlformats.org/officeDocument/2006/relationships/table" Target="../tables/table2.xml"/><Relationship Id="rId13" Type="http://schemas.openxmlformats.org/officeDocument/2006/relationships/hyperlink" Target="https://github.com/baidu/sofa-pbrpc/pull/250" TargetMode="External"/><Relationship Id="rId12" Type="http://schemas.openxmlformats.org/officeDocument/2006/relationships/hyperlink" Target="https://github.com/PurCL/RepoAudit/blob/main/NPD/C++_sofa-pbrpc.md" TargetMode="External"/><Relationship Id="rId15" Type="http://schemas.openxmlformats.org/officeDocument/2006/relationships/hyperlink" Target="https://github.com/TrinityEmulator/TrinityEmulator/pull/21" TargetMode="External"/><Relationship Id="rId14" Type="http://schemas.openxmlformats.org/officeDocument/2006/relationships/hyperlink" Target="https://github.com/merbanan/rtl_433/pull/3202" TargetMode="External"/><Relationship Id="rId17" Type="http://schemas.openxmlformats.org/officeDocument/2006/relationships/hyperlink" Target="https://github.com/TrinityEmulator/TrinityEmulator/pull/23" TargetMode="External"/><Relationship Id="rId16" Type="http://schemas.openxmlformats.org/officeDocument/2006/relationships/hyperlink" Target="https://github.com/TrinityEmulator/TrinityEmulator/pull/22" TargetMode="External"/><Relationship Id="rId19" Type="http://schemas.openxmlformats.org/officeDocument/2006/relationships/hyperlink" Target="https://github.com/ClickHouse/clickhouse-odbc/pull/473" TargetMode="External"/><Relationship Id="rId18" Type="http://schemas.openxmlformats.org/officeDocument/2006/relationships/hyperlink" Target="https://github.com/uber/h3/pull/97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FRRouting/frr" TargetMode="External"/><Relationship Id="rId2" Type="http://schemas.openxmlformats.org/officeDocument/2006/relationships/hyperlink" Target="https://github.com/orgs/ClickHouse/repositories" TargetMode="External"/><Relationship Id="rId3" Type="http://schemas.openxmlformats.org/officeDocument/2006/relationships/hyperlink" Target="https://github.com/madler/zlib" TargetMode="External"/><Relationship Id="rId4" Type="http://schemas.openxmlformats.org/officeDocument/2006/relationships/hyperlink" Target="https://github.com/tmux/tmux" TargetMode="External"/><Relationship Id="rId9" Type="http://schemas.openxmlformats.org/officeDocument/2006/relationships/hyperlink" Target="https://github.com/uber/h3" TargetMode="External"/><Relationship Id="rId5" Type="http://schemas.openxmlformats.org/officeDocument/2006/relationships/hyperlink" Target="https://github.com/htop-dev/htop" TargetMode="External"/><Relationship Id="rId6" Type="http://schemas.openxmlformats.org/officeDocument/2006/relationships/hyperlink" Target="https://github.com/Tencent/rapidjson" TargetMode="External"/><Relationship Id="rId7" Type="http://schemas.openxmlformats.org/officeDocument/2006/relationships/hyperlink" Target="https://github.com/virtualsoc/vsoc" TargetMode="External"/><Relationship Id="rId8" Type="http://schemas.openxmlformats.org/officeDocument/2006/relationships/hyperlink" Target="https://github.com/TrinityEmulator/TrinityEmulator" TargetMode="External"/><Relationship Id="rId20" Type="http://schemas.openxmlformats.org/officeDocument/2006/relationships/drawing" Target="../drawings/drawing3.xml"/><Relationship Id="rId22" Type="http://schemas.openxmlformats.org/officeDocument/2006/relationships/table" Target="../tables/table3.xml"/><Relationship Id="rId11" Type="http://schemas.openxmlformats.org/officeDocument/2006/relationships/hyperlink" Target="https://github.com/merbanan/rtl_433" TargetMode="External"/><Relationship Id="rId10" Type="http://schemas.openxmlformats.org/officeDocument/2006/relationships/hyperlink" Target="https://github.com/SVF-tools/SVF" TargetMode="External"/><Relationship Id="rId13" Type="http://schemas.openxmlformats.org/officeDocument/2006/relationships/hyperlink" Target="https://github.com/bminor/binutils-gdb" TargetMode="External"/><Relationship Id="rId12" Type="http://schemas.openxmlformats.org/officeDocument/2006/relationships/hyperlink" Target="https://github.com/ClickHouse/clickhouse-odbc" TargetMode="External"/><Relationship Id="rId15" Type="http://schemas.openxmlformats.org/officeDocument/2006/relationships/hyperlink" Target="https://github.com/open-mpi/hwloc/issues/705" TargetMode="External"/><Relationship Id="rId14" Type="http://schemas.openxmlformats.org/officeDocument/2006/relationships/hyperlink" Target="https://github.com/libuv/libuv" TargetMode="External"/><Relationship Id="rId17" Type="http://schemas.openxmlformats.org/officeDocument/2006/relationships/hyperlink" Target="https://sourceforge.net/p/lame" TargetMode="External"/><Relationship Id="rId16" Type="http://schemas.openxmlformats.org/officeDocument/2006/relationships/hyperlink" Target="https://github.com/GNS3/dynamips" TargetMode="External"/><Relationship Id="rId19" Type="http://schemas.openxmlformats.org/officeDocument/2006/relationships/hyperlink" Target="https://github.com/hrydgard/ppsspp/" TargetMode="External"/><Relationship Id="rId18" Type="http://schemas.openxmlformats.org/officeDocument/2006/relationships/hyperlink" Target="https://jira.mariadb.or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uber-go/tally/pull/265" TargetMode="External"/><Relationship Id="rId2" Type="http://schemas.openxmlformats.org/officeDocument/2006/relationships/hyperlink" Target="https://github.com/uber-go/dig/blob/79808e1982fb2f301759f0c82c2b3b9879de0af6/graph.go" TargetMode="External"/><Relationship Id="rId3" Type="http://schemas.openxmlformats.org/officeDocument/2006/relationships/hyperlink" Target="https://github.com/uber-go/dig/blob/79808e1982fb2f301759f0c82c2b3b9879de0af6/result.go" TargetMode="External"/><Relationship Id="rId4" Type="http://schemas.openxmlformats.org/officeDocument/2006/relationships/hyperlink" Target="https://github.com/uber-go/dig/blob/79808e1982fb2f301759f0c82c2b3b9879de0af6/container.go" TargetMode="External"/><Relationship Id="rId5" Type="http://schemas.openxmlformats.org/officeDocument/2006/relationships/hyperlink" Target="https://github.com/uber-go/dig/blob/79808e1982fb2f301759f0c82c2b3b9879de0af6/container.go"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5" max="5" width="17.88"/>
  </cols>
  <sheetData>
    <row r="2">
      <c r="A2" s="1" t="s">
        <v>0</v>
      </c>
    </row>
    <row r="3">
      <c r="A3" s="2" t="s">
        <v>1</v>
      </c>
      <c r="M3" s="3" t="s">
        <v>2</v>
      </c>
    </row>
    <row r="4">
      <c r="A4" s="4" t="s">
        <v>3</v>
      </c>
      <c r="B4" s="4" t="s">
        <v>4</v>
      </c>
      <c r="C4" s="4" t="s">
        <v>5</v>
      </c>
      <c r="D4" s="4" t="s">
        <v>6</v>
      </c>
      <c r="E4" s="4" t="s">
        <v>7</v>
      </c>
      <c r="F4" s="4" t="s">
        <v>8</v>
      </c>
      <c r="G4" s="4" t="s">
        <v>9</v>
      </c>
      <c r="H4" s="4" t="s">
        <v>10</v>
      </c>
      <c r="I4" s="4" t="s">
        <v>11</v>
      </c>
      <c r="J4" s="4" t="s">
        <v>12</v>
      </c>
      <c r="K4" s="4" t="s">
        <v>13</v>
      </c>
      <c r="L4" s="3"/>
    </row>
    <row r="5">
      <c r="A5" s="4" t="s">
        <v>14</v>
      </c>
      <c r="B5" s="4">
        <v>1.0</v>
      </c>
      <c r="C5" s="4">
        <v>0.0</v>
      </c>
      <c r="D5" s="4">
        <v>3.0</v>
      </c>
      <c r="E5" s="4">
        <v>2.0</v>
      </c>
      <c r="F5" s="5"/>
      <c r="G5" s="4" t="s">
        <v>15</v>
      </c>
      <c r="H5" s="4" t="s">
        <v>16</v>
      </c>
      <c r="I5" s="4">
        <v>40723.0</v>
      </c>
      <c r="J5" s="4" t="s">
        <v>17</v>
      </c>
      <c r="K5" s="4" t="s">
        <v>18</v>
      </c>
      <c r="L5" s="6" t="s">
        <v>19</v>
      </c>
    </row>
    <row r="6">
      <c r="A6" s="4" t="s">
        <v>20</v>
      </c>
      <c r="B6" s="4">
        <v>7.0</v>
      </c>
      <c r="C6" s="4">
        <v>0.0</v>
      </c>
      <c r="D6" s="4">
        <v>0.0</v>
      </c>
      <c r="E6" s="4">
        <v>0.0</v>
      </c>
      <c r="F6" s="5"/>
      <c r="G6" s="4" t="s">
        <v>21</v>
      </c>
      <c r="H6" s="4" t="s">
        <v>22</v>
      </c>
      <c r="I6" s="4">
        <v>242555.0</v>
      </c>
      <c r="J6" s="4" t="s">
        <v>23</v>
      </c>
      <c r="K6" s="4" t="s">
        <v>24</v>
      </c>
      <c r="L6" s="6" t="s">
        <v>25</v>
      </c>
      <c r="M6" s="7"/>
    </row>
    <row r="7">
      <c r="A7" s="4" t="s">
        <v>26</v>
      </c>
      <c r="B7" s="4">
        <v>1.0</v>
      </c>
      <c r="C7" s="4">
        <v>1.0</v>
      </c>
      <c r="D7" s="4">
        <v>0.0</v>
      </c>
      <c r="E7" s="4">
        <v>10.0</v>
      </c>
      <c r="F7" s="5"/>
      <c r="G7" s="4">
        <v>4700822.0</v>
      </c>
      <c r="H7" s="4" t="s">
        <v>27</v>
      </c>
      <c r="I7" s="4">
        <v>8976.0</v>
      </c>
      <c r="J7" s="4" t="s">
        <v>28</v>
      </c>
      <c r="K7" s="4" t="s">
        <v>18</v>
      </c>
      <c r="L7" s="6" t="s">
        <v>29</v>
      </c>
      <c r="M7" s="3" t="s">
        <v>30</v>
      </c>
    </row>
    <row r="8">
      <c r="A8" s="4" t="s">
        <v>31</v>
      </c>
      <c r="B8" s="4">
        <v>1.0</v>
      </c>
      <c r="C8" s="4">
        <v>0.0</v>
      </c>
      <c r="D8" s="4">
        <v>0.0</v>
      </c>
      <c r="E8" s="4">
        <v>5.0</v>
      </c>
      <c r="F8" s="5"/>
      <c r="G8" s="4" t="s">
        <v>32</v>
      </c>
      <c r="H8" s="4" t="s">
        <v>33</v>
      </c>
      <c r="I8" s="4">
        <v>37582.0</v>
      </c>
      <c r="J8" s="4" t="s">
        <v>34</v>
      </c>
      <c r="K8" s="4" t="s">
        <v>35</v>
      </c>
      <c r="L8" s="6" t="s">
        <v>36</v>
      </c>
      <c r="M8" s="3" t="s">
        <v>37</v>
      </c>
      <c r="O8" s="3"/>
    </row>
    <row r="9">
      <c r="A9" s="4" t="s">
        <v>38</v>
      </c>
      <c r="B9" s="4">
        <v>1.0</v>
      </c>
      <c r="C9" s="4">
        <v>0.0</v>
      </c>
      <c r="D9" s="4">
        <v>2.0</v>
      </c>
      <c r="E9" s="4">
        <v>4.0</v>
      </c>
      <c r="F9" s="5"/>
      <c r="G9" s="4" t="s">
        <v>39</v>
      </c>
      <c r="H9" s="4" t="s">
        <v>40</v>
      </c>
      <c r="I9" s="4">
        <v>442955.0</v>
      </c>
      <c r="J9" s="4">
        <v>486.0</v>
      </c>
      <c r="K9" s="4" t="s">
        <v>41</v>
      </c>
      <c r="L9" s="6" t="s">
        <v>42</v>
      </c>
      <c r="M9" s="3"/>
    </row>
    <row r="10">
      <c r="A10" s="4"/>
      <c r="B10" s="4">
        <f t="shared" ref="B10:E10" si="1">SUM(B5:B9)</f>
        <v>11</v>
      </c>
      <c r="C10" s="4">
        <f t="shared" si="1"/>
        <v>1</v>
      </c>
      <c r="D10" s="4">
        <f t="shared" si="1"/>
        <v>5</v>
      </c>
      <c r="E10" s="4">
        <f t="shared" si="1"/>
        <v>21</v>
      </c>
      <c r="F10" s="5"/>
      <c r="G10" s="4"/>
      <c r="H10" s="4"/>
      <c r="I10" s="4"/>
      <c r="J10" s="4"/>
      <c r="K10" s="4"/>
      <c r="L10" s="7"/>
      <c r="M10" s="3"/>
    </row>
    <row r="11">
      <c r="A11" s="4"/>
      <c r="B11" s="4"/>
      <c r="C11" s="4"/>
      <c r="D11" s="4"/>
      <c r="E11" s="4"/>
      <c r="F11" s="5"/>
      <c r="G11" s="4"/>
      <c r="H11" s="4"/>
      <c r="I11" s="4"/>
      <c r="J11" s="4"/>
      <c r="K11" s="4"/>
      <c r="L11" s="7"/>
      <c r="M11" s="3"/>
    </row>
    <row r="12">
      <c r="A12" s="8" t="s">
        <v>43</v>
      </c>
      <c r="B12" s="8"/>
      <c r="C12" s="8"/>
      <c r="D12" s="8"/>
      <c r="E12" s="8"/>
      <c r="F12" s="9"/>
      <c r="G12" s="8" t="s">
        <v>44</v>
      </c>
      <c r="H12" s="8"/>
      <c r="I12" s="8">
        <v>53967.0</v>
      </c>
      <c r="J12" s="8"/>
      <c r="K12" s="8"/>
      <c r="L12" s="10"/>
      <c r="M12" s="11"/>
      <c r="N12" s="12"/>
    </row>
    <row r="13">
      <c r="A13" s="8" t="s">
        <v>45</v>
      </c>
      <c r="B13" s="9"/>
      <c r="C13" s="9"/>
      <c r="D13" s="9"/>
      <c r="E13" s="9"/>
      <c r="F13" s="9"/>
      <c r="G13" s="8"/>
      <c r="H13" s="9"/>
      <c r="I13" s="9"/>
      <c r="J13" s="9"/>
      <c r="K13" s="9"/>
      <c r="L13" s="13" t="s">
        <v>46</v>
      </c>
      <c r="M13" s="12"/>
      <c r="N13" s="12"/>
    </row>
    <row r="14">
      <c r="A14" s="8" t="s">
        <v>47</v>
      </c>
      <c r="B14" s="9"/>
      <c r="C14" s="9"/>
      <c r="D14" s="9"/>
      <c r="E14" s="9"/>
      <c r="F14" s="9"/>
      <c r="G14" s="8" t="s">
        <v>48</v>
      </c>
      <c r="H14" s="8" t="s">
        <v>49</v>
      </c>
      <c r="I14" s="9"/>
      <c r="J14" s="9"/>
      <c r="K14" s="9"/>
      <c r="L14" s="14" t="s">
        <v>50</v>
      </c>
      <c r="M14" s="12"/>
      <c r="N14" s="12"/>
      <c r="O14" s="3" t="s">
        <v>51</v>
      </c>
    </row>
    <row r="15">
      <c r="A15" s="8" t="s">
        <v>52</v>
      </c>
      <c r="B15" s="12"/>
      <c r="C15" s="12"/>
      <c r="D15" s="12"/>
      <c r="E15" s="12"/>
      <c r="F15" s="12"/>
      <c r="G15" s="12"/>
      <c r="H15" s="12"/>
      <c r="I15" s="9"/>
      <c r="J15" s="9"/>
      <c r="K15" s="9"/>
      <c r="L15" s="13" t="s">
        <v>53</v>
      </c>
      <c r="M15" s="12"/>
      <c r="N15" s="12"/>
    </row>
    <row r="16">
      <c r="I16" s="5"/>
      <c r="J16" s="5"/>
      <c r="K16" s="5"/>
    </row>
    <row r="17">
      <c r="I17" s="5"/>
      <c r="J17" s="5"/>
      <c r="K17" s="5"/>
    </row>
    <row r="18">
      <c r="A18" s="15" t="s">
        <v>54</v>
      </c>
      <c r="I18" s="5"/>
      <c r="J18" s="5"/>
      <c r="K18" s="5"/>
    </row>
    <row r="19">
      <c r="A19" s="4" t="s">
        <v>3</v>
      </c>
      <c r="B19" s="4" t="s">
        <v>4</v>
      </c>
      <c r="C19" s="4" t="s">
        <v>5</v>
      </c>
      <c r="D19" s="4" t="s">
        <v>6</v>
      </c>
      <c r="E19" s="4" t="s">
        <v>7</v>
      </c>
      <c r="F19" s="4" t="s">
        <v>8</v>
      </c>
      <c r="G19" s="4" t="s">
        <v>9</v>
      </c>
      <c r="H19" s="4" t="s">
        <v>10</v>
      </c>
      <c r="I19" s="4" t="s">
        <v>11</v>
      </c>
      <c r="J19" s="4"/>
      <c r="K19" s="4"/>
    </row>
    <row r="20">
      <c r="A20" s="4" t="s">
        <v>55</v>
      </c>
      <c r="B20" s="4">
        <v>1.0</v>
      </c>
      <c r="C20" s="4">
        <v>1.0</v>
      </c>
      <c r="D20" s="4">
        <v>1.0</v>
      </c>
      <c r="E20" s="4">
        <v>3.0</v>
      </c>
      <c r="F20" s="5"/>
      <c r="G20" s="4" t="s">
        <v>56</v>
      </c>
      <c r="H20" s="4" t="s">
        <v>57</v>
      </c>
      <c r="I20" s="4">
        <v>40934.0</v>
      </c>
      <c r="J20" s="4" t="s">
        <v>58</v>
      </c>
      <c r="K20" s="4" t="s">
        <v>18</v>
      </c>
      <c r="L20" s="6" t="s">
        <v>59</v>
      </c>
    </row>
    <row r="21">
      <c r="A21" s="4" t="s">
        <v>60</v>
      </c>
      <c r="B21" s="4">
        <v>1.0</v>
      </c>
      <c r="C21" s="4">
        <v>0.0</v>
      </c>
      <c r="D21" s="4">
        <v>2.0</v>
      </c>
      <c r="E21" s="4">
        <v>5.0</v>
      </c>
      <c r="F21" s="5"/>
      <c r="G21" s="4" t="s">
        <v>61</v>
      </c>
      <c r="H21" s="4" t="s">
        <v>62</v>
      </c>
      <c r="I21" s="4">
        <v>14654.0</v>
      </c>
      <c r="J21" s="4" t="s">
        <v>63</v>
      </c>
      <c r="K21" s="4" t="s">
        <v>18</v>
      </c>
      <c r="L21" s="6" t="s">
        <v>64</v>
      </c>
    </row>
    <row r="22">
      <c r="A22" s="4" t="s">
        <v>65</v>
      </c>
      <c r="B22" s="4">
        <v>1.0</v>
      </c>
      <c r="C22" s="4">
        <v>0.0</v>
      </c>
      <c r="D22" s="4">
        <v>0.0</v>
      </c>
      <c r="E22" s="4">
        <v>0.0</v>
      </c>
      <c r="F22" s="5"/>
      <c r="G22" s="4" t="s">
        <v>66</v>
      </c>
      <c r="H22" s="4" t="s">
        <v>67</v>
      </c>
      <c r="I22" s="4">
        <v>914025.0</v>
      </c>
      <c r="J22" s="4" t="s">
        <v>68</v>
      </c>
      <c r="K22" s="4" t="s">
        <v>69</v>
      </c>
    </row>
    <row r="23">
      <c r="A23" s="4" t="s">
        <v>70</v>
      </c>
      <c r="B23" s="4">
        <v>1.0</v>
      </c>
      <c r="C23" s="4">
        <v>0.0</v>
      </c>
      <c r="D23" s="4">
        <v>0.0</v>
      </c>
      <c r="E23" s="4">
        <v>1.0</v>
      </c>
      <c r="F23" s="5"/>
      <c r="G23" s="4" t="s">
        <v>71</v>
      </c>
      <c r="H23" s="4" t="s">
        <v>72</v>
      </c>
      <c r="I23" s="4">
        <v>1378262.0</v>
      </c>
      <c r="J23" s="4" t="s">
        <v>68</v>
      </c>
      <c r="K23" s="4" t="s">
        <v>73</v>
      </c>
    </row>
    <row r="24">
      <c r="A24" s="4" t="s">
        <v>74</v>
      </c>
      <c r="B24" s="4">
        <v>1.0</v>
      </c>
      <c r="C24" s="4">
        <v>0.0</v>
      </c>
      <c r="D24" s="4">
        <v>0.0</v>
      </c>
      <c r="E24" s="4">
        <v>2.0</v>
      </c>
      <c r="F24" s="5"/>
      <c r="G24" s="4" t="s">
        <v>75</v>
      </c>
      <c r="H24" s="4" t="s">
        <v>76</v>
      </c>
      <c r="I24" s="4">
        <v>171721.0</v>
      </c>
      <c r="J24" s="4" t="s">
        <v>68</v>
      </c>
      <c r="K24" s="4" t="s">
        <v>77</v>
      </c>
    </row>
    <row r="25">
      <c r="A25" s="4"/>
      <c r="B25" s="4">
        <f t="shared" ref="B25:E25" si="2">SUM(B20:B24)</f>
        <v>5</v>
      </c>
      <c r="C25" s="4">
        <f t="shared" si="2"/>
        <v>1</v>
      </c>
      <c r="D25" s="4">
        <f t="shared" si="2"/>
        <v>3</v>
      </c>
      <c r="E25" s="4">
        <f t="shared" si="2"/>
        <v>11</v>
      </c>
      <c r="F25" s="5"/>
      <c r="G25" s="4"/>
      <c r="H25" s="4"/>
      <c r="I25" s="4"/>
      <c r="J25" s="4"/>
      <c r="K25" s="4"/>
    </row>
    <row r="26">
      <c r="A26" s="4"/>
      <c r="B26" s="4"/>
      <c r="C26" s="4"/>
      <c r="D26" s="4"/>
      <c r="E26" s="4"/>
      <c r="F26" s="5"/>
      <c r="G26" s="4"/>
      <c r="H26" s="4"/>
      <c r="I26" s="4"/>
      <c r="J26" s="4"/>
      <c r="K26" s="4"/>
    </row>
    <row r="27">
      <c r="A27" s="8" t="s">
        <v>65</v>
      </c>
      <c r="B27" s="8">
        <v>1.0</v>
      </c>
      <c r="C27" s="8"/>
      <c r="D27" s="8">
        <v>0.0</v>
      </c>
      <c r="E27" s="8">
        <v>0.0</v>
      </c>
      <c r="F27" s="9"/>
      <c r="G27" s="8" t="s">
        <v>78</v>
      </c>
      <c r="H27" s="4"/>
      <c r="I27" s="9"/>
      <c r="J27" s="9"/>
      <c r="K27" s="5"/>
    </row>
    <row r="28">
      <c r="I28" s="5"/>
      <c r="J28" s="5"/>
      <c r="K28" s="5"/>
    </row>
    <row r="29">
      <c r="A29" s="16" t="s">
        <v>79</v>
      </c>
      <c r="I29" s="5"/>
      <c r="J29" s="5"/>
      <c r="K29" s="5"/>
    </row>
    <row r="30">
      <c r="A30" s="4" t="s">
        <v>3</v>
      </c>
      <c r="B30" s="4" t="s">
        <v>4</v>
      </c>
      <c r="C30" s="4" t="s">
        <v>5</v>
      </c>
      <c r="D30" s="4" t="s">
        <v>6</v>
      </c>
      <c r="E30" s="4" t="s">
        <v>7</v>
      </c>
      <c r="F30" s="4" t="s">
        <v>8</v>
      </c>
      <c r="G30" s="4" t="s">
        <v>9</v>
      </c>
      <c r="H30" s="4" t="s">
        <v>10</v>
      </c>
      <c r="I30" s="4" t="s">
        <v>11</v>
      </c>
      <c r="J30" s="4"/>
      <c r="K30" s="5"/>
    </row>
    <row r="31">
      <c r="A31" s="4" t="s">
        <v>80</v>
      </c>
      <c r="B31" s="4">
        <v>1.0</v>
      </c>
      <c r="C31" s="4">
        <v>0.0</v>
      </c>
      <c r="D31" s="4">
        <v>1.0</v>
      </c>
      <c r="E31" s="4">
        <v>0.0</v>
      </c>
      <c r="F31" s="5"/>
      <c r="G31" s="4" t="s">
        <v>81</v>
      </c>
      <c r="H31" s="4" t="s">
        <v>82</v>
      </c>
      <c r="I31" s="4">
        <v>179723.0</v>
      </c>
      <c r="J31" s="4" t="s">
        <v>83</v>
      </c>
      <c r="K31" s="4" t="s">
        <v>84</v>
      </c>
      <c r="L31" s="6" t="s">
        <v>85</v>
      </c>
      <c r="M31" s="3" t="s">
        <v>86</v>
      </c>
      <c r="N31" s="3"/>
    </row>
    <row r="32">
      <c r="A32" s="4" t="s">
        <v>87</v>
      </c>
      <c r="B32" s="4">
        <v>1.0</v>
      </c>
      <c r="C32" s="4">
        <v>0.0</v>
      </c>
      <c r="D32" s="4">
        <v>0.0</v>
      </c>
      <c r="E32" s="4">
        <v>0.0</v>
      </c>
      <c r="F32" s="5"/>
      <c r="G32" s="4" t="s">
        <v>88</v>
      </c>
      <c r="H32" s="4" t="s">
        <v>89</v>
      </c>
      <c r="I32" s="4">
        <v>2130.0</v>
      </c>
      <c r="J32" s="4" t="s">
        <v>68</v>
      </c>
      <c r="K32" s="4" t="s">
        <v>90</v>
      </c>
      <c r="L32" s="6" t="s">
        <v>91</v>
      </c>
    </row>
    <row r="33">
      <c r="A33" s="4" t="s">
        <v>92</v>
      </c>
      <c r="B33" s="4">
        <v>1.0</v>
      </c>
      <c r="C33" s="4">
        <v>0.0</v>
      </c>
      <c r="D33" s="4">
        <v>0.0</v>
      </c>
      <c r="E33" s="4">
        <v>0.0</v>
      </c>
      <c r="F33" s="5"/>
      <c r="G33" s="4" t="s">
        <v>93</v>
      </c>
      <c r="H33" s="4" t="s">
        <v>94</v>
      </c>
      <c r="I33" s="4">
        <v>71080.0</v>
      </c>
      <c r="J33" s="4" t="s">
        <v>68</v>
      </c>
      <c r="K33" s="4" t="s">
        <v>95</v>
      </c>
      <c r="L33" s="6" t="s">
        <v>96</v>
      </c>
    </row>
    <row r="34">
      <c r="A34" s="4" t="s">
        <v>97</v>
      </c>
      <c r="B34" s="4">
        <v>1.0</v>
      </c>
      <c r="C34" s="4">
        <v>0.0</v>
      </c>
      <c r="D34" s="4">
        <v>0.0</v>
      </c>
      <c r="E34" s="4">
        <v>0.0</v>
      </c>
      <c r="F34" s="5"/>
      <c r="G34" s="4" t="s">
        <v>98</v>
      </c>
      <c r="H34" s="4" t="s">
        <v>99</v>
      </c>
      <c r="I34" s="4">
        <v>3214.0</v>
      </c>
      <c r="J34" s="4" t="s">
        <v>100</v>
      </c>
      <c r="K34" s="4" t="s">
        <v>18</v>
      </c>
      <c r="L34" s="6" t="s">
        <v>101</v>
      </c>
    </row>
    <row r="35">
      <c r="A35" s="4" t="s">
        <v>102</v>
      </c>
      <c r="B35" s="4">
        <v>1.0</v>
      </c>
      <c r="C35" s="4">
        <v>1.0</v>
      </c>
      <c r="D35" s="4">
        <v>0.0</v>
      </c>
      <c r="E35" s="4">
        <v>9.0</v>
      </c>
      <c r="F35" s="5"/>
      <c r="G35" s="4" t="s">
        <v>103</v>
      </c>
      <c r="H35" s="5"/>
      <c r="I35" s="4">
        <v>220359.0</v>
      </c>
      <c r="J35" s="4" t="s">
        <v>104</v>
      </c>
      <c r="K35" s="4" t="s">
        <v>105</v>
      </c>
      <c r="L35" s="6" t="s">
        <v>106</v>
      </c>
    </row>
    <row r="36">
      <c r="A36" s="4"/>
      <c r="B36" s="4">
        <f t="shared" ref="B36:E36" si="3">SUM(B31:B35)</f>
        <v>5</v>
      </c>
      <c r="C36" s="4">
        <f t="shared" si="3"/>
        <v>1</v>
      </c>
      <c r="D36" s="4">
        <f t="shared" si="3"/>
        <v>1</v>
      </c>
      <c r="E36" s="4">
        <f t="shared" si="3"/>
        <v>9</v>
      </c>
      <c r="F36" s="5"/>
      <c r="G36" s="4"/>
      <c r="H36" s="5"/>
      <c r="I36" s="4"/>
      <c r="J36" s="4"/>
      <c r="K36" s="4"/>
      <c r="L36" s="7"/>
      <c r="M36" s="3" t="s">
        <v>107</v>
      </c>
    </row>
    <row r="37">
      <c r="A37" s="4"/>
      <c r="B37" s="4"/>
      <c r="C37" s="4"/>
      <c r="D37" s="4"/>
      <c r="E37" s="4"/>
      <c r="F37" s="5"/>
      <c r="G37" s="4"/>
      <c r="H37" s="5"/>
      <c r="I37" s="4"/>
      <c r="J37" s="4"/>
      <c r="K37" s="4"/>
      <c r="L37" s="7"/>
    </row>
    <row r="38">
      <c r="A38" s="8" t="s">
        <v>108</v>
      </c>
      <c r="B38" s="9"/>
      <c r="C38" s="9"/>
      <c r="D38" s="9"/>
      <c r="E38" s="9"/>
      <c r="F38" s="9"/>
      <c r="G38" s="8" t="s">
        <v>109</v>
      </c>
      <c r="H38" s="9"/>
      <c r="I38" s="9"/>
      <c r="J38" s="9"/>
      <c r="K38" s="9"/>
      <c r="L38" s="14" t="s">
        <v>110</v>
      </c>
      <c r="M38" s="12"/>
    </row>
    <row r="39">
      <c r="I39" s="5"/>
      <c r="J39" s="5"/>
      <c r="K39" s="5"/>
    </row>
    <row r="40">
      <c r="A40" s="17" t="s">
        <v>111</v>
      </c>
      <c r="B40" s="18"/>
      <c r="C40" s="18"/>
      <c r="D40" s="18">
        <f>SUM(B10:D10) + SUM(B25:D25) + SUM(B36:D36)</f>
        <v>33</v>
      </c>
      <c r="E40" s="18">
        <f>SUM(E10) + SUM(E25) + SUM(E36)</f>
        <v>41</v>
      </c>
      <c r="F40" s="18"/>
      <c r="G40" s="18">
        <f>D40 / (D40 + E40)</f>
        <v>0.4459459459</v>
      </c>
      <c r="I40" s="5">
        <f>AVERAGE(I5:I9, I20:I24, I31:I35)</f>
        <v>251259.5333</v>
      </c>
      <c r="J40" s="5"/>
      <c r="K40" s="5"/>
    </row>
    <row r="41">
      <c r="I41" s="5"/>
      <c r="J41" s="5"/>
      <c r="K41" s="5"/>
    </row>
    <row r="42">
      <c r="I42" s="5"/>
      <c r="J42" s="5"/>
      <c r="K42" s="5"/>
    </row>
    <row r="43">
      <c r="A43" s="19" t="s">
        <v>112</v>
      </c>
      <c r="I43" s="5"/>
      <c r="K43" s="20" t="s">
        <v>113</v>
      </c>
    </row>
    <row r="44">
      <c r="A44" s="2" t="s">
        <v>1</v>
      </c>
      <c r="K44" s="21" t="s">
        <v>1</v>
      </c>
    </row>
    <row r="45">
      <c r="A45" s="4" t="s">
        <v>3</v>
      </c>
      <c r="B45" s="4" t="s">
        <v>4</v>
      </c>
      <c r="C45" s="4" t="s">
        <v>5</v>
      </c>
      <c r="D45" s="4" t="s">
        <v>6</v>
      </c>
      <c r="E45" s="4" t="s">
        <v>7</v>
      </c>
      <c r="F45" s="4" t="s">
        <v>8</v>
      </c>
      <c r="G45" s="4" t="s">
        <v>114</v>
      </c>
      <c r="H45" s="4" t="s">
        <v>115</v>
      </c>
      <c r="K45" s="22" t="s">
        <v>3</v>
      </c>
      <c r="L45" s="22" t="s">
        <v>4</v>
      </c>
      <c r="M45" s="22" t="s">
        <v>5</v>
      </c>
      <c r="N45" s="22" t="s">
        <v>6</v>
      </c>
      <c r="O45" s="22" t="s">
        <v>7</v>
      </c>
      <c r="P45" s="22" t="s">
        <v>8</v>
      </c>
      <c r="Q45" s="22" t="s">
        <v>9</v>
      </c>
      <c r="R45" s="22" t="s">
        <v>10</v>
      </c>
    </row>
    <row r="46">
      <c r="A46" s="4" t="s">
        <v>14</v>
      </c>
      <c r="B46" s="4">
        <v>1.0</v>
      </c>
      <c r="C46" s="4">
        <v>0.0</v>
      </c>
      <c r="D46" s="4">
        <v>3.0</v>
      </c>
      <c r="E46" s="4">
        <v>2.0</v>
      </c>
      <c r="F46" s="5"/>
      <c r="G46" s="4">
        <v>0.0</v>
      </c>
      <c r="H46" s="4">
        <v>8.0</v>
      </c>
      <c r="J46" s="3" t="s">
        <v>116</v>
      </c>
      <c r="K46" s="22" t="s">
        <v>14</v>
      </c>
      <c r="L46" s="22">
        <v>1.0</v>
      </c>
      <c r="M46" s="22">
        <v>0.0</v>
      </c>
      <c r="N46" s="22">
        <v>3.0</v>
      </c>
      <c r="O46" s="22">
        <v>7.0</v>
      </c>
      <c r="P46" s="23"/>
      <c r="Q46" s="22" t="s">
        <v>15</v>
      </c>
      <c r="R46" s="22" t="s">
        <v>16</v>
      </c>
    </row>
    <row r="47">
      <c r="A47" s="4" t="s">
        <v>20</v>
      </c>
      <c r="B47" s="4">
        <v>7.0</v>
      </c>
      <c r="C47" s="4">
        <v>0.0</v>
      </c>
      <c r="D47" s="4">
        <v>0.0</v>
      </c>
      <c r="E47" s="4">
        <v>0.0</v>
      </c>
      <c r="F47" s="5"/>
      <c r="G47" s="4">
        <v>4.0</v>
      </c>
      <c r="H47" s="4">
        <v>3.0</v>
      </c>
      <c r="J47" s="5">
        <f t="shared" ref="J47:J51" si="4">E5 - E46</f>
        <v>0</v>
      </c>
      <c r="K47" s="22" t="s">
        <v>20</v>
      </c>
      <c r="L47" s="22">
        <v>4.0</v>
      </c>
      <c r="M47" s="22">
        <v>0.0</v>
      </c>
      <c r="N47" s="22">
        <v>0.0</v>
      </c>
      <c r="O47" s="22">
        <v>7.0</v>
      </c>
      <c r="P47" s="23"/>
      <c r="Q47" s="22" t="s">
        <v>21</v>
      </c>
      <c r="R47" s="22" t="s">
        <v>22</v>
      </c>
    </row>
    <row r="48">
      <c r="A48" s="4" t="s">
        <v>26</v>
      </c>
      <c r="B48" s="4">
        <v>1.0</v>
      </c>
      <c r="C48" s="4">
        <v>1.0</v>
      </c>
      <c r="D48" s="4">
        <v>0.0</v>
      </c>
      <c r="E48" s="4">
        <v>4.0</v>
      </c>
      <c r="F48" s="5"/>
      <c r="G48" s="4">
        <v>1.0</v>
      </c>
      <c r="H48" s="4">
        <v>1.0</v>
      </c>
      <c r="J48" s="5">
        <f t="shared" si="4"/>
        <v>0</v>
      </c>
      <c r="K48" s="22" t="s">
        <v>26</v>
      </c>
      <c r="L48" s="22">
        <v>0.0</v>
      </c>
      <c r="M48" s="22">
        <v>0.0</v>
      </c>
      <c r="N48" s="22">
        <v>0.0</v>
      </c>
      <c r="O48" s="22">
        <v>6.0</v>
      </c>
      <c r="P48" s="23"/>
      <c r="Q48" s="22">
        <v>4700822.0</v>
      </c>
      <c r="R48" s="22" t="s">
        <v>27</v>
      </c>
    </row>
    <row r="49">
      <c r="A49" s="4" t="s">
        <v>31</v>
      </c>
      <c r="B49" s="4">
        <v>1.0</v>
      </c>
      <c r="C49" s="4">
        <v>0.0</v>
      </c>
      <c r="D49" s="4">
        <v>0.0</v>
      </c>
      <c r="E49" s="4">
        <v>4.0</v>
      </c>
      <c r="F49" s="5"/>
      <c r="G49" s="4">
        <v>0.0</v>
      </c>
      <c r="H49" s="4">
        <v>1.0</v>
      </c>
      <c r="J49" s="5">
        <f t="shared" si="4"/>
        <v>6</v>
      </c>
      <c r="K49" s="22" t="s">
        <v>31</v>
      </c>
      <c r="L49" s="22">
        <v>0.0</v>
      </c>
      <c r="M49" s="22">
        <v>0.0</v>
      </c>
      <c r="N49" s="22">
        <v>0.0</v>
      </c>
      <c r="O49" s="22">
        <v>0.0</v>
      </c>
      <c r="P49" s="23"/>
      <c r="Q49" s="22" t="s">
        <v>32</v>
      </c>
      <c r="R49" s="22" t="s">
        <v>33</v>
      </c>
    </row>
    <row r="50">
      <c r="A50" s="4" t="s">
        <v>38</v>
      </c>
      <c r="B50" s="4">
        <v>1.0</v>
      </c>
      <c r="C50" s="4">
        <v>1.0</v>
      </c>
      <c r="D50" s="4">
        <v>2.0</v>
      </c>
      <c r="E50" s="4">
        <v>2.0</v>
      </c>
      <c r="F50" s="5"/>
      <c r="G50" s="4">
        <v>0.0</v>
      </c>
      <c r="H50" s="4">
        <v>4.0</v>
      </c>
      <c r="J50" s="5">
        <f t="shared" si="4"/>
        <v>1</v>
      </c>
      <c r="K50" s="22" t="s">
        <v>38</v>
      </c>
      <c r="L50" s="22">
        <v>1.0</v>
      </c>
      <c r="M50" s="22">
        <v>0.0</v>
      </c>
      <c r="N50" s="22">
        <v>2.0</v>
      </c>
      <c r="O50" s="22">
        <v>2.0</v>
      </c>
      <c r="P50" s="23"/>
      <c r="Q50" s="22" t="s">
        <v>39</v>
      </c>
      <c r="R50" s="22" t="s">
        <v>40</v>
      </c>
    </row>
    <row r="51">
      <c r="A51" s="4"/>
      <c r="B51" s="4">
        <f t="shared" ref="B51:E51" si="5">SUM(B46:B50)</f>
        <v>11</v>
      </c>
      <c r="C51" s="4">
        <f t="shared" si="5"/>
        <v>2</v>
      </c>
      <c r="D51" s="4">
        <f t="shared" si="5"/>
        <v>5</v>
      </c>
      <c r="E51" s="4">
        <f t="shared" si="5"/>
        <v>12</v>
      </c>
      <c r="F51" s="5"/>
      <c r="G51" s="4"/>
      <c r="H51" s="4"/>
      <c r="J51" s="5">
        <f t="shared" si="4"/>
        <v>2</v>
      </c>
      <c r="K51" s="23"/>
      <c r="L51" s="22">
        <f>SUM(L45:L50)</f>
        <v>6</v>
      </c>
      <c r="M51" s="22">
        <f t="shared" ref="M51:O51" si="6">SUM(M46:M50)</f>
        <v>0</v>
      </c>
      <c r="N51" s="22">
        <f t="shared" si="6"/>
        <v>5</v>
      </c>
      <c r="O51" s="22">
        <f t="shared" si="6"/>
        <v>22</v>
      </c>
      <c r="P51" s="23"/>
      <c r="Q51" s="23"/>
      <c r="R51" s="23"/>
    </row>
    <row r="52">
      <c r="J52" s="5"/>
      <c r="K52" s="23"/>
      <c r="L52" s="23"/>
      <c r="M52" s="23"/>
      <c r="N52" s="23"/>
      <c r="O52" s="23"/>
      <c r="P52" s="23"/>
      <c r="Q52" s="23"/>
      <c r="R52" s="23"/>
    </row>
    <row r="53">
      <c r="A53" s="15" t="s">
        <v>54</v>
      </c>
      <c r="J53" s="5">
        <f t="shared" ref="J53:J57" si="7">E20 - E55</f>
        <v>0</v>
      </c>
      <c r="K53" s="24" t="s">
        <v>54</v>
      </c>
    </row>
    <row r="54">
      <c r="A54" s="4" t="s">
        <v>3</v>
      </c>
      <c r="B54" s="4" t="s">
        <v>4</v>
      </c>
      <c r="C54" s="4" t="s">
        <v>5</v>
      </c>
      <c r="D54" s="4" t="s">
        <v>6</v>
      </c>
      <c r="E54" s="4" t="s">
        <v>7</v>
      </c>
      <c r="F54" s="4" t="s">
        <v>8</v>
      </c>
      <c r="G54" s="4" t="s">
        <v>114</v>
      </c>
      <c r="H54" s="4" t="s">
        <v>115</v>
      </c>
      <c r="J54" s="5">
        <f t="shared" si="7"/>
        <v>3</v>
      </c>
      <c r="K54" s="22" t="s">
        <v>3</v>
      </c>
      <c r="L54" s="22" t="s">
        <v>4</v>
      </c>
      <c r="M54" s="22" t="s">
        <v>5</v>
      </c>
      <c r="N54" s="22" t="s">
        <v>6</v>
      </c>
      <c r="O54" s="22" t="s">
        <v>7</v>
      </c>
      <c r="P54" s="22" t="s">
        <v>8</v>
      </c>
      <c r="Q54" s="22" t="s">
        <v>9</v>
      </c>
      <c r="R54" s="22" t="s">
        <v>10</v>
      </c>
    </row>
    <row r="55">
      <c r="A55" s="4" t="s">
        <v>55</v>
      </c>
      <c r="B55" s="4">
        <v>1.0</v>
      </c>
      <c r="C55" s="4">
        <v>1.0</v>
      </c>
      <c r="D55" s="4">
        <v>1.0</v>
      </c>
      <c r="E55" s="4">
        <v>3.0</v>
      </c>
      <c r="F55" s="5"/>
      <c r="G55" s="4">
        <v>2.0</v>
      </c>
      <c r="H55" s="4">
        <v>1.0</v>
      </c>
      <c r="J55" s="5">
        <f t="shared" si="7"/>
        <v>0</v>
      </c>
      <c r="K55" s="22" t="s">
        <v>55</v>
      </c>
      <c r="L55" s="22">
        <v>1.0</v>
      </c>
      <c r="M55" s="22">
        <v>0.0</v>
      </c>
      <c r="N55" s="25">
        <v>1.0</v>
      </c>
      <c r="O55" s="22">
        <v>2.0</v>
      </c>
      <c r="P55" s="23"/>
      <c r="Q55" s="22" t="s">
        <v>56</v>
      </c>
      <c r="R55" s="22" t="s">
        <v>57</v>
      </c>
    </row>
    <row r="56">
      <c r="A56" s="4" t="s">
        <v>60</v>
      </c>
      <c r="B56" s="4">
        <v>1.0</v>
      </c>
      <c r="C56" s="4">
        <v>0.0</v>
      </c>
      <c r="D56" s="4">
        <v>2.0</v>
      </c>
      <c r="E56" s="4">
        <v>2.0</v>
      </c>
      <c r="F56" s="5"/>
      <c r="G56" s="4">
        <v>3.0</v>
      </c>
      <c r="H56" s="4">
        <v>0.0</v>
      </c>
      <c r="J56" s="5">
        <f t="shared" si="7"/>
        <v>1</v>
      </c>
      <c r="K56" s="22" t="s">
        <v>60</v>
      </c>
      <c r="L56" s="22">
        <v>1.0</v>
      </c>
      <c r="M56" s="22">
        <v>0.0</v>
      </c>
      <c r="N56" s="22">
        <v>1.0</v>
      </c>
      <c r="O56" s="22">
        <v>5.0</v>
      </c>
      <c r="P56" s="23"/>
      <c r="Q56" s="22" t="s">
        <v>61</v>
      </c>
      <c r="R56" s="22" t="s">
        <v>62</v>
      </c>
    </row>
    <row r="57">
      <c r="A57" s="4" t="s">
        <v>65</v>
      </c>
      <c r="B57" s="4">
        <v>1.0</v>
      </c>
      <c r="C57" s="4">
        <v>0.0</v>
      </c>
      <c r="D57" s="4">
        <v>0.0</v>
      </c>
      <c r="E57" s="4">
        <v>0.0</v>
      </c>
      <c r="F57" s="5"/>
      <c r="G57" s="4">
        <v>1.0</v>
      </c>
      <c r="H57" s="4">
        <v>0.0</v>
      </c>
      <c r="J57" s="5">
        <f t="shared" si="7"/>
        <v>2</v>
      </c>
      <c r="K57" s="22" t="s">
        <v>65</v>
      </c>
      <c r="L57" s="22">
        <v>1.0</v>
      </c>
      <c r="M57" s="22">
        <v>0.0</v>
      </c>
      <c r="N57" s="22">
        <v>0.0</v>
      </c>
      <c r="O57" s="22">
        <v>0.0</v>
      </c>
      <c r="P57" s="23"/>
      <c r="Q57" s="22" t="s">
        <v>66</v>
      </c>
      <c r="R57" s="22" t="s">
        <v>67</v>
      </c>
    </row>
    <row r="58">
      <c r="A58" s="4" t="s">
        <v>70</v>
      </c>
      <c r="B58" s="4">
        <v>1.0</v>
      </c>
      <c r="C58" s="4">
        <v>0.0</v>
      </c>
      <c r="D58" s="4">
        <v>0.0</v>
      </c>
      <c r="E58" s="4">
        <v>0.0</v>
      </c>
      <c r="F58" s="5"/>
      <c r="G58" s="4">
        <v>1.0</v>
      </c>
      <c r="H58" s="4">
        <v>0.0</v>
      </c>
      <c r="K58" s="22" t="s">
        <v>70</v>
      </c>
      <c r="L58" s="22">
        <v>0.0</v>
      </c>
      <c r="M58" s="22">
        <v>0.0</v>
      </c>
      <c r="N58" s="22">
        <v>0.0</v>
      </c>
      <c r="O58" s="22">
        <v>0.0</v>
      </c>
      <c r="P58" s="23"/>
      <c r="Q58" s="22" t="s">
        <v>71</v>
      </c>
      <c r="R58" s="22" t="s">
        <v>72</v>
      </c>
    </row>
    <row r="59">
      <c r="A59" s="4" t="s">
        <v>74</v>
      </c>
      <c r="B59" s="4">
        <v>1.0</v>
      </c>
      <c r="C59" s="4">
        <v>0.0</v>
      </c>
      <c r="D59" s="4">
        <v>0.0</v>
      </c>
      <c r="E59" s="4">
        <v>0.0</v>
      </c>
      <c r="F59" s="5"/>
      <c r="G59" s="4">
        <v>1.0</v>
      </c>
      <c r="H59" s="4">
        <v>0.0</v>
      </c>
      <c r="J59" s="5">
        <f t="shared" ref="J59:J63" si="9">E31 - E64</f>
        <v>0</v>
      </c>
      <c r="K59" s="22" t="s">
        <v>74</v>
      </c>
      <c r="L59" s="22">
        <v>0.0</v>
      </c>
      <c r="M59" s="22">
        <v>0.0</v>
      </c>
      <c r="N59" s="22">
        <v>0.0</v>
      </c>
      <c r="O59" s="22">
        <v>0.0</v>
      </c>
      <c r="P59" s="23"/>
      <c r="Q59" s="22" t="s">
        <v>117</v>
      </c>
      <c r="R59" s="22" t="s">
        <v>76</v>
      </c>
    </row>
    <row r="60">
      <c r="A60" s="4"/>
      <c r="B60" s="4">
        <f t="shared" ref="B60:E60" si="8">SUM(B55:B59)</f>
        <v>5</v>
      </c>
      <c r="C60" s="4">
        <f t="shared" si="8"/>
        <v>1</v>
      </c>
      <c r="D60" s="4">
        <f t="shared" si="8"/>
        <v>3</v>
      </c>
      <c r="E60" s="4">
        <f t="shared" si="8"/>
        <v>5</v>
      </c>
      <c r="F60" s="5"/>
      <c r="G60" s="4"/>
      <c r="H60" s="4"/>
      <c r="J60" s="5">
        <f t="shared" si="9"/>
        <v>0</v>
      </c>
      <c r="K60" s="23"/>
      <c r="L60" s="22">
        <f t="shared" ref="L60:O60" si="10">SUM(L55:L59)</f>
        <v>3</v>
      </c>
      <c r="M60" s="22">
        <f t="shared" si="10"/>
        <v>0</v>
      </c>
      <c r="N60" s="22">
        <f t="shared" si="10"/>
        <v>2</v>
      </c>
      <c r="O60" s="22">
        <f t="shared" si="10"/>
        <v>7</v>
      </c>
      <c r="P60" s="23"/>
      <c r="Q60" s="23"/>
      <c r="R60" s="23"/>
    </row>
    <row r="61">
      <c r="J61" s="5">
        <f t="shared" si="9"/>
        <v>0</v>
      </c>
      <c r="K61" s="23"/>
      <c r="L61" s="23"/>
      <c r="M61" s="23"/>
      <c r="N61" s="23"/>
      <c r="O61" s="23"/>
      <c r="P61" s="23"/>
      <c r="Q61" s="23"/>
      <c r="R61" s="23"/>
    </row>
    <row r="62">
      <c r="A62" s="16" t="s">
        <v>79</v>
      </c>
      <c r="J62" s="5">
        <f t="shared" si="9"/>
        <v>0</v>
      </c>
      <c r="K62" s="26" t="s">
        <v>79</v>
      </c>
    </row>
    <row r="63">
      <c r="A63" s="4" t="s">
        <v>3</v>
      </c>
      <c r="B63" s="4" t="s">
        <v>4</v>
      </c>
      <c r="C63" s="4" t="s">
        <v>5</v>
      </c>
      <c r="D63" s="4" t="s">
        <v>6</v>
      </c>
      <c r="E63" s="4" t="s">
        <v>7</v>
      </c>
      <c r="F63" s="4" t="s">
        <v>8</v>
      </c>
      <c r="G63" s="4" t="s">
        <v>114</v>
      </c>
      <c r="H63" s="4" t="s">
        <v>115</v>
      </c>
      <c r="J63" s="5">
        <f t="shared" si="9"/>
        <v>6</v>
      </c>
      <c r="K63" s="22" t="s">
        <v>3</v>
      </c>
      <c r="L63" s="22" t="s">
        <v>4</v>
      </c>
      <c r="M63" s="22" t="s">
        <v>5</v>
      </c>
      <c r="N63" s="22" t="s">
        <v>6</v>
      </c>
      <c r="O63" s="22" t="s">
        <v>7</v>
      </c>
      <c r="P63" s="22" t="s">
        <v>8</v>
      </c>
      <c r="Q63" s="22" t="s">
        <v>9</v>
      </c>
      <c r="R63" s="22" t="s">
        <v>10</v>
      </c>
    </row>
    <row r="64">
      <c r="A64" s="4" t="s">
        <v>80</v>
      </c>
      <c r="B64" s="4">
        <v>1.0</v>
      </c>
      <c r="C64" s="4">
        <v>0.0</v>
      </c>
      <c r="D64" s="4">
        <v>0.0</v>
      </c>
      <c r="E64" s="4">
        <v>0.0</v>
      </c>
      <c r="F64" s="5"/>
      <c r="G64" s="4">
        <v>1.0</v>
      </c>
      <c r="H64" s="4">
        <v>1.0</v>
      </c>
      <c r="K64" s="22" t="s">
        <v>80</v>
      </c>
      <c r="L64" s="22">
        <v>1.0</v>
      </c>
      <c r="M64" s="22">
        <v>0.0</v>
      </c>
      <c r="N64" s="22">
        <v>0.0</v>
      </c>
      <c r="O64" s="22">
        <v>0.0</v>
      </c>
      <c r="P64" s="23"/>
      <c r="Q64" s="22" t="s">
        <v>81</v>
      </c>
      <c r="R64" s="22" t="s">
        <v>82</v>
      </c>
    </row>
    <row r="65">
      <c r="A65" s="4" t="s">
        <v>87</v>
      </c>
      <c r="B65" s="4">
        <v>1.0</v>
      </c>
      <c r="C65" s="4">
        <v>0.0</v>
      </c>
      <c r="D65" s="4">
        <v>0.0</v>
      </c>
      <c r="E65" s="4">
        <v>0.0</v>
      </c>
      <c r="F65" s="5"/>
      <c r="G65" s="4">
        <v>1.0</v>
      </c>
      <c r="H65" s="4">
        <v>0.0</v>
      </c>
      <c r="K65" s="22" t="s">
        <v>87</v>
      </c>
      <c r="L65" s="22">
        <v>1.0</v>
      </c>
      <c r="M65" s="22">
        <v>0.0</v>
      </c>
      <c r="N65" s="22">
        <v>0.0</v>
      </c>
      <c r="O65" s="22">
        <v>0.0</v>
      </c>
      <c r="P65" s="23"/>
      <c r="Q65" s="22" t="s">
        <v>118</v>
      </c>
      <c r="R65" s="22" t="s">
        <v>119</v>
      </c>
    </row>
    <row r="66">
      <c r="A66" s="4" t="s">
        <v>92</v>
      </c>
      <c r="B66" s="4">
        <v>1.0</v>
      </c>
      <c r="C66" s="4">
        <v>0.0</v>
      </c>
      <c r="D66" s="4">
        <v>0.0</v>
      </c>
      <c r="E66" s="4">
        <v>0.0</v>
      </c>
      <c r="F66" s="5"/>
      <c r="G66" s="4">
        <v>1.0</v>
      </c>
      <c r="H66" s="4">
        <v>0.0</v>
      </c>
      <c r="K66" s="22" t="s">
        <v>92</v>
      </c>
      <c r="L66" s="22">
        <v>1.0</v>
      </c>
      <c r="M66" s="22">
        <v>0.0</v>
      </c>
      <c r="N66" s="22">
        <v>0.0</v>
      </c>
      <c r="O66" s="22">
        <v>1.0</v>
      </c>
      <c r="P66" s="23"/>
      <c r="Q66" s="22" t="s">
        <v>93</v>
      </c>
      <c r="R66" s="22" t="s">
        <v>94</v>
      </c>
    </row>
    <row r="67">
      <c r="A67" s="4" t="s">
        <v>97</v>
      </c>
      <c r="B67" s="4">
        <v>1.0</v>
      </c>
      <c r="C67" s="4">
        <v>0.0</v>
      </c>
      <c r="D67" s="4">
        <v>0.0</v>
      </c>
      <c r="E67" s="4">
        <v>0.0</v>
      </c>
      <c r="F67" s="5"/>
      <c r="G67" s="4">
        <v>1.0</v>
      </c>
      <c r="H67" s="4">
        <v>0.0</v>
      </c>
      <c r="K67" s="22" t="s">
        <v>97</v>
      </c>
      <c r="L67" s="22">
        <v>1.0</v>
      </c>
      <c r="M67" s="22">
        <v>0.0</v>
      </c>
      <c r="N67" s="22">
        <v>0.0</v>
      </c>
      <c r="O67" s="22">
        <v>0.0</v>
      </c>
      <c r="P67" s="23"/>
      <c r="Q67" s="22" t="s">
        <v>98</v>
      </c>
      <c r="R67" s="22" t="s">
        <v>99</v>
      </c>
    </row>
    <row r="68">
      <c r="A68" s="4" t="s">
        <v>102</v>
      </c>
      <c r="B68" s="4">
        <v>1.0</v>
      </c>
      <c r="C68" s="4">
        <v>1.0</v>
      </c>
      <c r="D68" s="4">
        <v>0.0</v>
      </c>
      <c r="E68" s="4">
        <v>3.0</v>
      </c>
      <c r="F68" s="5"/>
      <c r="G68" s="4">
        <v>1.0</v>
      </c>
      <c r="H68" s="4">
        <v>1.0</v>
      </c>
      <c r="K68" s="22" t="s">
        <v>102</v>
      </c>
      <c r="L68" s="22">
        <v>0.0</v>
      </c>
      <c r="M68" s="25">
        <v>1.0</v>
      </c>
      <c r="N68" s="22">
        <v>0.0</v>
      </c>
      <c r="O68" s="22">
        <v>11.0</v>
      </c>
      <c r="P68" s="23"/>
      <c r="Q68" s="22" t="s">
        <v>103</v>
      </c>
      <c r="R68" s="23"/>
    </row>
    <row r="69">
      <c r="B69" s="27">
        <f t="shared" ref="B69:E69" si="11">SUM(B64:B68)</f>
        <v>5</v>
      </c>
      <c r="C69" s="27">
        <f t="shared" si="11"/>
        <v>1</v>
      </c>
      <c r="D69" s="27">
        <f t="shared" si="11"/>
        <v>0</v>
      </c>
      <c r="E69" s="27">
        <f t="shared" si="11"/>
        <v>3</v>
      </c>
      <c r="K69" s="23"/>
      <c r="L69" s="22">
        <f t="shared" ref="L69:O69" si="12">SUM(L64:L68)</f>
        <v>4</v>
      </c>
      <c r="M69" s="22">
        <f t="shared" si="12"/>
        <v>1</v>
      </c>
      <c r="N69" s="22">
        <f t="shared" si="12"/>
        <v>0</v>
      </c>
      <c r="O69" s="22">
        <f t="shared" si="12"/>
        <v>12</v>
      </c>
      <c r="P69" s="23"/>
      <c r="Q69" s="23"/>
      <c r="R69" s="23"/>
    </row>
    <row r="70">
      <c r="J70" s="28"/>
      <c r="K70" s="23"/>
      <c r="L70" s="23"/>
      <c r="M70" s="23"/>
      <c r="N70" s="23"/>
      <c r="O70" s="23"/>
      <c r="P70" s="23"/>
      <c r="Q70" s="23"/>
      <c r="R70" s="23"/>
    </row>
    <row r="71">
      <c r="A71" s="29" t="s">
        <v>111</v>
      </c>
      <c r="B71" s="30"/>
      <c r="C71" s="30"/>
      <c r="D71" s="30">
        <f> SUM(B51:D51) + SUM(B60:D60) + SUM(B69:D69)</f>
        <v>33</v>
      </c>
      <c r="E71" s="30">
        <f> E51 + E60 + E69</f>
        <v>20</v>
      </c>
      <c r="F71" s="30">
        <f> D71 / (D71 + E71)</f>
        <v>0.6226415094</v>
      </c>
      <c r="G71" s="3">
        <f t="shared" ref="G71:H71" si="13">SUM(G46:G50,G55:G59,G64:G68)</f>
        <v>18</v>
      </c>
      <c r="H71" s="3">
        <f t="shared" si="13"/>
        <v>20</v>
      </c>
      <c r="K71" s="31" t="s">
        <v>111</v>
      </c>
      <c r="L71" s="23"/>
      <c r="M71" s="23"/>
      <c r="N71" s="31">
        <f> SUM(L51:N51) + SUM(L60:N60) + SUM(L69:N69)</f>
        <v>21</v>
      </c>
      <c r="O71" s="31">
        <f> O51 + O60 + O69</f>
        <v>41</v>
      </c>
      <c r="P71" s="23"/>
      <c r="Q71" s="31">
        <f> N71 / (N71 + O71)</f>
        <v>0.3387096774</v>
      </c>
      <c r="R71" s="23"/>
    </row>
    <row r="75">
      <c r="A75" s="19" t="s">
        <v>120</v>
      </c>
      <c r="K75" s="20" t="s">
        <v>121</v>
      </c>
    </row>
    <row r="76">
      <c r="A76" s="2" t="s">
        <v>1</v>
      </c>
      <c r="K76" s="21" t="s">
        <v>1</v>
      </c>
    </row>
    <row r="77">
      <c r="A77" s="4" t="s">
        <v>3</v>
      </c>
      <c r="B77" s="4" t="s">
        <v>4</v>
      </c>
      <c r="C77" s="4" t="s">
        <v>5</v>
      </c>
      <c r="D77" s="4" t="s">
        <v>6</v>
      </c>
      <c r="E77" s="4" t="s">
        <v>7</v>
      </c>
      <c r="F77" s="4" t="s">
        <v>8</v>
      </c>
      <c r="G77" s="4" t="s">
        <v>114</v>
      </c>
      <c r="H77" s="4" t="s">
        <v>115</v>
      </c>
      <c r="K77" s="23"/>
      <c r="L77" s="22" t="s">
        <v>122</v>
      </c>
      <c r="O77" s="23"/>
      <c r="P77" s="22" t="s">
        <v>123</v>
      </c>
    </row>
    <row r="78">
      <c r="A78" s="4" t="s">
        <v>14</v>
      </c>
      <c r="B78" s="4">
        <v>0.0</v>
      </c>
      <c r="C78" s="4">
        <v>0.0</v>
      </c>
      <c r="D78" s="4">
        <v>0.0</v>
      </c>
      <c r="E78" s="4">
        <v>0.0</v>
      </c>
      <c r="F78" s="5"/>
      <c r="G78" s="4"/>
      <c r="H78" s="4"/>
      <c r="K78" s="22" t="s">
        <v>3</v>
      </c>
      <c r="L78" s="22" t="s">
        <v>124</v>
      </c>
      <c r="M78" s="22" t="s">
        <v>7</v>
      </c>
      <c r="N78" s="22" t="s">
        <v>111</v>
      </c>
      <c r="O78" s="23"/>
      <c r="P78" s="22" t="s">
        <v>124</v>
      </c>
      <c r="Q78" s="22" t="s">
        <v>7</v>
      </c>
      <c r="R78" s="22" t="s">
        <v>111</v>
      </c>
    </row>
    <row r="79">
      <c r="A79" s="4" t="s">
        <v>20</v>
      </c>
      <c r="B79" s="4">
        <v>0.0</v>
      </c>
      <c r="C79" s="4">
        <v>0.0</v>
      </c>
      <c r="D79" s="4">
        <v>0.0</v>
      </c>
      <c r="E79" s="4">
        <v>0.0</v>
      </c>
      <c r="F79" s="5"/>
      <c r="G79" s="4"/>
      <c r="H79" s="4"/>
      <c r="K79" s="22" t="s">
        <v>14</v>
      </c>
      <c r="L79" s="22">
        <v>4.0</v>
      </c>
      <c r="M79" s="22">
        <v>4.0</v>
      </c>
      <c r="N79" s="22">
        <f t="shared" ref="N79:N84" si="14">SUM(L79:M79)</f>
        <v>8</v>
      </c>
      <c r="O79" s="23"/>
      <c r="P79" s="22">
        <v>3.0</v>
      </c>
      <c r="Q79" s="22">
        <v>5.0</v>
      </c>
      <c r="R79" s="22">
        <f t="shared" ref="R79:R84" si="15">SUM(P79:Q79)</f>
        <v>8</v>
      </c>
    </row>
    <row r="80">
      <c r="A80" s="4" t="s">
        <v>26</v>
      </c>
      <c r="B80" s="4">
        <v>0.0</v>
      </c>
      <c r="C80" s="4">
        <v>0.0</v>
      </c>
      <c r="D80" s="4">
        <v>0.0</v>
      </c>
      <c r="E80" s="4">
        <v>0.0</v>
      </c>
      <c r="F80" s="5"/>
      <c r="G80" s="4"/>
      <c r="H80" s="4"/>
      <c r="K80" s="22" t="s">
        <v>20</v>
      </c>
      <c r="L80" s="22">
        <v>1.0</v>
      </c>
      <c r="M80" s="22">
        <v>8.0</v>
      </c>
      <c r="N80" s="22">
        <f t="shared" si="14"/>
        <v>9</v>
      </c>
      <c r="O80" s="23"/>
      <c r="P80" s="22">
        <v>0.0</v>
      </c>
      <c r="Q80" s="22">
        <v>7.0</v>
      </c>
      <c r="R80" s="22">
        <f t="shared" si="15"/>
        <v>7</v>
      </c>
    </row>
    <row r="81">
      <c r="A81" s="4" t="s">
        <v>31</v>
      </c>
      <c r="B81" s="4">
        <v>0.0</v>
      </c>
      <c r="C81" s="4">
        <v>0.0</v>
      </c>
      <c r="D81" s="4">
        <v>0.0</v>
      </c>
      <c r="E81" s="4">
        <v>2.0</v>
      </c>
      <c r="F81" s="5"/>
      <c r="G81" s="4"/>
      <c r="H81" s="4"/>
      <c r="K81" s="22" t="s">
        <v>26</v>
      </c>
      <c r="L81" s="22">
        <v>2.0</v>
      </c>
      <c r="M81" s="22">
        <v>1.0</v>
      </c>
      <c r="N81" s="22">
        <f t="shared" si="14"/>
        <v>3</v>
      </c>
      <c r="O81" s="23"/>
      <c r="P81" s="22">
        <v>2.0</v>
      </c>
      <c r="Q81" s="22">
        <v>0.0</v>
      </c>
      <c r="R81" s="22">
        <f t="shared" si="15"/>
        <v>2</v>
      </c>
    </row>
    <row r="82">
      <c r="A82" s="4" t="s">
        <v>38</v>
      </c>
      <c r="B82" s="4">
        <v>0.0</v>
      </c>
      <c r="C82" s="4">
        <v>0.0</v>
      </c>
      <c r="D82" s="4">
        <v>0.0</v>
      </c>
      <c r="E82" s="4">
        <v>3.0</v>
      </c>
      <c r="F82" s="5"/>
      <c r="G82" s="4"/>
      <c r="H82" s="4"/>
      <c r="K82" s="22" t="s">
        <v>31</v>
      </c>
      <c r="L82" s="22">
        <v>0.0</v>
      </c>
      <c r="M82" s="22">
        <v>1.0</v>
      </c>
      <c r="N82" s="22">
        <f t="shared" si="14"/>
        <v>1</v>
      </c>
      <c r="O82" s="23"/>
      <c r="P82" s="22">
        <v>1.0</v>
      </c>
      <c r="Q82" s="22">
        <v>0.0</v>
      </c>
      <c r="R82" s="22">
        <f t="shared" si="15"/>
        <v>1</v>
      </c>
    </row>
    <row r="83">
      <c r="A83" s="4"/>
      <c r="B83" s="4"/>
      <c r="C83" s="4"/>
      <c r="D83" s="4"/>
      <c r="E83" s="4"/>
      <c r="F83" s="5"/>
      <c r="G83" s="4"/>
      <c r="H83" s="4"/>
      <c r="K83" s="22" t="s">
        <v>38</v>
      </c>
      <c r="L83" s="22">
        <v>1.0</v>
      </c>
      <c r="M83" s="22">
        <v>2.0</v>
      </c>
      <c r="N83" s="22">
        <f t="shared" si="14"/>
        <v>3</v>
      </c>
      <c r="O83" s="23"/>
      <c r="P83" s="22">
        <v>0.0</v>
      </c>
      <c r="Q83" s="22">
        <v>4.0</v>
      </c>
      <c r="R83" s="22">
        <f t="shared" si="15"/>
        <v>4</v>
      </c>
    </row>
    <row r="84">
      <c r="K84" s="23"/>
      <c r="L84" s="22">
        <f t="shared" ref="L84:M84" si="16">SUM(L79:L83)</f>
        <v>8</v>
      </c>
      <c r="M84" s="22">
        <f t="shared" si="16"/>
        <v>16</v>
      </c>
      <c r="N84" s="22">
        <f t="shared" si="14"/>
        <v>24</v>
      </c>
      <c r="O84" s="23"/>
      <c r="P84" s="22">
        <f t="shared" ref="P84:Q84" si="17">SUM(P79:P83)</f>
        <v>6</v>
      </c>
      <c r="Q84" s="22">
        <f t="shared" si="17"/>
        <v>16</v>
      </c>
      <c r="R84" s="22">
        <f t="shared" si="15"/>
        <v>22</v>
      </c>
    </row>
    <row r="85">
      <c r="A85" s="15" t="s">
        <v>54</v>
      </c>
      <c r="K85" s="23"/>
      <c r="L85" s="23"/>
      <c r="M85" s="23"/>
      <c r="N85" s="23"/>
      <c r="O85" s="23"/>
      <c r="P85" s="23"/>
      <c r="Q85" s="23"/>
      <c r="R85" s="23"/>
    </row>
    <row r="86">
      <c r="A86" s="4" t="s">
        <v>3</v>
      </c>
      <c r="B86" s="4" t="s">
        <v>4</v>
      </c>
      <c r="C86" s="4" t="s">
        <v>5</v>
      </c>
      <c r="D86" s="4" t="s">
        <v>6</v>
      </c>
      <c r="E86" s="4" t="s">
        <v>7</v>
      </c>
      <c r="F86" s="4" t="s">
        <v>8</v>
      </c>
      <c r="G86" s="4" t="s">
        <v>114</v>
      </c>
      <c r="H86" s="4" t="s">
        <v>115</v>
      </c>
      <c r="K86" s="24" t="s">
        <v>54</v>
      </c>
    </row>
    <row r="87">
      <c r="A87" s="4"/>
      <c r="B87" s="4"/>
      <c r="C87" s="4"/>
      <c r="D87" s="4"/>
      <c r="E87" s="4"/>
      <c r="F87" s="5"/>
      <c r="G87" s="4"/>
      <c r="H87" s="4"/>
      <c r="K87" s="23"/>
      <c r="L87" s="22" t="s">
        <v>122</v>
      </c>
      <c r="O87" s="23"/>
      <c r="P87" s="22" t="s">
        <v>123</v>
      </c>
    </row>
    <row r="88">
      <c r="A88" s="4"/>
      <c r="B88" s="4"/>
      <c r="C88" s="4"/>
      <c r="D88" s="4"/>
      <c r="E88" s="4"/>
      <c r="F88" s="5"/>
      <c r="G88" s="4"/>
      <c r="H88" s="4"/>
      <c r="K88" s="22" t="s">
        <v>3</v>
      </c>
      <c r="L88" s="22" t="s">
        <v>124</v>
      </c>
      <c r="M88" s="22" t="s">
        <v>7</v>
      </c>
      <c r="N88" s="22" t="s">
        <v>111</v>
      </c>
      <c r="O88" s="23"/>
      <c r="P88" s="22" t="s">
        <v>124</v>
      </c>
      <c r="Q88" s="22" t="s">
        <v>7</v>
      </c>
      <c r="R88" s="22" t="s">
        <v>111</v>
      </c>
    </row>
    <row r="89">
      <c r="A89" s="4"/>
      <c r="B89" s="4"/>
      <c r="C89" s="4"/>
      <c r="D89" s="4"/>
      <c r="E89" s="4"/>
      <c r="F89" s="5"/>
      <c r="G89" s="4"/>
      <c r="H89" s="4"/>
      <c r="K89" s="22" t="s">
        <v>55</v>
      </c>
      <c r="L89" s="22">
        <v>2.0</v>
      </c>
      <c r="M89" s="22">
        <v>4.0</v>
      </c>
      <c r="N89" s="22">
        <f t="shared" ref="N89:N94" si="18">SUM(L89:M89)</f>
        <v>6</v>
      </c>
      <c r="O89" s="23"/>
      <c r="P89" s="22">
        <v>0.0</v>
      </c>
      <c r="Q89" s="22">
        <v>3.0</v>
      </c>
      <c r="R89" s="22">
        <f t="shared" ref="R89:R94" si="19">SUM(P89:Q89)</f>
        <v>3</v>
      </c>
    </row>
    <row r="90">
      <c r="A90" s="4"/>
      <c r="B90" s="4"/>
      <c r="C90" s="4"/>
      <c r="D90" s="4"/>
      <c r="E90" s="4"/>
      <c r="F90" s="5"/>
      <c r="G90" s="4"/>
      <c r="H90" s="4"/>
      <c r="K90" s="22" t="s">
        <v>60</v>
      </c>
      <c r="L90" s="22">
        <v>1.0</v>
      </c>
      <c r="M90" s="22">
        <v>5.0</v>
      </c>
      <c r="N90" s="22">
        <f t="shared" si="18"/>
        <v>6</v>
      </c>
      <c r="O90" s="23"/>
      <c r="P90" s="22">
        <v>0.0</v>
      </c>
      <c r="Q90" s="22">
        <v>4.0</v>
      </c>
      <c r="R90" s="22">
        <f t="shared" si="19"/>
        <v>4</v>
      </c>
    </row>
    <row r="91">
      <c r="A91" s="4"/>
      <c r="B91" s="4"/>
      <c r="C91" s="4"/>
      <c r="D91" s="4"/>
      <c r="E91" s="4"/>
      <c r="F91" s="5"/>
      <c r="G91" s="4"/>
      <c r="H91" s="4"/>
      <c r="K91" s="22" t="s">
        <v>65</v>
      </c>
      <c r="L91" s="22">
        <v>1.0</v>
      </c>
      <c r="M91" s="22">
        <v>0.0</v>
      </c>
      <c r="N91" s="22">
        <f t="shared" si="18"/>
        <v>1</v>
      </c>
      <c r="O91" s="23"/>
      <c r="P91" s="22">
        <v>1.0</v>
      </c>
      <c r="Q91" s="22">
        <v>0.0</v>
      </c>
      <c r="R91" s="22">
        <f t="shared" si="19"/>
        <v>1</v>
      </c>
    </row>
    <row r="92">
      <c r="A92" s="4"/>
      <c r="B92" s="4"/>
      <c r="C92" s="4"/>
      <c r="D92" s="4"/>
      <c r="E92" s="4"/>
      <c r="F92" s="5"/>
      <c r="G92" s="4"/>
      <c r="H92" s="4"/>
      <c r="K92" s="22" t="s">
        <v>70</v>
      </c>
      <c r="L92" s="22">
        <v>0.0</v>
      </c>
      <c r="M92" s="22">
        <v>1.0</v>
      </c>
      <c r="N92" s="22">
        <f t="shared" si="18"/>
        <v>1</v>
      </c>
      <c r="O92" s="23"/>
      <c r="P92" s="22">
        <v>0.0</v>
      </c>
      <c r="Q92" s="22">
        <v>1.0</v>
      </c>
      <c r="R92" s="22">
        <f t="shared" si="19"/>
        <v>1</v>
      </c>
    </row>
    <row r="93">
      <c r="K93" s="22" t="s">
        <v>74</v>
      </c>
      <c r="L93" s="22">
        <v>0.0</v>
      </c>
      <c r="M93" s="22">
        <v>1.0</v>
      </c>
      <c r="N93" s="22">
        <f t="shared" si="18"/>
        <v>1</v>
      </c>
      <c r="O93" s="23"/>
      <c r="P93" s="22">
        <v>0.0</v>
      </c>
      <c r="Q93" s="22">
        <v>1.0</v>
      </c>
      <c r="R93" s="22">
        <f t="shared" si="19"/>
        <v>1</v>
      </c>
    </row>
    <row r="94">
      <c r="A94" s="16" t="s">
        <v>79</v>
      </c>
      <c r="K94" s="23"/>
      <c r="L94" s="22">
        <f t="shared" ref="L94:M94" si="20">SUM(L89:L93)</f>
        <v>4</v>
      </c>
      <c r="M94" s="22">
        <f t="shared" si="20"/>
        <v>11</v>
      </c>
      <c r="N94" s="22">
        <f t="shared" si="18"/>
        <v>15</v>
      </c>
      <c r="O94" s="23"/>
      <c r="P94" s="22">
        <f t="shared" ref="P94:Q94" si="21">SUM(P89:P93)</f>
        <v>1</v>
      </c>
      <c r="Q94" s="22">
        <f t="shared" si="21"/>
        <v>9</v>
      </c>
      <c r="R94" s="22">
        <f t="shared" si="19"/>
        <v>10</v>
      </c>
    </row>
    <row r="95">
      <c r="A95" s="4" t="s">
        <v>3</v>
      </c>
      <c r="B95" s="4" t="s">
        <v>4</v>
      </c>
      <c r="C95" s="4" t="s">
        <v>5</v>
      </c>
      <c r="D95" s="4" t="s">
        <v>6</v>
      </c>
      <c r="E95" s="4" t="s">
        <v>7</v>
      </c>
      <c r="F95" s="4" t="s">
        <v>8</v>
      </c>
      <c r="G95" s="4" t="s">
        <v>114</v>
      </c>
      <c r="H95" s="4" t="s">
        <v>115</v>
      </c>
      <c r="K95" s="23"/>
      <c r="L95" s="23"/>
      <c r="M95" s="23"/>
      <c r="N95" s="23"/>
      <c r="O95" s="23"/>
      <c r="P95" s="23"/>
      <c r="Q95" s="23"/>
      <c r="R95" s="23"/>
    </row>
    <row r="96">
      <c r="A96" s="4" t="s">
        <v>80</v>
      </c>
      <c r="B96" s="4">
        <v>0.0</v>
      </c>
      <c r="C96" s="4">
        <v>0.0</v>
      </c>
      <c r="D96" s="4">
        <v>0.0</v>
      </c>
      <c r="E96" s="4">
        <v>0.0</v>
      </c>
      <c r="F96" s="5"/>
      <c r="G96" s="4"/>
      <c r="H96" s="4"/>
      <c r="K96" s="26" t="s">
        <v>79</v>
      </c>
    </row>
    <row r="97">
      <c r="A97" s="4" t="s">
        <v>87</v>
      </c>
      <c r="B97" s="4">
        <v>0.0</v>
      </c>
      <c r="C97" s="4">
        <v>0.0</v>
      </c>
      <c r="D97" s="4">
        <v>0.0</v>
      </c>
      <c r="E97" s="4">
        <v>0.0</v>
      </c>
      <c r="F97" s="5"/>
      <c r="G97" s="4"/>
      <c r="H97" s="4"/>
      <c r="K97" s="23"/>
      <c r="L97" s="22" t="s">
        <v>122</v>
      </c>
      <c r="O97" s="23"/>
      <c r="P97" s="22" t="s">
        <v>123</v>
      </c>
      <c r="U97" s="4" t="s">
        <v>125</v>
      </c>
      <c r="V97" s="4" t="s">
        <v>126</v>
      </c>
    </row>
    <row r="98">
      <c r="A98" s="4" t="s">
        <v>92</v>
      </c>
      <c r="B98" s="4">
        <v>0.0</v>
      </c>
      <c r="C98" s="4">
        <v>0.0</v>
      </c>
      <c r="D98" s="4">
        <v>0.0</v>
      </c>
      <c r="E98" s="4">
        <v>0.0</v>
      </c>
      <c r="F98" s="5"/>
      <c r="G98" s="4"/>
      <c r="H98" s="4"/>
      <c r="K98" s="22" t="s">
        <v>3</v>
      </c>
      <c r="L98" s="22" t="s">
        <v>124</v>
      </c>
      <c r="M98" s="22" t="s">
        <v>7</v>
      </c>
      <c r="N98" s="22" t="s">
        <v>111</v>
      </c>
      <c r="O98" s="23"/>
      <c r="P98" s="22" t="s">
        <v>124</v>
      </c>
      <c r="Q98" s="22" t="s">
        <v>7</v>
      </c>
      <c r="R98" s="22" t="s">
        <v>111</v>
      </c>
      <c r="V98" s="25" t="s">
        <v>1</v>
      </c>
      <c r="W98" s="25" t="s">
        <v>127</v>
      </c>
      <c r="X98" s="25" t="s">
        <v>128</v>
      </c>
    </row>
    <row r="99">
      <c r="A99" s="4" t="s">
        <v>97</v>
      </c>
      <c r="B99" s="4">
        <v>0.0</v>
      </c>
      <c r="C99" s="4">
        <v>0.0</v>
      </c>
      <c r="D99" s="4">
        <v>0.0</v>
      </c>
      <c r="E99" s="4">
        <v>0.0</v>
      </c>
      <c r="F99" s="5"/>
      <c r="G99" s="4"/>
      <c r="H99" s="4"/>
      <c r="K99" s="22" t="s">
        <v>80</v>
      </c>
      <c r="L99" s="22">
        <v>1.0</v>
      </c>
      <c r="M99" s="22">
        <v>1.0</v>
      </c>
      <c r="N99" s="22">
        <f t="shared" ref="N99:N104" si="22">SUM(L99:M99)</f>
        <v>2</v>
      </c>
      <c r="O99" s="23"/>
      <c r="P99" s="22">
        <v>2.0</v>
      </c>
      <c r="Q99" s="22">
        <v>1.0</v>
      </c>
      <c r="R99" s="22">
        <f t="shared" ref="R99:R104" si="23">SUM(P99:Q99)</f>
        <v>3</v>
      </c>
      <c r="U99" s="25" t="s">
        <v>129</v>
      </c>
      <c r="V99" s="4">
        <v>1.0</v>
      </c>
      <c r="W99" s="4">
        <v>0.0</v>
      </c>
      <c r="X99" s="4">
        <v>0.0</v>
      </c>
    </row>
    <row r="100">
      <c r="A100" s="4" t="s">
        <v>102</v>
      </c>
      <c r="B100" s="4">
        <v>0.0</v>
      </c>
      <c r="C100" s="4">
        <v>0.0</v>
      </c>
      <c r="D100" s="4">
        <v>0.0</v>
      </c>
      <c r="E100" s="4">
        <v>13.0</v>
      </c>
      <c r="F100" s="5"/>
      <c r="G100" s="4"/>
      <c r="H100" s="4"/>
      <c r="K100" s="22" t="s">
        <v>87</v>
      </c>
      <c r="L100" s="22">
        <v>0.0</v>
      </c>
      <c r="M100" s="22">
        <v>1.0</v>
      </c>
      <c r="N100" s="22">
        <f t="shared" si="22"/>
        <v>1</v>
      </c>
      <c r="O100" s="23"/>
      <c r="P100" s="22">
        <v>0.0</v>
      </c>
      <c r="Q100" s="22">
        <v>1.0</v>
      </c>
      <c r="R100" s="22">
        <f t="shared" si="23"/>
        <v>1</v>
      </c>
      <c r="U100" s="25" t="s">
        <v>130</v>
      </c>
      <c r="V100" s="4">
        <v>6.0</v>
      </c>
      <c r="W100" s="4">
        <v>1.0</v>
      </c>
      <c r="X100" s="4">
        <v>3.0</v>
      </c>
    </row>
    <row r="101">
      <c r="B101" s="27">
        <f t="shared" ref="B101:E101" si="24">SUM(B96:B100)</f>
        <v>0</v>
      </c>
      <c r="C101" s="27">
        <f t="shared" si="24"/>
        <v>0</v>
      </c>
      <c r="D101" s="27">
        <f t="shared" si="24"/>
        <v>0</v>
      </c>
      <c r="E101" s="27">
        <f t="shared" si="24"/>
        <v>13</v>
      </c>
      <c r="K101" s="22" t="s">
        <v>92</v>
      </c>
      <c r="L101" s="22">
        <v>0.0</v>
      </c>
      <c r="M101" s="22">
        <v>1.0</v>
      </c>
      <c r="N101" s="22">
        <f t="shared" si="22"/>
        <v>1</v>
      </c>
      <c r="O101" s="23"/>
      <c r="P101" s="22">
        <v>0.0</v>
      </c>
      <c r="Q101" s="22">
        <v>2.0</v>
      </c>
      <c r="R101" s="22">
        <f t="shared" si="23"/>
        <v>2</v>
      </c>
      <c r="U101" s="25" t="s">
        <v>131</v>
      </c>
      <c r="V101" s="4">
        <v>22.0</v>
      </c>
      <c r="W101" s="4">
        <v>7.0</v>
      </c>
      <c r="X101" s="4">
        <v>9.0</v>
      </c>
    </row>
    <row r="102">
      <c r="K102" s="22" t="s">
        <v>97</v>
      </c>
      <c r="L102" s="22">
        <v>0.0</v>
      </c>
      <c r="M102" s="22">
        <v>1.0</v>
      </c>
      <c r="N102" s="22">
        <f t="shared" si="22"/>
        <v>1</v>
      </c>
      <c r="O102" s="23"/>
      <c r="P102" s="22">
        <v>0.0</v>
      </c>
      <c r="Q102" s="22">
        <v>1.0</v>
      </c>
      <c r="R102" s="22">
        <f t="shared" si="23"/>
        <v>1</v>
      </c>
    </row>
    <row r="103">
      <c r="A103" s="29" t="s">
        <v>111</v>
      </c>
      <c r="B103" s="30"/>
      <c r="C103" s="30"/>
      <c r="D103" s="30">
        <f> SUM(B83:D83) + SUM(B92:D92) + SUM(B101:D101)</f>
        <v>0</v>
      </c>
      <c r="E103" s="30">
        <f> E83 + E92 + E101</f>
        <v>13</v>
      </c>
      <c r="F103" s="30">
        <f> D103 / (D103 + E103)</f>
        <v>0</v>
      </c>
      <c r="G103" s="3">
        <f t="shared" ref="G103:H103" si="25">SUM(G78:G82,G87:G91,G96:G100)</f>
        <v>0</v>
      </c>
      <c r="H103" s="3">
        <f t="shared" si="25"/>
        <v>0</v>
      </c>
      <c r="K103" s="22" t="s">
        <v>102</v>
      </c>
      <c r="L103" s="22">
        <v>0.0</v>
      </c>
      <c r="M103" s="22">
        <v>3.0</v>
      </c>
      <c r="N103" s="22">
        <f t="shared" si="22"/>
        <v>3</v>
      </c>
      <c r="O103" s="23"/>
      <c r="P103" s="22">
        <v>1.0</v>
      </c>
      <c r="Q103" s="22">
        <v>3.0</v>
      </c>
      <c r="R103" s="22">
        <f t="shared" si="23"/>
        <v>4</v>
      </c>
    </row>
    <row r="104">
      <c r="K104" s="23"/>
      <c r="L104" s="22">
        <f t="shared" ref="L104:M104" si="26">SUM(L99:L103)</f>
        <v>1</v>
      </c>
      <c r="M104" s="22">
        <f t="shared" si="26"/>
        <v>7</v>
      </c>
      <c r="N104" s="22">
        <f t="shared" si="22"/>
        <v>8</v>
      </c>
      <c r="O104" s="23"/>
      <c r="P104" s="22">
        <f t="shared" ref="P104:Q104" si="27">SUM(P99:P103)</f>
        <v>3</v>
      </c>
      <c r="Q104" s="22">
        <f t="shared" si="27"/>
        <v>8</v>
      </c>
      <c r="R104" s="22">
        <f t="shared" si="23"/>
        <v>11</v>
      </c>
    </row>
    <row r="105">
      <c r="K105" s="23"/>
      <c r="L105" s="23"/>
      <c r="M105" s="23"/>
      <c r="N105" s="23"/>
      <c r="O105" s="23"/>
      <c r="P105" s="23"/>
      <c r="Q105" s="23"/>
      <c r="R105" s="23"/>
    </row>
    <row r="106">
      <c r="K106" s="31" t="s">
        <v>111</v>
      </c>
      <c r="L106" s="31">
        <f t="shared" ref="L106:N106" si="28">SUM(L84,L94,L104)</f>
        <v>13</v>
      </c>
      <c r="M106" s="31">
        <f t="shared" si="28"/>
        <v>34</v>
      </c>
      <c r="N106" s="31">
        <f t="shared" si="28"/>
        <v>47</v>
      </c>
      <c r="O106" s="31">
        <f> O86 + O95 + O104</f>
        <v>0</v>
      </c>
      <c r="P106" s="23"/>
      <c r="Q106" s="31">
        <f> N106 / (N106 + O106)</f>
        <v>1</v>
      </c>
      <c r="R106" s="23"/>
    </row>
    <row r="107">
      <c r="A107" s="19" t="s">
        <v>132</v>
      </c>
      <c r="K107" s="19" t="s">
        <v>133</v>
      </c>
    </row>
    <row r="108">
      <c r="A108" s="2" t="s">
        <v>1</v>
      </c>
      <c r="K108" s="2" t="s">
        <v>1</v>
      </c>
    </row>
    <row r="109">
      <c r="A109" s="4" t="s">
        <v>3</v>
      </c>
      <c r="B109" s="4" t="s">
        <v>4</v>
      </c>
      <c r="C109" s="4" t="s">
        <v>5</v>
      </c>
      <c r="D109" s="4" t="s">
        <v>6</v>
      </c>
      <c r="E109" s="4" t="s">
        <v>7</v>
      </c>
      <c r="F109" s="4" t="s">
        <v>8</v>
      </c>
      <c r="G109" s="4" t="s">
        <v>114</v>
      </c>
      <c r="H109" s="4" t="s">
        <v>115</v>
      </c>
      <c r="K109" s="4" t="s">
        <v>3</v>
      </c>
      <c r="L109" s="4" t="s">
        <v>4</v>
      </c>
      <c r="M109" s="4" t="s">
        <v>5</v>
      </c>
      <c r="N109" s="4" t="s">
        <v>6</v>
      </c>
      <c r="O109" s="4" t="s">
        <v>7</v>
      </c>
      <c r="P109" s="4" t="s">
        <v>8</v>
      </c>
      <c r="Q109" s="4" t="s">
        <v>114</v>
      </c>
      <c r="R109" s="4" t="s">
        <v>115</v>
      </c>
      <c r="U109" s="4" t="s">
        <v>125</v>
      </c>
      <c r="V109" s="4" t="s">
        <v>126</v>
      </c>
    </row>
    <row r="110">
      <c r="A110" s="4" t="s">
        <v>14</v>
      </c>
      <c r="B110" s="4">
        <v>1.0</v>
      </c>
      <c r="C110" s="4">
        <v>0.0</v>
      </c>
      <c r="D110" s="4">
        <v>3.0</v>
      </c>
      <c r="E110" s="4">
        <v>2.0</v>
      </c>
      <c r="F110" s="5"/>
      <c r="G110" s="4">
        <v>0.0</v>
      </c>
      <c r="H110" s="4">
        <v>8.0</v>
      </c>
      <c r="K110" s="4" t="s">
        <v>14</v>
      </c>
      <c r="L110" s="4">
        <v>1.0</v>
      </c>
      <c r="M110" s="4">
        <v>0.0</v>
      </c>
      <c r="N110" s="4">
        <v>3.0</v>
      </c>
      <c r="O110" s="4">
        <v>2.0</v>
      </c>
      <c r="P110" s="5"/>
      <c r="Q110" s="4"/>
      <c r="R110" s="4"/>
      <c r="V110" s="25" t="s">
        <v>1</v>
      </c>
      <c r="W110" s="25" t="s">
        <v>134</v>
      </c>
      <c r="X110" s="25" t="s">
        <v>128</v>
      </c>
    </row>
    <row r="111">
      <c r="A111" s="4" t="s">
        <v>20</v>
      </c>
      <c r="B111" s="4">
        <v>7.0</v>
      </c>
      <c r="C111" s="32">
        <v>2.0</v>
      </c>
      <c r="D111" s="4">
        <v>0.0</v>
      </c>
      <c r="E111" s="4">
        <v>0.0</v>
      </c>
      <c r="F111" s="5"/>
      <c r="G111" s="4">
        <v>5.0</v>
      </c>
      <c r="H111" s="4">
        <v>4.0</v>
      </c>
      <c r="I111" s="3" t="s">
        <v>135</v>
      </c>
      <c r="J111" s="3"/>
      <c r="K111" s="4" t="s">
        <v>20</v>
      </c>
      <c r="L111" s="4">
        <v>7.0</v>
      </c>
      <c r="M111" s="4">
        <v>2.0</v>
      </c>
      <c r="N111" s="4">
        <v>0.0</v>
      </c>
      <c r="O111" s="4">
        <v>0.0</v>
      </c>
      <c r="P111" s="5"/>
      <c r="Q111" s="4"/>
      <c r="R111" s="4"/>
      <c r="U111" s="25" t="s">
        <v>129</v>
      </c>
      <c r="V111" s="4">
        <v>1.0</v>
      </c>
      <c r="W111" s="4">
        <v>0.0</v>
      </c>
      <c r="X111" s="4">
        <v>0.0</v>
      </c>
    </row>
    <row r="112">
      <c r="A112" s="4" t="s">
        <v>26</v>
      </c>
      <c r="B112" s="4">
        <v>1.0</v>
      </c>
      <c r="C112" s="33">
        <v>1.0</v>
      </c>
      <c r="D112" s="4">
        <v>0.0</v>
      </c>
      <c r="E112" s="4">
        <v>2.0</v>
      </c>
      <c r="F112" s="5"/>
      <c r="G112" s="4">
        <v>2.0</v>
      </c>
      <c r="H112" s="4">
        <v>0.0</v>
      </c>
      <c r="I112" s="3" t="s">
        <v>136</v>
      </c>
      <c r="J112" s="3" t="s">
        <v>137</v>
      </c>
      <c r="K112" s="4" t="s">
        <v>26</v>
      </c>
      <c r="L112" s="4">
        <v>1.0</v>
      </c>
      <c r="M112" s="4">
        <v>1.0</v>
      </c>
      <c r="N112" s="4">
        <v>0.0</v>
      </c>
      <c r="O112" s="4">
        <v>0.0</v>
      </c>
      <c r="P112" s="5"/>
      <c r="Q112" s="4"/>
      <c r="R112" s="4"/>
      <c r="U112" s="25" t="s">
        <v>130</v>
      </c>
      <c r="V112" s="4">
        <v>8.0</v>
      </c>
      <c r="W112" s="4">
        <v>4.0</v>
      </c>
      <c r="X112" s="4">
        <v>1.0</v>
      </c>
    </row>
    <row r="113">
      <c r="A113" s="4" t="s">
        <v>31</v>
      </c>
      <c r="B113" s="4">
        <v>1.0</v>
      </c>
      <c r="C113" s="4">
        <v>0.0</v>
      </c>
      <c r="D113" s="4">
        <v>0.0</v>
      </c>
      <c r="E113" s="4">
        <v>0.0</v>
      </c>
      <c r="F113" s="5"/>
      <c r="G113" s="4">
        <v>0.0</v>
      </c>
      <c r="H113" s="4">
        <v>1.0</v>
      </c>
      <c r="K113" s="4" t="s">
        <v>31</v>
      </c>
      <c r="L113" s="4">
        <v>1.0</v>
      </c>
      <c r="M113" s="4">
        <v>0.0</v>
      </c>
      <c r="N113" s="4">
        <v>0.0</v>
      </c>
      <c r="O113" s="4">
        <v>0.0</v>
      </c>
      <c r="P113" s="5"/>
      <c r="Q113" s="4"/>
      <c r="R113" s="4"/>
      <c r="U113" s="25" t="s">
        <v>131</v>
      </c>
      <c r="V113" s="4">
        <v>24.0</v>
      </c>
      <c r="W113" s="4">
        <v>15.0</v>
      </c>
      <c r="X113" s="4">
        <v>8.0</v>
      </c>
    </row>
    <row r="114">
      <c r="A114" s="4" t="s">
        <v>38</v>
      </c>
      <c r="B114" s="4">
        <v>1.0</v>
      </c>
      <c r="C114" s="4">
        <v>1.0</v>
      </c>
      <c r="D114" s="4">
        <v>8.0</v>
      </c>
      <c r="E114" s="4">
        <v>1.0</v>
      </c>
      <c r="F114" s="5"/>
      <c r="G114" s="4">
        <v>0.0</v>
      </c>
      <c r="H114" s="4">
        <v>4.0</v>
      </c>
      <c r="K114" s="4" t="s">
        <v>38</v>
      </c>
      <c r="L114" s="4">
        <v>1.0</v>
      </c>
      <c r="M114" s="4">
        <v>1.0</v>
      </c>
      <c r="N114" s="4">
        <v>8.0</v>
      </c>
      <c r="O114" s="4">
        <v>0.0</v>
      </c>
      <c r="P114" s="5"/>
      <c r="Q114" s="4"/>
      <c r="R114" s="4"/>
    </row>
    <row r="115">
      <c r="A115" s="4"/>
      <c r="B115" s="4">
        <f t="shared" ref="B115:E115" si="29">SUM(B110:B114)</f>
        <v>11</v>
      </c>
      <c r="C115" s="4">
        <f t="shared" si="29"/>
        <v>4</v>
      </c>
      <c r="D115" s="4">
        <f t="shared" si="29"/>
        <v>11</v>
      </c>
      <c r="E115" s="4">
        <f t="shared" si="29"/>
        <v>5</v>
      </c>
      <c r="F115" s="5"/>
      <c r="G115" s="4"/>
      <c r="H115" s="4"/>
      <c r="K115" s="4"/>
      <c r="L115" s="4">
        <f t="shared" ref="L115:O115" si="30">SUM(L110:L114)</f>
        <v>11</v>
      </c>
      <c r="M115" s="4">
        <f t="shared" si="30"/>
        <v>4</v>
      </c>
      <c r="N115" s="4">
        <f t="shared" si="30"/>
        <v>11</v>
      </c>
      <c r="O115" s="4">
        <f t="shared" si="30"/>
        <v>2</v>
      </c>
      <c r="P115" s="5"/>
      <c r="Q115" s="4"/>
      <c r="R115" s="4"/>
    </row>
    <row r="117">
      <c r="A117" s="15" t="s">
        <v>54</v>
      </c>
      <c r="K117" s="15" t="s">
        <v>54</v>
      </c>
    </row>
    <row r="118">
      <c r="A118" s="4" t="s">
        <v>3</v>
      </c>
      <c r="B118" s="4" t="s">
        <v>4</v>
      </c>
      <c r="C118" s="4" t="s">
        <v>5</v>
      </c>
      <c r="D118" s="4" t="s">
        <v>6</v>
      </c>
      <c r="E118" s="4" t="s">
        <v>7</v>
      </c>
      <c r="F118" s="4" t="s">
        <v>8</v>
      </c>
      <c r="G118" s="4" t="s">
        <v>114</v>
      </c>
      <c r="H118" s="4" t="s">
        <v>115</v>
      </c>
      <c r="K118" s="4" t="s">
        <v>3</v>
      </c>
      <c r="L118" s="4" t="s">
        <v>4</v>
      </c>
      <c r="M118" s="4" t="s">
        <v>5</v>
      </c>
      <c r="N118" s="4" t="s">
        <v>6</v>
      </c>
      <c r="O118" s="4" t="s">
        <v>7</v>
      </c>
      <c r="P118" s="4" t="s">
        <v>8</v>
      </c>
      <c r="Q118" s="4" t="s">
        <v>114</v>
      </c>
      <c r="R118" s="4" t="s">
        <v>115</v>
      </c>
    </row>
    <row r="119">
      <c r="A119" s="4" t="s">
        <v>55</v>
      </c>
      <c r="B119" s="4">
        <v>1.0</v>
      </c>
      <c r="C119" s="4">
        <v>0.0</v>
      </c>
      <c r="D119" s="32">
        <v>4.0</v>
      </c>
      <c r="E119" s="4">
        <v>5.0</v>
      </c>
      <c r="F119" s="5"/>
      <c r="G119" s="4">
        <v>2.0</v>
      </c>
      <c r="H119" s="4">
        <v>3.0</v>
      </c>
      <c r="I119" s="3" t="s">
        <v>138</v>
      </c>
      <c r="K119" s="4" t="s">
        <v>55</v>
      </c>
      <c r="L119" s="4">
        <v>1.0</v>
      </c>
      <c r="M119" s="4">
        <v>0.0</v>
      </c>
      <c r="N119" s="4">
        <v>4.0</v>
      </c>
      <c r="O119" s="4">
        <v>2.0</v>
      </c>
      <c r="P119" s="5"/>
      <c r="Q119" s="4"/>
      <c r="R119" s="4"/>
      <c r="U119" s="4" t="s">
        <v>125</v>
      </c>
      <c r="V119" s="4" t="s">
        <v>126</v>
      </c>
    </row>
    <row r="120">
      <c r="A120" s="4" t="s">
        <v>60</v>
      </c>
      <c r="B120" s="4">
        <v>1.0</v>
      </c>
      <c r="C120" s="4">
        <v>0.0</v>
      </c>
      <c r="D120" s="32">
        <v>5.0</v>
      </c>
      <c r="E120" s="4">
        <v>2.0</v>
      </c>
      <c r="F120" s="5"/>
      <c r="G120" s="4">
        <v>3.0</v>
      </c>
      <c r="H120" s="4">
        <v>3.0</v>
      </c>
      <c r="I120" s="3" t="s">
        <v>139</v>
      </c>
      <c r="K120" s="4" t="s">
        <v>60</v>
      </c>
      <c r="L120" s="4">
        <v>1.0</v>
      </c>
      <c r="M120" s="4">
        <v>0.0</v>
      </c>
      <c r="N120" s="4">
        <v>4.0</v>
      </c>
      <c r="O120" s="4">
        <v>0.0</v>
      </c>
      <c r="P120" s="5"/>
      <c r="Q120" s="4"/>
      <c r="R120" s="4"/>
      <c r="V120" s="25" t="s">
        <v>1</v>
      </c>
      <c r="W120" s="25" t="s">
        <v>134</v>
      </c>
      <c r="X120" s="25" t="s">
        <v>128</v>
      </c>
    </row>
    <row r="121">
      <c r="A121" s="4" t="s">
        <v>65</v>
      </c>
      <c r="B121" s="4">
        <v>1.0</v>
      </c>
      <c r="C121" s="4">
        <v>0.0</v>
      </c>
      <c r="D121" s="4">
        <v>0.0</v>
      </c>
      <c r="E121" s="4">
        <v>0.0</v>
      </c>
      <c r="F121" s="5"/>
      <c r="G121" s="4">
        <v>1.0</v>
      </c>
      <c r="H121" s="4">
        <v>0.0</v>
      </c>
      <c r="K121" s="4" t="s">
        <v>65</v>
      </c>
      <c r="L121" s="4">
        <v>1.0</v>
      </c>
      <c r="M121" s="4">
        <v>0.0</v>
      </c>
      <c r="N121" s="4">
        <v>0.0</v>
      </c>
      <c r="O121" s="4">
        <v>0.0</v>
      </c>
      <c r="P121" s="5"/>
      <c r="Q121" s="4"/>
      <c r="R121" s="4"/>
      <c r="U121" s="25" t="s">
        <v>140</v>
      </c>
      <c r="V121" s="4">
        <v>0.0</v>
      </c>
      <c r="W121" s="4" t="s">
        <v>18</v>
      </c>
      <c r="X121" s="4">
        <v>0.0</v>
      </c>
    </row>
    <row r="122">
      <c r="A122" s="4" t="s">
        <v>70</v>
      </c>
      <c r="B122" s="4">
        <v>1.0</v>
      </c>
      <c r="C122" s="4">
        <v>0.0</v>
      </c>
      <c r="D122" s="4">
        <v>0.0</v>
      </c>
      <c r="E122" s="4">
        <v>0.0</v>
      </c>
      <c r="F122" s="5"/>
      <c r="G122" s="4">
        <v>1.0</v>
      </c>
      <c r="H122" s="4">
        <v>0.0</v>
      </c>
      <c r="K122" s="4" t="s">
        <v>70</v>
      </c>
      <c r="L122" s="4">
        <v>1.0</v>
      </c>
      <c r="M122" s="4">
        <v>0.0</v>
      </c>
      <c r="N122" s="4">
        <v>0.0</v>
      </c>
      <c r="O122" s="4">
        <v>0.0</v>
      </c>
      <c r="P122" s="5"/>
      <c r="Q122" s="4"/>
      <c r="R122" s="4"/>
      <c r="U122" s="25" t="s">
        <v>141</v>
      </c>
      <c r="V122" s="4">
        <v>7.0</v>
      </c>
      <c r="W122" s="4">
        <v>0.0</v>
      </c>
      <c r="X122" s="4">
        <v>0.0</v>
      </c>
    </row>
    <row r="123">
      <c r="A123" s="4" t="s">
        <v>74</v>
      </c>
      <c r="B123" s="4">
        <v>1.0</v>
      </c>
      <c r="C123" s="4">
        <v>0.0</v>
      </c>
      <c r="D123" s="4">
        <v>0.0</v>
      </c>
      <c r="E123" s="4">
        <v>0.0</v>
      </c>
      <c r="F123" s="5"/>
      <c r="G123" s="4">
        <v>1.0</v>
      </c>
      <c r="H123" s="4">
        <v>0.0</v>
      </c>
      <c r="K123" s="4" t="s">
        <v>74</v>
      </c>
      <c r="L123" s="4">
        <v>1.0</v>
      </c>
      <c r="M123" s="4">
        <v>0.0</v>
      </c>
      <c r="N123" s="4">
        <v>0.0</v>
      </c>
      <c r="O123" s="4">
        <v>0.0</v>
      </c>
      <c r="P123" s="5"/>
      <c r="Q123" s="4"/>
      <c r="R123" s="4"/>
      <c r="U123" s="25" t="s">
        <v>131</v>
      </c>
      <c r="V123" s="4">
        <v>22.0</v>
      </c>
      <c r="W123" s="4">
        <v>7.0</v>
      </c>
      <c r="X123" s="4">
        <v>9.0</v>
      </c>
    </row>
    <row r="124">
      <c r="A124" s="4"/>
      <c r="B124" s="4">
        <f t="shared" ref="B124:E124" si="31">SUM(B119:B123)</f>
        <v>5</v>
      </c>
      <c r="C124" s="4">
        <f t="shared" si="31"/>
        <v>0</v>
      </c>
      <c r="D124" s="4">
        <f t="shared" si="31"/>
        <v>9</v>
      </c>
      <c r="E124" s="4">
        <f t="shared" si="31"/>
        <v>7</v>
      </c>
      <c r="F124" s="5"/>
      <c r="G124" s="4"/>
      <c r="H124" s="4"/>
      <c r="K124" s="4"/>
      <c r="L124" s="4">
        <f t="shared" ref="L124:O124" si="32">SUM(L119:L123)</f>
        <v>5</v>
      </c>
      <c r="M124" s="4">
        <f t="shared" si="32"/>
        <v>0</v>
      </c>
      <c r="N124" s="4">
        <f t="shared" si="32"/>
        <v>8</v>
      </c>
      <c r="O124" s="4">
        <f t="shared" si="32"/>
        <v>2</v>
      </c>
      <c r="P124" s="5"/>
      <c r="Q124" s="4"/>
      <c r="R124" s="4"/>
    </row>
    <row r="126">
      <c r="A126" s="16" t="s">
        <v>79</v>
      </c>
      <c r="K126" s="16" t="s">
        <v>79</v>
      </c>
    </row>
    <row r="127">
      <c r="A127" s="4" t="s">
        <v>3</v>
      </c>
      <c r="B127" s="4" t="s">
        <v>4</v>
      </c>
      <c r="C127" s="4" t="s">
        <v>5</v>
      </c>
      <c r="D127" s="4" t="s">
        <v>6</v>
      </c>
      <c r="E127" s="4" t="s">
        <v>7</v>
      </c>
      <c r="F127" s="4" t="s">
        <v>8</v>
      </c>
      <c r="G127" s="4" t="s">
        <v>114</v>
      </c>
      <c r="H127" s="4" t="s">
        <v>115</v>
      </c>
      <c r="K127" s="4" t="s">
        <v>3</v>
      </c>
      <c r="L127" s="4" t="s">
        <v>4</v>
      </c>
      <c r="M127" s="4" t="s">
        <v>5</v>
      </c>
      <c r="N127" s="4" t="s">
        <v>6</v>
      </c>
      <c r="O127" s="4" t="s">
        <v>7</v>
      </c>
      <c r="P127" s="4" t="s">
        <v>8</v>
      </c>
      <c r="Q127" s="4" t="s">
        <v>114</v>
      </c>
      <c r="R127" s="4" t="s">
        <v>115</v>
      </c>
    </row>
    <row r="128">
      <c r="A128" s="4" t="s">
        <v>80</v>
      </c>
      <c r="B128" s="4">
        <v>1.0</v>
      </c>
      <c r="C128" s="4">
        <v>0.0</v>
      </c>
      <c r="D128" s="4">
        <v>0.0</v>
      </c>
      <c r="E128" s="4">
        <v>0.0</v>
      </c>
      <c r="F128" s="5"/>
      <c r="G128" s="4">
        <v>1.0</v>
      </c>
      <c r="H128" s="4">
        <v>0.0</v>
      </c>
      <c r="I128" s="3" t="s">
        <v>142</v>
      </c>
      <c r="K128" s="4" t="s">
        <v>80</v>
      </c>
      <c r="L128" s="4">
        <v>1.0</v>
      </c>
      <c r="M128" s="4">
        <v>0.0</v>
      </c>
      <c r="N128" s="4">
        <v>0.0</v>
      </c>
      <c r="O128" s="4">
        <v>0.0</v>
      </c>
      <c r="P128" s="5"/>
      <c r="Q128" s="4"/>
      <c r="R128" s="4"/>
    </row>
    <row r="129">
      <c r="A129" s="4" t="s">
        <v>87</v>
      </c>
      <c r="B129" s="4">
        <v>1.0</v>
      </c>
      <c r="C129" s="4">
        <v>0.0</v>
      </c>
      <c r="D129" s="4">
        <v>0.0</v>
      </c>
      <c r="E129" s="4">
        <v>0.0</v>
      </c>
      <c r="F129" s="5"/>
      <c r="G129" s="4">
        <v>1.0</v>
      </c>
      <c r="H129" s="4">
        <v>0.0</v>
      </c>
      <c r="K129" s="4" t="s">
        <v>87</v>
      </c>
      <c r="L129" s="4">
        <v>1.0</v>
      </c>
      <c r="M129" s="4">
        <v>0.0</v>
      </c>
      <c r="N129" s="4">
        <v>0.0</v>
      </c>
      <c r="O129" s="4">
        <v>0.0</v>
      </c>
      <c r="P129" s="5"/>
      <c r="Q129" s="4"/>
      <c r="R129" s="4"/>
    </row>
    <row r="130">
      <c r="A130" s="4" t="s">
        <v>92</v>
      </c>
      <c r="B130" s="4">
        <v>1.0</v>
      </c>
      <c r="C130" s="4">
        <v>0.0</v>
      </c>
      <c r="D130" s="4">
        <v>0.0</v>
      </c>
      <c r="E130" s="4">
        <v>0.0</v>
      </c>
      <c r="F130" s="5"/>
      <c r="G130" s="4">
        <v>1.0</v>
      </c>
      <c r="H130" s="4">
        <v>0.0</v>
      </c>
      <c r="K130" s="4" t="s">
        <v>92</v>
      </c>
      <c r="L130" s="4">
        <v>1.0</v>
      </c>
      <c r="M130" s="4">
        <v>0.0</v>
      </c>
      <c r="N130" s="4">
        <v>0.0</v>
      </c>
      <c r="O130" s="4">
        <v>0.0</v>
      </c>
      <c r="P130" s="5"/>
      <c r="Q130" s="4"/>
      <c r="R130" s="4"/>
    </row>
    <row r="131">
      <c r="A131" s="4" t="s">
        <v>97</v>
      </c>
      <c r="B131" s="4">
        <v>1.0</v>
      </c>
      <c r="C131" s="4">
        <v>0.0</v>
      </c>
      <c r="D131" s="4">
        <v>0.0</v>
      </c>
      <c r="E131" s="4">
        <v>0.0</v>
      </c>
      <c r="F131" s="5"/>
      <c r="G131" s="4">
        <v>1.0</v>
      </c>
      <c r="H131" s="4">
        <v>0.0</v>
      </c>
      <c r="K131" s="4" t="s">
        <v>97</v>
      </c>
      <c r="L131" s="4">
        <v>0.0</v>
      </c>
      <c r="M131" s="4">
        <v>0.0</v>
      </c>
      <c r="N131" s="4">
        <v>0.0</v>
      </c>
      <c r="O131" s="4">
        <v>0.0</v>
      </c>
      <c r="P131" s="5"/>
      <c r="Q131" s="4"/>
      <c r="R131" s="4"/>
    </row>
    <row r="132">
      <c r="A132" s="4" t="s">
        <v>102</v>
      </c>
      <c r="B132" s="4">
        <v>1.0</v>
      </c>
      <c r="C132" s="32">
        <v>2.0</v>
      </c>
      <c r="D132" s="4">
        <v>0.0</v>
      </c>
      <c r="E132" s="4">
        <v>2.0</v>
      </c>
      <c r="F132" s="5"/>
      <c r="G132" s="4">
        <v>2.0</v>
      </c>
      <c r="H132" s="4">
        <v>0.0</v>
      </c>
      <c r="I132" s="3" t="s">
        <v>143</v>
      </c>
      <c r="J132" s="3" t="s">
        <v>144</v>
      </c>
      <c r="K132" s="4" t="s">
        <v>102</v>
      </c>
      <c r="L132" s="4">
        <v>1.0</v>
      </c>
      <c r="M132" s="4">
        <v>2.0</v>
      </c>
      <c r="N132" s="4">
        <v>0.0</v>
      </c>
      <c r="O132" s="4">
        <v>0.0</v>
      </c>
      <c r="P132" s="5"/>
      <c r="Q132" s="4"/>
      <c r="R132" s="4"/>
    </row>
    <row r="133">
      <c r="B133" s="27">
        <f t="shared" ref="B133:E133" si="33">SUM(B128:B132)</f>
        <v>5</v>
      </c>
      <c r="C133" s="27">
        <f t="shared" si="33"/>
        <v>2</v>
      </c>
      <c r="D133" s="27">
        <f t="shared" si="33"/>
        <v>0</v>
      </c>
      <c r="E133" s="27">
        <f t="shared" si="33"/>
        <v>2</v>
      </c>
      <c r="L133" s="27">
        <f t="shared" ref="L133:O133" si="34">SUM(L128:L132)</f>
        <v>4</v>
      </c>
      <c r="M133" s="27">
        <f t="shared" si="34"/>
        <v>2</v>
      </c>
      <c r="N133" s="27">
        <f t="shared" si="34"/>
        <v>0</v>
      </c>
      <c r="O133" s="27">
        <f t="shared" si="34"/>
        <v>0</v>
      </c>
    </row>
    <row r="135">
      <c r="A135" s="29" t="s">
        <v>111</v>
      </c>
      <c r="B135" s="30"/>
      <c r="C135" s="30"/>
      <c r="D135" s="30">
        <f> SUM(B115:D115) + SUM(B124:D124) + SUM(B133:D133)</f>
        <v>47</v>
      </c>
      <c r="E135" s="30">
        <f> E115 + E124 + E133</f>
        <v>14</v>
      </c>
      <c r="F135" s="30">
        <f> D135 / (D135 + E135)</f>
        <v>0.7704918033</v>
      </c>
      <c r="G135" s="3">
        <f t="shared" ref="G135:H135" si="35">SUM(G110:G114,G119:G123,G128:G132)</f>
        <v>21</v>
      </c>
      <c r="H135" s="3">
        <f t="shared" si="35"/>
        <v>23</v>
      </c>
      <c r="K135" s="29" t="s">
        <v>111</v>
      </c>
      <c r="L135" s="30"/>
      <c r="M135" s="30"/>
      <c r="N135" s="30">
        <f> SUM(L115:N115) + SUM(L124:N124) + SUM(L133:N133)</f>
        <v>45</v>
      </c>
      <c r="O135" s="30">
        <f> O115 + O124 + O133</f>
        <v>4</v>
      </c>
      <c r="P135" s="30">
        <f> N135 / (N135 + O135)</f>
        <v>0.9183673469</v>
      </c>
      <c r="Q135" s="3">
        <f t="shared" ref="Q135:R135" si="36">SUM(Q110:Q114,Q119:Q123,Q128:Q132)</f>
        <v>0</v>
      </c>
      <c r="R135" s="3">
        <f t="shared" si="36"/>
        <v>0</v>
      </c>
    </row>
    <row r="136">
      <c r="G136" s="3">
        <v>21.0</v>
      </c>
      <c r="H136" s="3">
        <v>27.0</v>
      </c>
    </row>
    <row r="138">
      <c r="A138" s="19" t="s">
        <v>145</v>
      </c>
      <c r="K138" s="19" t="s">
        <v>146</v>
      </c>
    </row>
    <row r="139">
      <c r="A139" s="2" t="s">
        <v>1</v>
      </c>
      <c r="K139" s="2" t="s">
        <v>1</v>
      </c>
    </row>
    <row r="140">
      <c r="A140" s="4" t="s">
        <v>3</v>
      </c>
      <c r="B140" s="4" t="s">
        <v>4</v>
      </c>
      <c r="C140" s="4" t="s">
        <v>5</v>
      </c>
      <c r="D140" s="4" t="s">
        <v>6</v>
      </c>
      <c r="E140" s="4" t="s">
        <v>7</v>
      </c>
      <c r="F140" s="4" t="s">
        <v>8</v>
      </c>
      <c r="G140" s="4" t="s">
        <v>114</v>
      </c>
      <c r="H140" s="4" t="s">
        <v>115</v>
      </c>
      <c r="K140" s="4" t="s">
        <v>3</v>
      </c>
      <c r="L140" s="4" t="s">
        <v>4</v>
      </c>
      <c r="M140" s="4" t="s">
        <v>5</v>
      </c>
      <c r="N140" s="4" t="s">
        <v>6</v>
      </c>
      <c r="O140" s="4" t="s">
        <v>7</v>
      </c>
      <c r="P140" s="4" t="s">
        <v>8</v>
      </c>
      <c r="Q140" s="4" t="s">
        <v>114</v>
      </c>
      <c r="R140" s="4" t="s">
        <v>115</v>
      </c>
    </row>
    <row r="141">
      <c r="A141" s="4" t="s">
        <v>14</v>
      </c>
      <c r="B141" s="4">
        <v>1.0</v>
      </c>
      <c r="C141" s="4">
        <v>0.0</v>
      </c>
      <c r="D141" s="4">
        <v>1.0</v>
      </c>
      <c r="E141" s="4">
        <v>4.0</v>
      </c>
      <c r="F141" s="5"/>
      <c r="G141" s="4"/>
      <c r="H141" s="4"/>
      <c r="K141" s="4" t="s">
        <v>14</v>
      </c>
      <c r="L141" s="4">
        <v>1.0</v>
      </c>
      <c r="M141" s="4">
        <v>0.0</v>
      </c>
      <c r="N141" s="4">
        <v>0.0</v>
      </c>
      <c r="O141" s="4">
        <v>2.0</v>
      </c>
      <c r="P141" s="5"/>
      <c r="Q141" s="4">
        <v>0.0</v>
      </c>
      <c r="R141" s="4">
        <v>1.0</v>
      </c>
    </row>
    <row r="142">
      <c r="A142" s="4" t="s">
        <v>20</v>
      </c>
      <c r="B142" s="4"/>
      <c r="C142" s="4"/>
      <c r="D142" s="4"/>
      <c r="E142" s="4"/>
      <c r="F142" s="5"/>
      <c r="G142" s="4"/>
      <c r="H142" s="4"/>
      <c r="K142" s="4" t="s">
        <v>20</v>
      </c>
      <c r="L142" s="4">
        <v>4.0</v>
      </c>
      <c r="M142" s="4">
        <v>0.0</v>
      </c>
      <c r="N142" s="4">
        <v>0.0</v>
      </c>
      <c r="O142" s="4">
        <v>0.0</v>
      </c>
      <c r="P142" s="5"/>
      <c r="Q142" s="4">
        <v>2.0</v>
      </c>
      <c r="R142" s="4">
        <v>2.0</v>
      </c>
    </row>
    <row r="143">
      <c r="A143" s="4" t="s">
        <v>26</v>
      </c>
      <c r="B143" s="4"/>
      <c r="C143" s="4"/>
      <c r="D143" s="4"/>
      <c r="E143" s="4"/>
      <c r="F143" s="5"/>
      <c r="G143" s="4"/>
      <c r="H143" s="4"/>
      <c r="K143" s="4" t="s">
        <v>26</v>
      </c>
      <c r="L143" s="4">
        <v>0.0</v>
      </c>
      <c r="M143" s="4">
        <v>0.0</v>
      </c>
      <c r="N143" s="4">
        <v>0.0</v>
      </c>
      <c r="O143" s="4">
        <v>1.0</v>
      </c>
      <c r="P143" s="5"/>
      <c r="Q143" s="4">
        <v>0.0</v>
      </c>
      <c r="R143" s="4">
        <v>0.0</v>
      </c>
    </row>
    <row r="144">
      <c r="A144" s="4" t="s">
        <v>31</v>
      </c>
      <c r="B144" s="4"/>
      <c r="C144" s="4"/>
      <c r="D144" s="4"/>
      <c r="E144" s="4"/>
      <c r="F144" s="5"/>
      <c r="G144" s="4"/>
      <c r="H144" s="4"/>
      <c r="K144" s="4" t="s">
        <v>31</v>
      </c>
      <c r="L144" s="4">
        <v>1.0</v>
      </c>
      <c r="M144" s="4">
        <v>0.0</v>
      </c>
      <c r="N144" s="4">
        <v>0.0</v>
      </c>
      <c r="O144" s="4">
        <v>0.0</v>
      </c>
      <c r="P144" s="5"/>
      <c r="Q144" s="4">
        <v>0.0</v>
      </c>
      <c r="R144" s="4">
        <v>1.0</v>
      </c>
    </row>
    <row r="145">
      <c r="A145" s="4" t="s">
        <v>38</v>
      </c>
      <c r="B145" s="4"/>
      <c r="C145" s="4"/>
      <c r="D145" s="4"/>
      <c r="E145" s="4"/>
      <c r="F145" s="5"/>
      <c r="G145" s="4"/>
      <c r="H145" s="4"/>
      <c r="K145" s="4" t="s">
        <v>38</v>
      </c>
      <c r="L145" s="4">
        <v>0.0</v>
      </c>
      <c r="M145" s="4">
        <v>0.0</v>
      </c>
      <c r="N145" s="4">
        <v>0.0</v>
      </c>
      <c r="O145" s="4">
        <v>2.0</v>
      </c>
      <c r="P145" s="5"/>
      <c r="Q145" s="4">
        <v>0.0</v>
      </c>
      <c r="R145" s="4">
        <v>0.0</v>
      </c>
    </row>
    <row r="146">
      <c r="A146" s="4"/>
      <c r="B146" s="4">
        <f t="shared" ref="B146:E146" si="37">SUM(B141:B145)</f>
        <v>1</v>
      </c>
      <c r="C146" s="4">
        <f t="shared" si="37"/>
        <v>0</v>
      </c>
      <c r="D146" s="4">
        <f t="shared" si="37"/>
        <v>1</v>
      </c>
      <c r="E146" s="4">
        <f t="shared" si="37"/>
        <v>4</v>
      </c>
      <c r="F146" s="5"/>
      <c r="G146" s="4"/>
      <c r="H146" s="4"/>
      <c r="K146" s="4"/>
      <c r="L146" s="4">
        <f t="shared" ref="L146:O146" si="38">SUM(L141:L145)</f>
        <v>6</v>
      </c>
      <c r="M146" s="4">
        <f t="shared" si="38"/>
        <v>0</v>
      </c>
      <c r="N146" s="4">
        <f t="shared" si="38"/>
        <v>0</v>
      </c>
      <c r="O146" s="4">
        <f t="shared" si="38"/>
        <v>5</v>
      </c>
      <c r="P146" s="5"/>
      <c r="Q146" s="4"/>
      <c r="R146" s="4"/>
    </row>
    <row r="148">
      <c r="A148" s="15" t="s">
        <v>54</v>
      </c>
      <c r="K148" s="15" t="s">
        <v>54</v>
      </c>
    </row>
    <row r="149">
      <c r="A149" s="4" t="s">
        <v>3</v>
      </c>
      <c r="B149" s="4" t="s">
        <v>4</v>
      </c>
      <c r="C149" s="4" t="s">
        <v>5</v>
      </c>
      <c r="D149" s="4" t="s">
        <v>6</v>
      </c>
      <c r="E149" s="4" t="s">
        <v>7</v>
      </c>
      <c r="F149" s="4" t="s">
        <v>8</v>
      </c>
      <c r="G149" s="4" t="s">
        <v>114</v>
      </c>
      <c r="H149" s="4" t="s">
        <v>115</v>
      </c>
      <c r="K149" s="4" t="s">
        <v>3</v>
      </c>
      <c r="L149" s="4" t="s">
        <v>4</v>
      </c>
      <c r="M149" s="4" t="s">
        <v>5</v>
      </c>
      <c r="N149" s="4" t="s">
        <v>6</v>
      </c>
      <c r="O149" s="4" t="s">
        <v>7</v>
      </c>
      <c r="P149" s="4" t="s">
        <v>8</v>
      </c>
      <c r="Q149" s="4" t="s">
        <v>114</v>
      </c>
      <c r="R149" s="4" t="s">
        <v>115</v>
      </c>
    </row>
    <row r="150">
      <c r="A150" s="4" t="s">
        <v>55</v>
      </c>
      <c r="B150" s="4">
        <v>1.0</v>
      </c>
      <c r="C150" s="4">
        <v>1.0</v>
      </c>
      <c r="D150" s="4">
        <v>1.0</v>
      </c>
      <c r="E150" s="4">
        <v>3.0</v>
      </c>
      <c r="F150" s="5"/>
      <c r="G150" s="4"/>
      <c r="H150" s="4"/>
      <c r="K150" s="4" t="s">
        <v>55</v>
      </c>
      <c r="L150" s="4">
        <v>1.0</v>
      </c>
      <c r="M150" s="4">
        <v>1.0</v>
      </c>
      <c r="N150" s="4">
        <v>0.0</v>
      </c>
      <c r="O150" s="4">
        <v>2.0</v>
      </c>
      <c r="P150" s="5"/>
      <c r="Q150" s="4">
        <v>2.0</v>
      </c>
      <c r="R150" s="4">
        <v>0.0</v>
      </c>
    </row>
    <row r="151">
      <c r="A151" s="4" t="s">
        <v>60</v>
      </c>
      <c r="B151" s="4">
        <v>1.0</v>
      </c>
      <c r="C151" s="4">
        <v>0.0</v>
      </c>
      <c r="D151" s="4">
        <v>3.0</v>
      </c>
      <c r="E151" s="4">
        <v>2.0</v>
      </c>
      <c r="F151" s="5"/>
      <c r="G151" s="4"/>
      <c r="H151" s="4"/>
      <c r="K151" s="4" t="s">
        <v>60</v>
      </c>
      <c r="L151" s="4">
        <v>0.0</v>
      </c>
      <c r="M151" s="4">
        <v>0.0</v>
      </c>
      <c r="N151" s="4">
        <v>1.0</v>
      </c>
      <c r="O151" s="4">
        <v>6.0</v>
      </c>
      <c r="P151" s="5"/>
      <c r="Q151" s="4">
        <v>0.0</v>
      </c>
      <c r="R151" s="4">
        <v>1.0</v>
      </c>
    </row>
    <row r="152">
      <c r="A152" s="4" t="s">
        <v>65</v>
      </c>
      <c r="B152" s="4">
        <v>1.0</v>
      </c>
      <c r="C152" s="4">
        <v>0.0</v>
      </c>
      <c r="D152" s="4">
        <v>0.0</v>
      </c>
      <c r="E152" s="4">
        <v>0.0</v>
      </c>
      <c r="F152" s="5"/>
      <c r="G152" s="4"/>
      <c r="H152" s="4"/>
      <c r="K152" s="4" t="s">
        <v>65</v>
      </c>
      <c r="L152" s="4">
        <v>1.0</v>
      </c>
      <c r="M152" s="4">
        <v>0.0</v>
      </c>
      <c r="N152" s="4">
        <v>0.0</v>
      </c>
      <c r="O152" s="4">
        <v>0.0</v>
      </c>
      <c r="P152" s="5"/>
      <c r="Q152" s="4">
        <v>1.0</v>
      </c>
      <c r="R152" s="4">
        <v>0.0</v>
      </c>
    </row>
    <row r="153">
      <c r="A153" s="4" t="s">
        <v>70</v>
      </c>
      <c r="B153" s="4">
        <v>1.0</v>
      </c>
      <c r="C153" s="4">
        <v>0.0</v>
      </c>
      <c r="D153" s="4">
        <v>0.0</v>
      </c>
      <c r="E153" s="4">
        <v>0.0</v>
      </c>
      <c r="F153" s="5"/>
      <c r="G153" s="4"/>
      <c r="H153" s="4"/>
      <c r="K153" s="4" t="s">
        <v>70</v>
      </c>
      <c r="L153" s="4">
        <v>0.0</v>
      </c>
      <c r="M153" s="4">
        <v>0.0</v>
      </c>
      <c r="N153" s="4">
        <v>0.0</v>
      </c>
      <c r="O153" s="4">
        <v>0.0</v>
      </c>
      <c r="P153" s="5"/>
      <c r="Q153" s="4">
        <v>0.0</v>
      </c>
      <c r="R153" s="4">
        <v>0.0</v>
      </c>
    </row>
    <row r="154">
      <c r="A154" s="4" t="s">
        <v>74</v>
      </c>
      <c r="B154" s="4">
        <v>1.0</v>
      </c>
      <c r="C154" s="4">
        <v>0.0</v>
      </c>
      <c r="D154" s="4">
        <v>0.0</v>
      </c>
      <c r="E154" s="4">
        <v>0.0</v>
      </c>
      <c r="F154" s="5"/>
      <c r="G154" s="4"/>
      <c r="H154" s="4"/>
      <c r="K154" s="4" t="s">
        <v>74</v>
      </c>
      <c r="L154" s="4">
        <v>0.0</v>
      </c>
      <c r="M154" s="4">
        <v>0.0</v>
      </c>
      <c r="N154" s="4">
        <v>0.0</v>
      </c>
      <c r="O154" s="4">
        <v>0.0</v>
      </c>
      <c r="P154" s="5"/>
      <c r="Q154" s="4">
        <v>0.0</v>
      </c>
      <c r="R154" s="4">
        <v>0.0</v>
      </c>
    </row>
    <row r="155">
      <c r="A155" s="4"/>
      <c r="B155" s="4">
        <f t="shared" ref="B155:E155" si="39">SUM(B150:B154)</f>
        <v>5</v>
      </c>
      <c r="C155" s="4">
        <f t="shared" si="39"/>
        <v>1</v>
      </c>
      <c r="D155" s="4">
        <f t="shared" si="39"/>
        <v>4</v>
      </c>
      <c r="E155" s="4">
        <f t="shared" si="39"/>
        <v>5</v>
      </c>
      <c r="F155" s="5"/>
      <c r="G155" s="4"/>
      <c r="H155" s="4"/>
      <c r="K155" s="4"/>
      <c r="L155" s="4">
        <f t="shared" ref="L155:O155" si="40">SUM(L150:L154)</f>
        <v>2</v>
      </c>
      <c r="M155" s="4">
        <f t="shared" si="40"/>
        <v>1</v>
      </c>
      <c r="N155" s="4">
        <f t="shared" si="40"/>
        <v>1</v>
      </c>
      <c r="O155" s="4">
        <f t="shared" si="40"/>
        <v>8</v>
      </c>
      <c r="P155" s="5"/>
      <c r="Q155" s="4"/>
      <c r="R155" s="4"/>
    </row>
    <row r="157">
      <c r="A157" s="16" t="s">
        <v>79</v>
      </c>
      <c r="K157" s="16" t="s">
        <v>79</v>
      </c>
    </row>
    <row r="158">
      <c r="A158" s="4" t="s">
        <v>3</v>
      </c>
      <c r="B158" s="4" t="s">
        <v>4</v>
      </c>
      <c r="C158" s="4" t="s">
        <v>5</v>
      </c>
      <c r="D158" s="4" t="s">
        <v>6</v>
      </c>
      <c r="E158" s="4" t="s">
        <v>7</v>
      </c>
      <c r="F158" s="4" t="s">
        <v>8</v>
      </c>
      <c r="G158" s="4" t="s">
        <v>114</v>
      </c>
      <c r="H158" s="4" t="s">
        <v>115</v>
      </c>
      <c r="K158" s="4" t="s">
        <v>3</v>
      </c>
      <c r="L158" s="4" t="s">
        <v>4</v>
      </c>
      <c r="M158" s="4" t="s">
        <v>5</v>
      </c>
      <c r="N158" s="4" t="s">
        <v>6</v>
      </c>
      <c r="O158" s="4" t="s">
        <v>7</v>
      </c>
      <c r="P158" s="4" t="s">
        <v>8</v>
      </c>
      <c r="Q158" s="4" t="s">
        <v>114</v>
      </c>
      <c r="R158" s="4" t="s">
        <v>115</v>
      </c>
    </row>
    <row r="159">
      <c r="A159" s="4" t="s">
        <v>80</v>
      </c>
      <c r="B159" s="4">
        <v>1.0</v>
      </c>
      <c r="C159" s="4">
        <v>0.0</v>
      </c>
      <c r="D159" s="4">
        <v>2.0</v>
      </c>
      <c r="E159" s="4">
        <v>0.0</v>
      </c>
      <c r="F159" s="5"/>
      <c r="G159" s="4"/>
      <c r="H159" s="4"/>
      <c r="K159" s="4" t="s">
        <v>80</v>
      </c>
      <c r="L159" s="4">
        <v>1.0</v>
      </c>
      <c r="M159" s="4">
        <v>0.0</v>
      </c>
      <c r="N159" s="4">
        <v>0.0</v>
      </c>
      <c r="O159" s="4">
        <v>3.0</v>
      </c>
      <c r="P159" s="5"/>
      <c r="Q159" s="4">
        <v>1.0</v>
      </c>
      <c r="R159" s="4">
        <v>0.0</v>
      </c>
    </row>
    <row r="160">
      <c r="A160" s="4" t="s">
        <v>87</v>
      </c>
      <c r="B160" s="4">
        <v>1.0</v>
      </c>
      <c r="C160" s="4">
        <v>0.0</v>
      </c>
      <c r="D160" s="4">
        <v>0.0</v>
      </c>
      <c r="E160" s="4">
        <v>0.0</v>
      </c>
      <c r="F160" s="5"/>
      <c r="G160" s="4"/>
      <c r="H160" s="4"/>
      <c r="K160" s="4" t="s">
        <v>87</v>
      </c>
      <c r="L160" s="4">
        <v>0.0</v>
      </c>
      <c r="M160" s="4">
        <v>0.0</v>
      </c>
      <c r="N160" s="4">
        <v>0.0</v>
      </c>
      <c r="O160" s="4">
        <v>0.0</v>
      </c>
      <c r="P160" s="5"/>
      <c r="Q160" s="4">
        <v>0.0</v>
      </c>
      <c r="R160" s="4">
        <v>0.0</v>
      </c>
    </row>
    <row r="161">
      <c r="A161" s="4" t="s">
        <v>92</v>
      </c>
      <c r="B161" s="4">
        <v>1.0</v>
      </c>
      <c r="C161" s="4">
        <v>0.0</v>
      </c>
      <c r="D161" s="4">
        <v>0.0</v>
      </c>
      <c r="E161" s="4">
        <v>0.0</v>
      </c>
      <c r="F161" s="5"/>
      <c r="G161" s="4"/>
      <c r="H161" s="4"/>
      <c r="K161" s="4" t="s">
        <v>92</v>
      </c>
      <c r="L161" s="4">
        <v>1.0</v>
      </c>
      <c r="M161" s="4">
        <v>0.0</v>
      </c>
      <c r="N161" s="4">
        <v>0.0</v>
      </c>
      <c r="O161" s="4">
        <v>3.0</v>
      </c>
      <c r="P161" s="5"/>
      <c r="Q161" s="4">
        <v>1.0</v>
      </c>
      <c r="R161" s="4">
        <v>0.0</v>
      </c>
    </row>
    <row r="162">
      <c r="A162" s="4" t="s">
        <v>147</v>
      </c>
      <c r="B162" s="4">
        <v>1.0</v>
      </c>
      <c r="C162" s="4">
        <v>0.0</v>
      </c>
      <c r="D162" s="4">
        <v>0.0</v>
      </c>
      <c r="E162" s="4">
        <v>0.0</v>
      </c>
      <c r="F162" s="5"/>
      <c r="G162" s="4"/>
      <c r="H162" s="4"/>
      <c r="K162" s="4" t="s">
        <v>147</v>
      </c>
      <c r="L162" s="4">
        <v>1.0</v>
      </c>
      <c r="M162" s="4">
        <v>0.0</v>
      </c>
      <c r="N162" s="4">
        <v>0.0</v>
      </c>
      <c r="O162" s="4">
        <v>0.0</v>
      </c>
      <c r="P162" s="5"/>
      <c r="Q162" s="4">
        <v>1.0</v>
      </c>
      <c r="R162" s="4">
        <v>0.0</v>
      </c>
    </row>
    <row r="163">
      <c r="A163" s="4" t="s">
        <v>102</v>
      </c>
      <c r="B163" s="4">
        <v>1.0</v>
      </c>
      <c r="C163" s="4">
        <v>3.0</v>
      </c>
      <c r="D163" s="4">
        <v>0.0</v>
      </c>
      <c r="E163" s="4">
        <v>3.0</v>
      </c>
      <c r="F163" s="5"/>
      <c r="G163" s="4"/>
      <c r="H163" s="4"/>
      <c r="K163" s="4" t="s">
        <v>102</v>
      </c>
      <c r="L163" s="4">
        <v>0.0</v>
      </c>
      <c r="M163" s="4">
        <v>1.0</v>
      </c>
      <c r="N163" s="4">
        <v>0.0</v>
      </c>
      <c r="O163" s="4">
        <v>6.0</v>
      </c>
      <c r="P163" s="5"/>
      <c r="Q163" s="4">
        <v>0.0</v>
      </c>
      <c r="R163" s="4">
        <v>0.0</v>
      </c>
    </row>
    <row r="164">
      <c r="B164" s="27">
        <f t="shared" ref="B164:E164" si="41">SUM(B159:B163)</f>
        <v>5</v>
      </c>
      <c r="C164" s="27">
        <f t="shared" si="41"/>
        <v>3</v>
      </c>
      <c r="D164" s="27">
        <f t="shared" si="41"/>
        <v>2</v>
      </c>
      <c r="E164" s="27">
        <f t="shared" si="41"/>
        <v>3</v>
      </c>
      <c r="L164" s="27">
        <f t="shared" ref="L164:O164" si="42">SUM(L159:L163)</f>
        <v>3</v>
      </c>
      <c r="M164" s="27">
        <f t="shared" si="42"/>
        <v>1</v>
      </c>
      <c r="N164" s="27">
        <f t="shared" si="42"/>
        <v>0</v>
      </c>
      <c r="O164" s="27">
        <f t="shared" si="42"/>
        <v>12</v>
      </c>
    </row>
    <row r="166">
      <c r="A166" s="29" t="s">
        <v>111</v>
      </c>
      <c r="B166" s="30"/>
      <c r="C166" s="30"/>
      <c r="D166" s="30">
        <f> SUM(B146:D146) + SUM(B155:D155) + SUM(B164:D164)</f>
        <v>22</v>
      </c>
      <c r="E166" s="30">
        <f> E146 + E155 + E164</f>
        <v>12</v>
      </c>
      <c r="F166" s="30">
        <f> D166 / (D166 + E166)</f>
        <v>0.6470588235</v>
      </c>
      <c r="G166" s="3">
        <v>20.0</v>
      </c>
      <c r="H166" s="3">
        <v>22.0</v>
      </c>
      <c r="K166" s="29" t="s">
        <v>111</v>
      </c>
      <c r="L166" s="30"/>
      <c r="M166" s="30"/>
      <c r="N166" s="30">
        <f> SUM(L146:N146) + SUM(L155:N155) + SUM(L164:N164)</f>
        <v>14</v>
      </c>
      <c r="O166" s="30">
        <f> O146 + O155 + O164</f>
        <v>25</v>
      </c>
      <c r="P166" s="30">
        <f> N166 / (N166 + O166)</f>
        <v>0.358974359</v>
      </c>
    </row>
    <row r="167">
      <c r="A167" s="34"/>
      <c r="B167" s="34"/>
      <c r="C167" s="34"/>
      <c r="D167" s="34"/>
      <c r="E167" s="34"/>
      <c r="F167" s="34"/>
      <c r="G167" s="34"/>
      <c r="H167" s="34"/>
      <c r="I167" s="34"/>
      <c r="J167" s="34"/>
      <c r="K167" s="34"/>
    </row>
    <row r="168">
      <c r="A168" s="34"/>
      <c r="B168" s="34"/>
      <c r="C168" s="34"/>
      <c r="D168" s="34"/>
      <c r="E168" s="34"/>
      <c r="F168" s="34"/>
      <c r="G168" s="34"/>
      <c r="H168" s="34"/>
      <c r="I168" s="34"/>
      <c r="J168" s="34"/>
      <c r="K168" s="34"/>
    </row>
    <row r="169">
      <c r="A169" s="34"/>
      <c r="B169" s="34"/>
      <c r="C169" s="34"/>
      <c r="D169" s="34"/>
      <c r="E169" s="34"/>
      <c r="F169" s="34"/>
      <c r="G169" s="34"/>
      <c r="H169" s="34"/>
      <c r="I169" s="34"/>
      <c r="J169" s="34"/>
      <c r="K169" s="34"/>
    </row>
    <row r="170">
      <c r="A170" s="34"/>
      <c r="B170" s="34"/>
      <c r="C170" s="34"/>
      <c r="D170" s="34"/>
      <c r="E170" s="34"/>
      <c r="F170" s="34"/>
      <c r="G170" s="34"/>
      <c r="H170" s="34"/>
      <c r="I170" s="34"/>
      <c r="J170" s="34"/>
      <c r="K170" s="34"/>
    </row>
    <row r="173">
      <c r="A173" s="34"/>
      <c r="B173" s="34"/>
      <c r="C173" s="34"/>
      <c r="D173" s="34"/>
      <c r="E173" s="34"/>
      <c r="F173" s="34"/>
      <c r="G173" s="34"/>
      <c r="H173" s="34"/>
      <c r="I173" s="34"/>
      <c r="J173" s="34"/>
      <c r="K173" s="34"/>
      <c r="L173" s="34"/>
      <c r="M173" s="34"/>
      <c r="N173" s="34"/>
      <c r="O173" s="34"/>
      <c r="P173" s="34"/>
      <c r="Q173" s="34"/>
      <c r="R173" s="34"/>
      <c r="S173" s="34"/>
      <c r="T173" s="34"/>
    </row>
    <row r="174">
      <c r="A174" s="34"/>
      <c r="B174" s="34"/>
      <c r="C174" s="34"/>
      <c r="D174" s="34"/>
      <c r="E174" s="34"/>
      <c r="F174" s="34"/>
      <c r="G174" s="34"/>
      <c r="H174" s="34"/>
      <c r="I174" s="34"/>
      <c r="J174" s="34"/>
      <c r="K174" s="34"/>
      <c r="L174" s="34"/>
      <c r="M174" s="34"/>
      <c r="N174" s="34"/>
      <c r="O174" s="34"/>
      <c r="P174" s="34"/>
      <c r="Q174" s="34"/>
      <c r="R174" s="34"/>
      <c r="S174" s="34"/>
      <c r="T174" s="34"/>
    </row>
    <row r="175">
      <c r="A175" s="34"/>
      <c r="B175" s="34"/>
      <c r="C175" s="34"/>
      <c r="D175" s="34"/>
      <c r="E175" s="34"/>
      <c r="F175" s="34"/>
      <c r="G175" s="34"/>
      <c r="H175" s="34"/>
      <c r="I175" s="34"/>
      <c r="J175" s="34"/>
      <c r="K175" s="34"/>
      <c r="L175" s="34"/>
      <c r="M175" s="34"/>
      <c r="N175" s="34"/>
      <c r="O175" s="34"/>
      <c r="P175" s="34"/>
      <c r="Q175" s="34"/>
      <c r="R175" s="34"/>
      <c r="S175" s="34"/>
      <c r="T175" s="34"/>
    </row>
    <row r="176">
      <c r="A176" s="34"/>
      <c r="B176" s="34"/>
      <c r="C176" s="34"/>
      <c r="D176" s="34"/>
      <c r="E176" s="34"/>
      <c r="F176" s="34"/>
      <c r="G176" s="34"/>
      <c r="H176" s="34"/>
      <c r="I176" s="34"/>
      <c r="J176" s="34"/>
      <c r="K176" s="34"/>
      <c r="L176" s="34"/>
      <c r="M176" s="34"/>
      <c r="N176" s="34"/>
      <c r="O176" s="34"/>
      <c r="P176" s="34"/>
      <c r="Q176" s="34"/>
      <c r="R176" s="34"/>
      <c r="S176" s="34"/>
      <c r="T176" s="34"/>
    </row>
    <row r="177">
      <c r="A177" s="34"/>
      <c r="B177" s="34"/>
      <c r="C177" s="34"/>
      <c r="D177" s="34"/>
      <c r="E177" s="34"/>
      <c r="F177" s="34"/>
      <c r="G177" s="34"/>
      <c r="H177" s="34"/>
      <c r="I177" s="34"/>
      <c r="J177" s="34"/>
      <c r="K177" s="34"/>
      <c r="L177" s="34"/>
      <c r="M177" s="34"/>
      <c r="N177" s="34"/>
      <c r="O177" s="34"/>
      <c r="P177" s="34"/>
      <c r="Q177" s="34"/>
      <c r="R177" s="34"/>
      <c r="S177" s="34"/>
      <c r="T177" s="34"/>
    </row>
    <row r="178">
      <c r="A178" s="34"/>
      <c r="B178" s="34"/>
      <c r="C178" s="34"/>
      <c r="D178" s="34"/>
      <c r="E178" s="34"/>
      <c r="F178" s="34"/>
      <c r="G178" s="34"/>
      <c r="H178" s="34"/>
      <c r="I178" s="34"/>
      <c r="J178" s="34"/>
      <c r="K178" s="34"/>
      <c r="L178" s="34"/>
      <c r="M178" s="34"/>
      <c r="N178" s="34"/>
      <c r="O178" s="34"/>
      <c r="P178" s="34"/>
      <c r="Q178" s="34"/>
      <c r="R178" s="34"/>
      <c r="S178" s="34"/>
      <c r="T178" s="34"/>
    </row>
    <row r="179">
      <c r="A179" s="34"/>
      <c r="B179" s="34"/>
      <c r="C179" s="34"/>
      <c r="D179" s="34"/>
      <c r="E179" s="34"/>
      <c r="F179" s="34"/>
      <c r="G179" s="34"/>
      <c r="H179" s="34"/>
      <c r="I179" s="34"/>
      <c r="J179" s="34"/>
      <c r="K179" s="34"/>
      <c r="L179" s="34"/>
      <c r="M179" s="34"/>
      <c r="N179" s="34"/>
      <c r="O179" s="34"/>
      <c r="P179" s="34"/>
      <c r="Q179" s="34"/>
      <c r="R179" s="34"/>
      <c r="S179" s="34"/>
      <c r="T179" s="34"/>
    </row>
    <row r="180">
      <c r="A180" s="34"/>
      <c r="B180" s="34"/>
      <c r="C180" s="34"/>
      <c r="D180" s="34"/>
      <c r="E180" s="34"/>
      <c r="F180" s="34"/>
      <c r="G180" s="34"/>
      <c r="H180" s="34"/>
      <c r="I180" s="34"/>
      <c r="J180" s="34"/>
      <c r="K180" s="34"/>
      <c r="L180" s="34"/>
      <c r="M180" s="34"/>
      <c r="N180" s="34"/>
      <c r="O180" s="34"/>
      <c r="P180" s="34"/>
      <c r="Q180" s="34"/>
      <c r="R180" s="34"/>
      <c r="S180" s="34"/>
      <c r="T180" s="34"/>
    </row>
    <row r="181">
      <c r="A181" s="34"/>
      <c r="B181" s="34"/>
      <c r="C181" s="34"/>
      <c r="D181" s="34"/>
      <c r="E181" s="34"/>
      <c r="F181" s="34"/>
      <c r="G181" s="34"/>
      <c r="H181" s="34"/>
      <c r="I181" s="34"/>
      <c r="J181" s="34"/>
      <c r="K181" s="34"/>
      <c r="L181" s="34"/>
      <c r="M181" s="34"/>
      <c r="N181" s="34"/>
      <c r="O181" s="34"/>
      <c r="P181" s="34"/>
      <c r="Q181" s="34"/>
      <c r="R181" s="34"/>
      <c r="S181" s="34"/>
      <c r="T181" s="34"/>
    </row>
    <row r="182">
      <c r="A182" s="34"/>
      <c r="B182" s="34"/>
      <c r="C182" s="34"/>
      <c r="D182" s="34"/>
      <c r="E182" s="34"/>
      <c r="F182" s="34"/>
      <c r="G182" s="34"/>
      <c r="H182" s="34"/>
      <c r="I182" s="34"/>
      <c r="J182" s="34"/>
      <c r="K182" s="34"/>
      <c r="L182" s="34"/>
      <c r="M182" s="34"/>
      <c r="N182" s="34"/>
      <c r="O182" s="34"/>
      <c r="P182" s="34"/>
      <c r="Q182" s="34"/>
      <c r="R182" s="34"/>
      <c r="S182" s="34"/>
      <c r="T182" s="34"/>
    </row>
    <row r="183">
      <c r="A183" s="34"/>
      <c r="B183" s="34"/>
      <c r="C183" s="34"/>
      <c r="D183" s="34"/>
      <c r="E183" s="34"/>
      <c r="F183" s="34"/>
      <c r="G183" s="34"/>
      <c r="H183" s="34"/>
      <c r="I183" s="34"/>
      <c r="J183" s="34"/>
      <c r="K183" s="34"/>
      <c r="L183" s="34"/>
      <c r="M183" s="34"/>
      <c r="N183" s="34"/>
      <c r="O183" s="34"/>
      <c r="P183" s="34"/>
      <c r="Q183" s="34"/>
      <c r="R183" s="34"/>
      <c r="S183" s="34"/>
      <c r="T183" s="34"/>
    </row>
    <row r="184">
      <c r="A184" s="34"/>
      <c r="B184" s="34"/>
      <c r="C184" s="34"/>
      <c r="D184" s="34"/>
      <c r="E184" s="34"/>
      <c r="F184" s="34"/>
      <c r="G184" s="34"/>
      <c r="H184" s="34"/>
      <c r="I184" s="34"/>
      <c r="J184" s="34"/>
      <c r="K184" s="34"/>
      <c r="L184" s="34"/>
      <c r="M184" s="34"/>
      <c r="N184" s="34"/>
      <c r="O184" s="34"/>
      <c r="P184" s="34"/>
      <c r="Q184" s="34"/>
      <c r="R184" s="34"/>
      <c r="S184" s="34"/>
      <c r="T184" s="34"/>
    </row>
    <row r="185">
      <c r="A185" s="34"/>
      <c r="B185" s="34"/>
      <c r="C185" s="34"/>
      <c r="D185" s="34"/>
      <c r="E185" s="34"/>
      <c r="F185" s="34"/>
      <c r="G185" s="34"/>
      <c r="H185" s="34"/>
      <c r="I185" s="34"/>
      <c r="J185" s="34"/>
      <c r="K185" s="34"/>
      <c r="L185" s="34"/>
      <c r="M185" s="34"/>
      <c r="N185" s="34"/>
      <c r="O185" s="34"/>
      <c r="P185" s="34"/>
      <c r="Q185" s="34"/>
      <c r="R185" s="34"/>
      <c r="S185" s="34"/>
      <c r="T185" s="34"/>
    </row>
    <row r="186">
      <c r="A186" s="34"/>
      <c r="B186" s="34"/>
      <c r="C186" s="34"/>
      <c r="D186" s="34"/>
      <c r="E186" s="34"/>
      <c r="F186" s="34"/>
      <c r="G186" s="34"/>
      <c r="H186" s="34"/>
      <c r="I186" s="34"/>
      <c r="J186" s="34"/>
      <c r="K186" s="34"/>
      <c r="L186" s="34"/>
      <c r="M186" s="34"/>
      <c r="N186" s="34"/>
      <c r="O186" s="34"/>
      <c r="P186" s="34"/>
      <c r="Q186" s="34"/>
      <c r="R186" s="34"/>
      <c r="S186" s="34"/>
      <c r="T186" s="34"/>
    </row>
    <row r="187">
      <c r="A187" s="34"/>
      <c r="B187" s="34"/>
      <c r="C187" s="34"/>
      <c r="D187" s="34"/>
      <c r="E187" s="34"/>
      <c r="F187" s="34"/>
      <c r="G187" s="34"/>
      <c r="H187" s="34"/>
      <c r="I187" s="34"/>
      <c r="J187" s="34"/>
      <c r="K187" s="34"/>
      <c r="L187" s="34"/>
      <c r="M187" s="34"/>
      <c r="N187" s="34"/>
      <c r="O187" s="34"/>
      <c r="P187" s="34"/>
      <c r="Q187" s="34"/>
      <c r="R187" s="34"/>
      <c r="S187" s="34"/>
      <c r="T187" s="34"/>
    </row>
    <row r="188">
      <c r="A188" s="34"/>
      <c r="B188" s="34"/>
      <c r="C188" s="34"/>
      <c r="D188" s="34"/>
      <c r="E188" s="34"/>
      <c r="F188" s="34"/>
      <c r="G188" s="34"/>
      <c r="H188" s="34"/>
      <c r="I188" s="34"/>
      <c r="J188" s="34"/>
      <c r="K188" s="34"/>
      <c r="L188" s="34"/>
      <c r="M188" s="34"/>
      <c r="N188" s="34"/>
      <c r="O188" s="34"/>
      <c r="P188" s="34"/>
      <c r="Q188" s="34"/>
      <c r="R188" s="34"/>
      <c r="S188" s="34"/>
      <c r="T188" s="34"/>
    </row>
    <row r="189">
      <c r="A189" s="34"/>
      <c r="B189" s="34"/>
      <c r="C189" s="34"/>
      <c r="D189" s="34"/>
      <c r="E189" s="34"/>
      <c r="F189" s="34"/>
      <c r="G189" s="34"/>
      <c r="H189" s="34"/>
      <c r="I189" s="34"/>
      <c r="J189" s="34"/>
      <c r="K189" s="34"/>
      <c r="L189" s="34"/>
      <c r="M189" s="34"/>
      <c r="N189" s="34"/>
      <c r="O189" s="34"/>
      <c r="P189" s="34"/>
      <c r="Q189" s="34"/>
      <c r="R189" s="34"/>
      <c r="S189" s="34"/>
      <c r="T189" s="34"/>
    </row>
    <row r="190">
      <c r="A190" s="34"/>
      <c r="B190" s="34"/>
      <c r="C190" s="34"/>
      <c r="D190" s="34"/>
      <c r="E190" s="34"/>
      <c r="F190" s="34"/>
      <c r="G190" s="34"/>
      <c r="H190" s="34"/>
      <c r="I190" s="34"/>
      <c r="J190" s="34"/>
      <c r="K190" s="34"/>
      <c r="L190" s="34"/>
      <c r="M190" s="34"/>
      <c r="N190" s="34"/>
      <c r="O190" s="34"/>
      <c r="P190" s="34"/>
      <c r="Q190" s="34"/>
      <c r="R190" s="34"/>
      <c r="S190" s="34"/>
      <c r="T190" s="34"/>
    </row>
    <row r="191">
      <c r="A191" s="34"/>
      <c r="B191" s="34"/>
      <c r="C191" s="34"/>
      <c r="D191" s="34"/>
      <c r="E191" s="34"/>
      <c r="F191" s="34"/>
      <c r="G191" s="34"/>
      <c r="H191" s="34"/>
      <c r="I191" s="34"/>
      <c r="J191" s="34"/>
      <c r="K191" s="34"/>
      <c r="L191" s="34"/>
      <c r="M191" s="34"/>
      <c r="N191" s="34"/>
      <c r="O191" s="34"/>
      <c r="P191" s="34"/>
      <c r="Q191" s="34"/>
      <c r="R191" s="34"/>
      <c r="S191" s="34"/>
      <c r="T191" s="34"/>
    </row>
    <row r="192">
      <c r="A192" s="34"/>
      <c r="B192" s="34"/>
      <c r="C192" s="34"/>
      <c r="D192" s="34"/>
      <c r="E192" s="34"/>
      <c r="F192" s="34"/>
      <c r="G192" s="34"/>
      <c r="H192" s="34"/>
      <c r="I192" s="34"/>
      <c r="J192" s="34"/>
      <c r="K192" s="34"/>
      <c r="L192" s="34"/>
      <c r="M192" s="34"/>
      <c r="N192" s="34"/>
      <c r="O192" s="34"/>
      <c r="P192" s="34"/>
      <c r="Q192" s="34"/>
      <c r="R192" s="34"/>
      <c r="S192" s="34"/>
      <c r="T192" s="34"/>
    </row>
    <row r="193">
      <c r="A193" s="34"/>
      <c r="B193" s="34"/>
      <c r="C193" s="34"/>
      <c r="D193" s="34"/>
      <c r="E193" s="34"/>
      <c r="F193" s="34"/>
      <c r="G193" s="34"/>
      <c r="H193" s="34"/>
      <c r="I193" s="34"/>
      <c r="J193" s="34"/>
      <c r="K193" s="34"/>
      <c r="L193" s="34"/>
      <c r="M193" s="34"/>
      <c r="N193" s="34"/>
      <c r="O193" s="34"/>
      <c r="P193" s="34"/>
      <c r="Q193" s="34"/>
      <c r="R193" s="34"/>
      <c r="S193" s="34"/>
      <c r="T193" s="34"/>
    </row>
    <row r="194">
      <c r="A194" s="34"/>
      <c r="B194" s="34"/>
      <c r="C194" s="34"/>
      <c r="D194" s="34"/>
      <c r="E194" s="34"/>
      <c r="F194" s="34"/>
      <c r="G194" s="34"/>
      <c r="H194" s="34"/>
      <c r="I194" s="34"/>
      <c r="J194" s="34"/>
      <c r="K194" s="34"/>
      <c r="L194" s="34"/>
      <c r="M194" s="34"/>
      <c r="N194" s="34"/>
      <c r="O194" s="34"/>
      <c r="P194" s="34"/>
      <c r="Q194" s="34"/>
      <c r="R194" s="34"/>
      <c r="S194" s="34"/>
      <c r="T194" s="34"/>
    </row>
    <row r="195">
      <c r="A195" s="34"/>
      <c r="B195" s="34"/>
      <c r="C195" s="34"/>
      <c r="D195" s="34"/>
      <c r="E195" s="34"/>
      <c r="F195" s="34"/>
      <c r="G195" s="34"/>
      <c r="H195" s="34"/>
      <c r="I195" s="34"/>
      <c r="J195" s="34"/>
      <c r="K195" s="34"/>
      <c r="L195" s="34"/>
      <c r="M195" s="34"/>
      <c r="N195" s="34"/>
      <c r="O195" s="34"/>
      <c r="P195" s="34"/>
      <c r="Q195" s="34"/>
      <c r="R195" s="34"/>
      <c r="S195" s="34"/>
      <c r="T195" s="34"/>
    </row>
    <row r="196">
      <c r="A196" s="34"/>
      <c r="B196" s="34"/>
      <c r="C196" s="34"/>
      <c r="D196" s="34"/>
      <c r="E196" s="34"/>
      <c r="F196" s="34"/>
      <c r="G196" s="34"/>
      <c r="H196" s="34"/>
      <c r="I196" s="34"/>
      <c r="J196" s="34"/>
      <c r="K196" s="34"/>
      <c r="L196" s="34"/>
      <c r="M196" s="34"/>
      <c r="N196" s="34"/>
      <c r="O196" s="34"/>
      <c r="P196" s="34"/>
      <c r="Q196" s="34"/>
      <c r="R196" s="34"/>
      <c r="S196" s="34"/>
      <c r="T196" s="34"/>
    </row>
    <row r="197">
      <c r="A197" s="34"/>
      <c r="B197" s="34"/>
      <c r="C197" s="34"/>
      <c r="D197" s="34"/>
      <c r="E197" s="34"/>
      <c r="F197" s="34"/>
      <c r="G197" s="34"/>
      <c r="H197" s="34"/>
      <c r="I197" s="34"/>
      <c r="J197" s="34"/>
      <c r="K197" s="34"/>
      <c r="L197" s="34"/>
      <c r="M197" s="34"/>
      <c r="N197" s="34"/>
      <c r="O197" s="34"/>
      <c r="P197" s="34"/>
      <c r="Q197" s="34"/>
      <c r="R197" s="34"/>
      <c r="S197" s="34"/>
      <c r="T197" s="34"/>
    </row>
    <row r="198">
      <c r="A198" s="34"/>
      <c r="B198" s="34"/>
      <c r="C198" s="34"/>
      <c r="D198" s="34"/>
      <c r="E198" s="34"/>
      <c r="F198" s="34"/>
      <c r="G198" s="34"/>
      <c r="H198" s="34"/>
      <c r="I198" s="34"/>
      <c r="J198" s="34"/>
      <c r="K198" s="34"/>
      <c r="L198" s="34"/>
      <c r="M198" s="34"/>
      <c r="N198" s="34"/>
      <c r="O198" s="34"/>
      <c r="P198" s="34"/>
      <c r="Q198" s="34"/>
      <c r="R198" s="34"/>
      <c r="S198" s="34"/>
      <c r="T198" s="34"/>
    </row>
    <row r="199">
      <c r="A199" s="34"/>
      <c r="B199" s="34"/>
      <c r="C199" s="34"/>
      <c r="D199" s="34"/>
      <c r="E199" s="34"/>
      <c r="F199" s="34"/>
      <c r="G199" s="34"/>
      <c r="H199" s="34"/>
      <c r="I199" s="34"/>
      <c r="J199" s="34"/>
      <c r="K199" s="34"/>
      <c r="L199" s="34"/>
      <c r="M199" s="34"/>
      <c r="N199" s="34"/>
      <c r="O199" s="34"/>
      <c r="P199" s="34"/>
      <c r="Q199" s="34"/>
      <c r="R199" s="34"/>
      <c r="S199" s="34"/>
      <c r="T199" s="34"/>
    </row>
    <row r="200">
      <c r="A200" s="34"/>
      <c r="B200" s="34"/>
      <c r="C200" s="34"/>
      <c r="D200" s="34"/>
      <c r="E200" s="34"/>
      <c r="F200" s="34"/>
      <c r="G200" s="34"/>
      <c r="H200" s="34"/>
      <c r="I200" s="34"/>
      <c r="J200" s="34"/>
      <c r="K200" s="34"/>
      <c r="L200" s="34"/>
      <c r="M200" s="34"/>
      <c r="N200" s="34"/>
      <c r="O200" s="34"/>
      <c r="P200" s="34"/>
      <c r="Q200" s="34"/>
      <c r="R200" s="34"/>
      <c r="S200" s="34"/>
      <c r="T200" s="34"/>
    </row>
    <row r="201">
      <c r="A201" s="34"/>
      <c r="B201" s="34"/>
      <c r="C201" s="34"/>
      <c r="D201" s="34"/>
      <c r="E201" s="34"/>
      <c r="F201" s="34"/>
      <c r="G201" s="34"/>
      <c r="H201" s="34"/>
      <c r="I201" s="34"/>
      <c r="J201" s="34"/>
      <c r="K201" s="34"/>
      <c r="L201" s="34"/>
      <c r="M201" s="34"/>
      <c r="N201" s="34"/>
      <c r="O201" s="34"/>
      <c r="P201" s="34"/>
      <c r="Q201" s="34"/>
      <c r="R201" s="34"/>
      <c r="S201" s="34"/>
      <c r="T201" s="34"/>
    </row>
    <row r="202">
      <c r="A202" s="34"/>
      <c r="B202" s="34"/>
      <c r="C202" s="34"/>
      <c r="D202" s="34"/>
      <c r="E202" s="34"/>
      <c r="F202" s="34"/>
      <c r="G202" s="34"/>
      <c r="H202" s="34"/>
      <c r="I202" s="34"/>
      <c r="J202" s="34"/>
      <c r="K202" s="34"/>
      <c r="L202" s="34"/>
      <c r="M202" s="34"/>
      <c r="N202" s="34"/>
      <c r="O202" s="34"/>
      <c r="P202" s="34"/>
      <c r="Q202" s="34"/>
      <c r="R202" s="34"/>
      <c r="S202" s="34"/>
      <c r="T202" s="34"/>
    </row>
    <row r="258">
      <c r="A258" s="4"/>
      <c r="B258" s="4"/>
      <c r="C258" s="4"/>
      <c r="D258" s="4"/>
      <c r="E258" s="4"/>
      <c r="F258" s="5"/>
      <c r="G258" s="4"/>
      <c r="H258" s="4"/>
    </row>
    <row r="259">
      <c r="A259" s="4"/>
      <c r="B259" s="4"/>
      <c r="C259" s="4"/>
      <c r="D259" s="4"/>
      <c r="E259" s="4"/>
      <c r="F259" s="5"/>
      <c r="G259" s="4"/>
      <c r="H259" s="4"/>
    </row>
    <row r="260">
      <c r="A260" s="4"/>
      <c r="B260" s="4"/>
      <c r="C260" s="4"/>
      <c r="D260" s="4"/>
      <c r="E260" s="4"/>
      <c r="F260" s="5"/>
      <c r="G260" s="4"/>
      <c r="H260" s="4"/>
    </row>
    <row r="261">
      <c r="A261" s="4"/>
      <c r="B261" s="4"/>
      <c r="C261" s="4"/>
      <c r="D261" s="4"/>
      <c r="E261" s="4"/>
      <c r="F261" s="5"/>
      <c r="G261" s="4"/>
      <c r="H261" s="4"/>
    </row>
    <row r="264">
      <c r="A264" s="29"/>
      <c r="B264" s="30"/>
      <c r="C264" s="30"/>
      <c r="D264" s="30"/>
      <c r="E264" s="30"/>
      <c r="F264" s="30"/>
    </row>
  </sheetData>
  <mergeCells count="48">
    <mergeCell ref="A148:H148"/>
    <mergeCell ref="A157:H157"/>
    <mergeCell ref="K157:R157"/>
    <mergeCell ref="A126:H126"/>
    <mergeCell ref="K126:R126"/>
    <mergeCell ref="A138:H138"/>
    <mergeCell ref="K138:R138"/>
    <mergeCell ref="A139:H139"/>
    <mergeCell ref="K139:R139"/>
    <mergeCell ref="K148:R148"/>
    <mergeCell ref="A2:H2"/>
    <mergeCell ref="A3:H3"/>
    <mergeCell ref="A18:H18"/>
    <mergeCell ref="A29:H29"/>
    <mergeCell ref="A43:H43"/>
    <mergeCell ref="K43:R43"/>
    <mergeCell ref="K44:R44"/>
    <mergeCell ref="K75:R75"/>
    <mergeCell ref="K76:R76"/>
    <mergeCell ref="L77:N77"/>
    <mergeCell ref="P77:R77"/>
    <mergeCell ref="A44:H44"/>
    <mergeCell ref="A53:H53"/>
    <mergeCell ref="K53:R53"/>
    <mergeCell ref="A62:H62"/>
    <mergeCell ref="K62:R62"/>
    <mergeCell ref="A75:H75"/>
    <mergeCell ref="A76:H76"/>
    <mergeCell ref="P97:R97"/>
    <mergeCell ref="U97:U98"/>
    <mergeCell ref="V97:X97"/>
    <mergeCell ref="A85:H85"/>
    <mergeCell ref="K86:R86"/>
    <mergeCell ref="L87:N87"/>
    <mergeCell ref="P87:R87"/>
    <mergeCell ref="A94:H94"/>
    <mergeCell ref="K96:R96"/>
    <mergeCell ref="L97:N97"/>
    <mergeCell ref="U109:U110"/>
    <mergeCell ref="U119:U120"/>
    <mergeCell ref="V119:X119"/>
    <mergeCell ref="A107:H107"/>
    <mergeCell ref="K107:R107"/>
    <mergeCell ref="A108:H108"/>
    <mergeCell ref="K108:R108"/>
    <mergeCell ref="V109:X109"/>
    <mergeCell ref="A117:H117"/>
    <mergeCell ref="K117:R117"/>
  </mergeCells>
  <hyperlinks>
    <hyperlink r:id="rId1" ref="L5"/>
    <hyperlink r:id="rId2" ref="L6"/>
    <hyperlink r:id="rId3" ref="L7"/>
    <hyperlink r:id="rId4" ref="L8"/>
    <hyperlink r:id="rId5" ref="L9"/>
    <hyperlink r:id="rId6" ref="L13"/>
    <hyperlink r:id="rId7" ref="L14"/>
    <hyperlink r:id="rId8" ref="L15"/>
    <hyperlink r:id="rId9" ref="L20"/>
    <hyperlink r:id="rId10" ref="L21"/>
    <hyperlink r:id="rId11" ref="L31"/>
    <hyperlink r:id="rId12" ref="L32"/>
    <hyperlink r:id="rId13" ref="L33"/>
    <hyperlink r:id="rId14" ref="L34"/>
    <hyperlink r:id="rId15" ref="L35"/>
    <hyperlink r:id="rId16" ref="L38"/>
  </hyperlinks>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 customWidth="1" min="2" max="2" width="15.63"/>
    <col customWidth="1" min="3" max="3" width="37.63"/>
    <col customWidth="1" min="4" max="4" width="15.5"/>
    <col customWidth="1" min="5" max="5" width="42.63"/>
    <col customWidth="1" hidden="1" min="6" max="6" width="16.5"/>
    <col customWidth="1" min="7" max="7" width="15.88"/>
    <col customWidth="1" min="8" max="8" width="12.5"/>
  </cols>
  <sheetData>
    <row r="1">
      <c r="A1" s="35" t="s">
        <v>148</v>
      </c>
      <c r="B1" s="36" t="s">
        <v>149</v>
      </c>
      <c r="C1" s="36" t="s">
        <v>150</v>
      </c>
      <c r="D1" s="36" t="s">
        <v>151</v>
      </c>
      <c r="E1" s="36" t="s">
        <v>152</v>
      </c>
      <c r="F1" s="37" t="s">
        <v>8</v>
      </c>
      <c r="G1" s="37" t="s">
        <v>153</v>
      </c>
      <c r="H1" s="37" t="s">
        <v>154</v>
      </c>
      <c r="I1" s="37" t="s">
        <v>155</v>
      </c>
      <c r="J1" s="38" t="s">
        <v>156</v>
      </c>
      <c r="K1" s="3"/>
      <c r="L1" s="3"/>
    </row>
    <row r="2" ht="24.0" customHeight="1">
      <c r="A2" s="39" t="s">
        <v>157</v>
      </c>
      <c r="B2" s="40" t="s">
        <v>1</v>
      </c>
      <c r="C2" s="41" t="s">
        <v>158</v>
      </c>
      <c r="D2" s="40" t="s">
        <v>159</v>
      </c>
      <c r="E2" s="42" t="s">
        <v>160</v>
      </c>
      <c r="F2" s="43" t="b">
        <v>1</v>
      </c>
      <c r="G2" s="44" t="s">
        <v>161</v>
      </c>
      <c r="H2" s="45">
        <v>0.0</v>
      </c>
      <c r="I2" s="45" t="s">
        <v>162</v>
      </c>
      <c r="P2" s="46"/>
    </row>
    <row r="3" ht="28.5" customHeight="1">
      <c r="A3" s="47" t="s">
        <v>157</v>
      </c>
      <c r="B3" s="48" t="s">
        <v>1</v>
      </c>
      <c r="C3" s="49" t="s">
        <v>163</v>
      </c>
      <c r="D3" s="48" t="s">
        <v>164</v>
      </c>
      <c r="E3" s="50" t="s">
        <v>165</v>
      </c>
      <c r="F3" s="51" t="b">
        <v>1</v>
      </c>
      <c r="G3" s="52" t="s">
        <v>8</v>
      </c>
      <c r="H3" s="53">
        <v>4.0</v>
      </c>
      <c r="I3" s="53" t="s">
        <v>162</v>
      </c>
      <c r="J3" s="54">
        <v>45705.0</v>
      </c>
    </row>
    <row r="4">
      <c r="A4" s="39" t="s">
        <v>157</v>
      </c>
      <c r="B4" s="40" t="s">
        <v>1</v>
      </c>
      <c r="C4" s="41" t="s">
        <v>166</v>
      </c>
      <c r="D4" s="40" t="s">
        <v>159</v>
      </c>
      <c r="E4" s="42" t="s">
        <v>167</v>
      </c>
      <c r="F4" s="43" t="b">
        <v>0</v>
      </c>
      <c r="G4" s="44" t="s">
        <v>161</v>
      </c>
      <c r="H4" s="45">
        <v>0.0</v>
      </c>
      <c r="I4" s="45" t="s">
        <v>162</v>
      </c>
      <c r="P4" s="55"/>
    </row>
    <row r="5">
      <c r="A5" s="47" t="s">
        <v>157</v>
      </c>
      <c r="B5" s="48" t="s">
        <v>1</v>
      </c>
      <c r="C5" s="49" t="s">
        <v>168</v>
      </c>
      <c r="D5" s="48" t="s">
        <v>159</v>
      </c>
      <c r="E5" s="56" t="s">
        <v>169</v>
      </c>
      <c r="F5" s="51" t="b">
        <v>1</v>
      </c>
      <c r="G5" s="52" t="s">
        <v>161</v>
      </c>
      <c r="H5" s="53">
        <v>0.0</v>
      </c>
      <c r="I5" s="53" t="s">
        <v>162</v>
      </c>
    </row>
    <row r="6">
      <c r="A6" s="39" t="s">
        <v>157</v>
      </c>
      <c r="B6" s="40" t="s">
        <v>1</v>
      </c>
      <c r="C6" s="41" t="s">
        <v>170</v>
      </c>
      <c r="D6" s="40" t="s">
        <v>159</v>
      </c>
      <c r="E6" s="42" t="s">
        <v>167</v>
      </c>
      <c r="F6" s="43" t="b">
        <v>0</v>
      </c>
      <c r="G6" s="44" t="s">
        <v>161</v>
      </c>
      <c r="H6" s="45">
        <v>0.0</v>
      </c>
      <c r="I6" s="45" t="s">
        <v>162</v>
      </c>
      <c r="P6" s="55"/>
    </row>
    <row r="7">
      <c r="A7" s="57" t="s">
        <v>60</v>
      </c>
      <c r="B7" s="52" t="s">
        <v>134</v>
      </c>
      <c r="C7" s="53" t="s">
        <v>171</v>
      </c>
      <c r="D7" s="52" t="s">
        <v>159</v>
      </c>
      <c r="E7" s="58" t="s">
        <v>172</v>
      </c>
      <c r="F7" s="51" t="b">
        <v>1</v>
      </c>
      <c r="G7" s="52" t="s">
        <v>173</v>
      </c>
      <c r="H7" s="53">
        <v>53.0</v>
      </c>
      <c r="I7" s="53" t="s">
        <v>162</v>
      </c>
      <c r="J7" s="59">
        <v>45714.0</v>
      </c>
    </row>
    <row r="8">
      <c r="A8" s="60" t="s">
        <v>60</v>
      </c>
      <c r="B8" s="44" t="s">
        <v>134</v>
      </c>
      <c r="C8" s="45" t="s">
        <v>174</v>
      </c>
      <c r="D8" s="44" t="s">
        <v>159</v>
      </c>
      <c r="E8" s="61" t="s">
        <v>175</v>
      </c>
      <c r="F8" s="43" t="b">
        <v>1</v>
      </c>
      <c r="G8" s="44" t="s">
        <v>173</v>
      </c>
      <c r="H8" s="45">
        <v>1.0</v>
      </c>
      <c r="I8" s="45" t="s">
        <v>162</v>
      </c>
      <c r="J8" s="62">
        <v>45714.0</v>
      </c>
      <c r="P8" s="55"/>
    </row>
    <row r="9">
      <c r="A9" s="57" t="s">
        <v>55</v>
      </c>
      <c r="B9" s="52" t="s">
        <v>134</v>
      </c>
      <c r="C9" s="53" t="s">
        <v>176</v>
      </c>
      <c r="D9" s="52" t="s">
        <v>159</v>
      </c>
      <c r="E9" s="63" t="s">
        <v>177</v>
      </c>
      <c r="F9" s="51" t="b">
        <v>0</v>
      </c>
      <c r="G9" s="52" t="s">
        <v>173</v>
      </c>
      <c r="H9" s="53">
        <v>1.0</v>
      </c>
      <c r="I9" s="53" t="s">
        <v>178</v>
      </c>
      <c r="J9" s="59">
        <v>45642.0</v>
      </c>
      <c r="P9" s="55"/>
    </row>
    <row r="10">
      <c r="A10" s="60" t="s">
        <v>38</v>
      </c>
      <c r="B10" s="44" t="s">
        <v>1</v>
      </c>
      <c r="C10" s="64" t="s">
        <v>179</v>
      </c>
      <c r="D10" s="44" t="s">
        <v>159</v>
      </c>
      <c r="E10" s="65" t="s">
        <v>180</v>
      </c>
      <c r="F10" s="43" t="b">
        <v>1</v>
      </c>
      <c r="G10" s="44" t="s">
        <v>181</v>
      </c>
      <c r="H10" s="45">
        <v>8.0</v>
      </c>
      <c r="I10" s="45" t="s">
        <v>162</v>
      </c>
      <c r="J10" s="66">
        <v>45708.0</v>
      </c>
      <c r="L10" s="27">
        <f>SUM(H2:H34)</f>
        <v>195</v>
      </c>
      <c r="P10" s="55"/>
    </row>
    <row r="11">
      <c r="A11" s="57" t="s">
        <v>14</v>
      </c>
      <c r="B11" s="52" t="s">
        <v>1</v>
      </c>
      <c r="C11" s="63" t="s">
        <v>182</v>
      </c>
      <c r="D11" s="52" t="s">
        <v>159</v>
      </c>
      <c r="E11" s="67" t="s">
        <v>183</v>
      </c>
      <c r="F11" s="51" t="b">
        <v>0</v>
      </c>
      <c r="G11" s="52" t="s">
        <v>173</v>
      </c>
      <c r="H11" s="53">
        <v>1.0</v>
      </c>
      <c r="I11" s="53" t="s">
        <v>178</v>
      </c>
      <c r="J11" s="54">
        <v>45725.0</v>
      </c>
      <c r="P11" s="55"/>
    </row>
    <row r="12">
      <c r="A12" s="60" t="s">
        <v>14</v>
      </c>
      <c r="B12" s="44" t="s">
        <v>1</v>
      </c>
      <c r="C12" s="68" t="s">
        <v>184</v>
      </c>
      <c r="D12" s="44" t="s">
        <v>159</v>
      </c>
      <c r="E12" s="69" t="s">
        <v>185</v>
      </c>
      <c r="F12" s="43" t="b">
        <v>0</v>
      </c>
      <c r="G12" s="44" t="s">
        <v>173</v>
      </c>
      <c r="H12" s="45">
        <v>1.0</v>
      </c>
      <c r="I12" s="45" t="s">
        <v>178</v>
      </c>
      <c r="J12" s="70">
        <v>45725.0</v>
      </c>
    </row>
    <row r="13">
      <c r="A13" s="57" t="s">
        <v>14</v>
      </c>
      <c r="B13" s="52" t="s">
        <v>1</v>
      </c>
      <c r="C13" s="63" t="s">
        <v>186</v>
      </c>
      <c r="D13" s="52" t="s">
        <v>159</v>
      </c>
      <c r="E13" s="63" t="s">
        <v>187</v>
      </c>
      <c r="F13" s="51" t="b">
        <v>0</v>
      </c>
      <c r="G13" s="52" t="s">
        <v>173</v>
      </c>
      <c r="H13" s="53">
        <v>1.0</v>
      </c>
      <c r="I13" s="53" t="s">
        <v>178</v>
      </c>
      <c r="J13" s="54">
        <v>45725.0</v>
      </c>
    </row>
    <row r="14">
      <c r="A14" s="60" t="s">
        <v>188</v>
      </c>
      <c r="B14" s="44" t="s">
        <v>134</v>
      </c>
      <c r="C14" s="45" t="s">
        <v>189</v>
      </c>
      <c r="D14" s="44" t="s">
        <v>159</v>
      </c>
      <c r="E14" s="71" t="s">
        <v>190</v>
      </c>
      <c r="F14" s="43" t="b">
        <v>1</v>
      </c>
      <c r="G14" s="44" t="s">
        <v>181</v>
      </c>
      <c r="H14" s="45">
        <v>1.0</v>
      </c>
      <c r="I14" s="45" t="s">
        <v>162</v>
      </c>
      <c r="J14" s="62">
        <v>45704.0</v>
      </c>
    </row>
    <row r="15">
      <c r="A15" s="57" t="s">
        <v>191</v>
      </c>
      <c r="B15" s="52" t="s">
        <v>1</v>
      </c>
      <c r="C15" s="53" t="s">
        <v>192</v>
      </c>
      <c r="D15" s="52" t="s">
        <v>159</v>
      </c>
      <c r="E15" s="72" t="s">
        <v>193</v>
      </c>
      <c r="F15" s="51" t="b">
        <v>1</v>
      </c>
      <c r="G15" s="52" t="s">
        <v>181</v>
      </c>
      <c r="H15" s="53">
        <v>2.0</v>
      </c>
      <c r="I15" s="53" t="s">
        <v>162</v>
      </c>
      <c r="J15" s="59">
        <v>45704.0</v>
      </c>
    </row>
    <row r="16">
      <c r="A16" s="60" t="s">
        <v>191</v>
      </c>
      <c r="B16" s="44" t="s">
        <v>134</v>
      </c>
      <c r="C16" s="45" t="s">
        <v>194</v>
      </c>
      <c r="D16" s="44" t="s">
        <v>159</v>
      </c>
      <c r="E16" s="68" t="s">
        <v>195</v>
      </c>
      <c r="F16" s="43" t="b">
        <v>1</v>
      </c>
      <c r="G16" s="44" t="s">
        <v>181</v>
      </c>
      <c r="H16" s="45">
        <v>2.0</v>
      </c>
      <c r="I16" s="45" t="s">
        <v>162</v>
      </c>
      <c r="J16" s="62">
        <v>45704.0</v>
      </c>
    </row>
    <row r="17">
      <c r="A17" s="57" t="s">
        <v>191</v>
      </c>
      <c r="B17" s="52" t="s">
        <v>134</v>
      </c>
      <c r="C17" s="73" t="s">
        <v>196</v>
      </c>
      <c r="D17" s="52" t="s">
        <v>159</v>
      </c>
      <c r="E17" s="74" t="s">
        <v>197</v>
      </c>
      <c r="F17" s="51" t="b">
        <v>0</v>
      </c>
      <c r="G17" s="52" t="s">
        <v>181</v>
      </c>
      <c r="H17" s="53">
        <v>2.0</v>
      </c>
      <c r="I17" s="53" t="s">
        <v>162</v>
      </c>
      <c r="J17" s="59">
        <v>45714.0</v>
      </c>
      <c r="P17" s="55"/>
    </row>
    <row r="18">
      <c r="A18" s="60" t="s">
        <v>198</v>
      </c>
      <c r="B18" s="44" t="s">
        <v>134</v>
      </c>
      <c r="C18" s="45" t="s">
        <v>199</v>
      </c>
      <c r="D18" s="44" t="s">
        <v>159</v>
      </c>
      <c r="E18" s="75" t="s">
        <v>200</v>
      </c>
      <c r="F18" s="43" t="b">
        <v>1</v>
      </c>
      <c r="G18" s="44" t="s">
        <v>181</v>
      </c>
      <c r="H18" s="45">
        <v>1.0</v>
      </c>
      <c r="I18" s="45" t="s">
        <v>162</v>
      </c>
      <c r="J18" s="62">
        <v>45714.0</v>
      </c>
      <c r="P18" s="55"/>
    </row>
    <row r="19">
      <c r="A19" s="57" t="s">
        <v>201</v>
      </c>
      <c r="B19" s="52" t="s">
        <v>134</v>
      </c>
      <c r="C19" s="53" t="s">
        <v>202</v>
      </c>
      <c r="D19" s="52" t="s">
        <v>159</v>
      </c>
      <c r="E19" s="74" t="s">
        <v>203</v>
      </c>
      <c r="F19" s="51" t="b">
        <v>0</v>
      </c>
      <c r="G19" s="52" t="s">
        <v>181</v>
      </c>
      <c r="H19" s="53">
        <v>1.0</v>
      </c>
      <c r="I19" s="53" t="s">
        <v>178</v>
      </c>
      <c r="J19" s="54">
        <v>45719.0</v>
      </c>
    </row>
    <row r="20">
      <c r="A20" s="60" t="s">
        <v>204</v>
      </c>
      <c r="B20" s="44" t="s">
        <v>1</v>
      </c>
      <c r="C20" s="45" t="s">
        <v>205</v>
      </c>
      <c r="D20" s="44" t="s">
        <v>159</v>
      </c>
      <c r="E20" s="76" t="s">
        <v>206</v>
      </c>
      <c r="F20" s="43" t="b">
        <v>1</v>
      </c>
      <c r="G20" s="44" t="s">
        <v>181</v>
      </c>
      <c r="H20" s="45">
        <v>1.0</v>
      </c>
      <c r="I20" s="45" t="s">
        <v>162</v>
      </c>
      <c r="J20" s="62">
        <v>45715.0</v>
      </c>
    </row>
    <row r="21">
      <c r="A21" s="57" t="s">
        <v>204</v>
      </c>
      <c r="B21" s="52" t="s">
        <v>134</v>
      </c>
      <c r="C21" s="53" t="s">
        <v>207</v>
      </c>
      <c r="D21" s="52" t="s">
        <v>159</v>
      </c>
      <c r="E21" s="74" t="s">
        <v>208</v>
      </c>
      <c r="F21" s="51" t="b">
        <v>0</v>
      </c>
      <c r="G21" s="52" t="s">
        <v>161</v>
      </c>
      <c r="H21" s="53">
        <v>0.0</v>
      </c>
      <c r="I21" s="53" t="s">
        <v>162</v>
      </c>
      <c r="J21" s="77"/>
    </row>
    <row r="22">
      <c r="A22" s="60" t="s">
        <v>209</v>
      </c>
      <c r="B22" s="44" t="s">
        <v>134</v>
      </c>
      <c r="C22" s="45" t="s">
        <v>210</v>
      </c>
      <c r="D22" s="44" t="s">
        <v>159</v>
      </c>
      <c r="E22" s="75" t="s">
        <v>211</v>
      </c>
      <c r="F22" s="43" t="b">
        <v>0</v>
      </c>
      <c r="G22" s="44" t="s">
        <v>181</v>
      </c>
      <c r="H22" s="45">
        <v>1.0</v>
      </c>
      <c r="I22" s="45" t="s">
        <v>162</v>
      </c>
      <c r="J22" s="62">
        <v>45725.0</v>
      </c>
    </row>
    <row r="23">
      <c r="A23" s="57" t="s">
        <v>209</v>
      </c>
      <c r="B23" s="52" t="s">
        <v>134</v>
      </c>
      <c r="C23" s="53" t="s">
        <v>212</v>
      </c>
      <c r="D23" s="52" t="s">
        <v>159</v>
      </c>
      <c r="E23" s="78" t="s">
        <v>213</v>
      </c>
      <c r="F23" s="51" t="b">
        <v>0</v>
      </c>
      <c r="G23" s="52" t="s">
        <v>161</v>
      </c>
      <c r="H23" s="53">
        <v>0.0</v>
      </c>
      <c r="I23" s="53" t="s">
        <v>162</v>
      </c>
      <c r="J23" s="77"/>
    </row>
    <row r="24">
      <c r="A24" s="60" t="s">
        <v>209</v>
      </c>
      <c r="B24" s="44" t="s">
        <v>134</v>
      </c>
      <c r="C24" s="45" t="s">
        <v>214</v>
      </c>
      <c r="D24" s="44" t="s">
        <v>159</v>
      </c>
      <c r="E24" s="79" t="s">
        <v>215</v>
      </c>
      <c r="F24" s="43" t="b">
        <v>0</v>
      </c>
      <c r="G24" s="44" t="s">
        <v>161</v>
      </c>
      <c r="H24" s="45">
        <v>0.0</v>
      </c>
      <c r="I24" s="45" t="s">
        <v>162</v>
      </c>
      <c r="J24" s="80"/>
    </row>
    <row r="25">
      <c r="A25" s="57" t="s">
        <v>209</v>
      </c>
      <c r="B25" s="52" t="s">
        <v>1</v>
      </c>
      <c r="C25" s="53" t="s">
        <v>216</v>
      </c>
      <c r="D25" s="52" t="s">
        <v>164</v>
      </c>
      <c r="E25" s="81" t="s">
        <v>217</v>
      </c>
      <c r="F25" s="51" t="b">
        <v>0</v>
      </c>
      <c r="G25" s="52" t="s">
        <v>181</v>
      </c>
      <c r="H25" s="53">
        <v>2.0</v>
      </c>
      <c r="I25" s="53" t="s">
        <v>162</v>
      </c>
      <c r="J25" s="59">
        <v>45714.0</v>
      </c>
    </row>
    <row r="26">
      <c r="A26" s="60" t="s">
        <v>209</v>
      </c>
      <c r="B26" s="44" t="s">
        <v>1</v>
      </c>
      <c r="C26" s="45" t="s">
        <v>218</v>
      </c>
      <c r="D26" s="44" t="s">
        <v>164</v>
      </c>
      <c r="E26" s="79" t="s">
        <v>219</v>
      </c>
      <c r="F26" s="43" t="b">
        <v>0</v>
      </c>
      <c r="G26" s="44" t="s">
        <v>8</v>
      </c>
      <c r="H26" s="45">
        <v>84.0</v>
      </c>
      <c r="I26" s="45" t="s">
        <v>162</v>
      </c>
      <c r="J26" s="62">
        <v>45713.0</v>
      </c>
    </row>
    <row r="27">
      <c r="A27" s="57" t="s">
        <v>220</v>
      </c>
      <c r="B27" s="52" t="s">
        <v>1</v>
      </c>
      <c r="C27" s="53" t="s">
        <v>221</v>
      </c>
      <c r="D27" s="52" t="s">
        <v>164</v>
      </c>
      <c r="E27" s="78" t="s">
        <v>222</v>
      </c>
      <c r="F27" s="51" t="b">
        <v>0</v>
      </c>
      <c r="G27" s="52" t="s">
        <v>173</v>
      </c>
      <c r="H27" s="53">
        <v>1.0</v>
      </c>
      <c r="I27" s="53" t="s">
        <v>162</v>
      </c>
      <c r="J27" s="54">
        <v>45715.0</v>
      </c>
    </row>
    <row r="28">
      <c r="A28" s="60" t="s">
        <v>220</v>
      </c>
      <c r="B28" s="44" t="s">
        <v>134</v>
      </c>
      <c r="C28" s="45" t="s">
        <v>223</v>
      </c>
      <c r="D28" s="44" t="s">
        <v>159</v>
      </c>
      <c r="E28" s="75" t="s">
        <v>224</v>
      </c>
      <c r="F28" s="43" t="b">
        <v>1</v>
      </c>
      <c r="G28" s="44" t="s">
        <v>181</v>
      </c>
      <c r="H28" s="45">
        <v>2.0</v>
      </c>
      <c r="I28" s="45" t="s">
        <v>162</v>
      </c>
      <c r="J28" s="62">
        <v>45714.0</v>
      </c>
    </row>
    <row r="29">
      <c r="A29" s="57" t="s">
        <v>220</v>
      </c>
      <c r="B29" s="52" t="s">
        <v>134</v>
      </c>
      <c r="C29" s="53" t="s">
        <v>225</v>
      </c>
      <c r="D29" s="52" t="s">
        <v>164</v>
      </c>
      <c r="E29" s="74" t="s">
        <v>226</v>
      </c>
      <c r="F29" s="51" t="b">
        <v>0</v>
      </c>
      <c r="G29" s="52" t="s">
        <v>173</v>
      </c>
      <c r="H29" s="53">
        <v>2.0</v>
      </c>
      <c r="I29" s="53" t="s">
        <v>162</v>
      </c>
      <c r="J29" s="54">
        <v>45715.0</v>
      </c>
    </row>
    <row r="30">
      <c r="A30" s="60" t="s">
        <v>220</v>
      </c>
      <c r="B30" s="44" t="s">
        <v>134</v>
      </c>
      <c r="C30" s="45" t="s">
        <v>227</v>
      </c>
      <c r="D30" s="44" t="s">
        <v>159</v>
      </c>
      <c r="E30" s="79" t="s">
        <v>228</v>
      </c>
      <c r="F30" s="43" t="b">
        <v>0</v>
      </c>
      <c r="G30" s="44" t="s">
        <v>181</v>
      </c>
      <c r="H30" s="45">
        <v>5.0</v>
      </c>
      <c r="I30" s="45" t="s">
        <v>162</v>
      </c>
      <c r="J30" s="62">
        <v>45714.0</v>
      </c>
    </row>
    <row r="31">
      <c r="A31" s="57" t="s">
        <v>220</v>
      </c>
      <c r="B31" s="52" t="s">
        <v>134</v>
      </c>
      <c r="C31" s="53" t="s">
        <v>229</v>
      </c>
      <c r="D31" s="52" t="s">
        <v>159</v>
      </c>
      <c r="E31" s="74" t="s">
        <v>230</v>
      </c>
      <c r="F31" s="51" t="b">
        <v>0</v>
      </c>
      <c r="G31" s="52" t="s">
        <v>181</v>
      </c>
      <c r="H31" s="53">
        <v>11.0</v>
      </c>
      <c r="I31" s="53" t="s">
        <v>162</v>
      </c>
      <c r="J31" s="59">
        <v>45714.0</v>
      </c>
    </row>
    <row r="32">
      <c r="A32" s="60" t="s">
        <v>231</v>
      </c>
      <c r="B32" s="44" t="s">
        <v>1</v>
      </c>
      <c r="C32" s="45" t="s">
        <v>232</v>
      </c>
      <c r="D32" s="44" t="s">
        <v>159</v>
      </c>
      <c r="E32" s="79" t="s">
        <v>233</v>
      </c>
      <c r="F32" s="43" t="b">
        <v>0</v>
      </c>
      <c r="G32" s="44" t="s">
        <v>173</v>
      </c>
      <c r="H32" s="45">
        <v>2.0</v>
      </c>
      <c r="I32" s="45" t="s">
        <v>162</v>
      </c>
      <c r="J32" s="70">
        <v>45724.0</v>
      </c>
    </row>
    <row r="33">
      <c r="A33" s="57" t="s">
        <v>234</v>
      </c>
      <c r="B33" s="52" t="s">
        <v>1</v>
      </c>
      <c r="C33" s="53" t="s">
        <v>235</v>
      </c>
      <c r="D33" s="52" t="s">
        <v>159</v>
      </c>
      <c r="E33" s="78" t="s">
        <v>236</v>
      </c>
      <c r="F33" s="51" t="b">
        <v>0</v>
      </c>
      <c r="G33" s="52" t="s">
        <v>173</v>
      </c>
      <c r="H33" s="53">
        <v>1.0</v>
      </c>
      <c r="I33" s="53" t="s">
        <v>162</v>
      </c>
      <c r="J33" s="54">
        <v>45724.0</v>
      </c>
    </row>
    <row r="34">
      <c r="A34" s="60" t="s">
        <v>234</v>
      </c>
      <c r="B34" s="44" t="s">
        <v>134</v>
      </c>
      <c r="C34" s="45" t="s">
        <v>237</v>
      </c>
      <c r="D34" s="44" t="s">
        <v>159</v>
      </c>
      <c r="E34" s="82" t="s">
        <v>238</v>
      </c>
      <c r="F34" s="43" t="b">
        <v>0</v>
      </c>
      <c r="G34" s="44" t="s">
        <v>173</v>
      </c>
      <c r="H34" s="45">
        <v>4.0</v>
      </c>
      <c r="I34" s="45" t="s">
        <v>162</v>
      </c>
      <c r="J34" s="70">
        <v>45724.0</v>
      </c>
    </row>
    <row r="35">
      <c r="A35" s="57" t="s">
        <v>239</v>
      </c>
      <c r="B35" s="52" t="s">
        <v>134</v>
      </c>
      <c r="C35" s="53"/>
      <c r="D35" s="52"/>
      <c r="E35" s="81" t="s">
        <v>240</v>
      </c>
      <c r="F35" s="51" t="b">
        <v>0</v>
      </c>
      <c r="G35" s="52" t="s">
        <v>241</v>
      </c>
      <c r="H35" s="53">
        <v>1.0</v>
      </c>
      <c r="I35" s="53" t="s">
        <v>162</v>
      </c>
      <c r="J35" s="59">
        <v>45687.0</v>
      </c>
    </row>
    <row r="36">
      <c r="A36" s="60" t="s">
        <v>242</v>
      </c>
      <c r="B36" s="44" t="s">
        <v>134</v>
      </c>
      <c r="C36" s="45"/>
      <c r="D36" s="44"/>
      <c r="E36" s="82" t="s">
        <v>243</v>
      </c>
      <c r="F36" s="43" t="b">
        <v>0</v>
      </c>
      <c r="G36" s="44" t="s">
        <v>241</v>
      </c>
      <c r="H36" s="45">
        <v>1.0</v>
      </c>
      <c r="I36" s="45" t="s">
        <v>162</v>
      </c>
      <c r="J36" s="62">
        <v>45687.0</v>
      </c>
    </row>
    <row r="37">
      <c r="A37" s="57" t="s">
        <v>239</v>
      </c>
      <c r="B37" s="52" t="s">
        <v>134</v>
      </c>
      <c r="C37" s="53"/>
      <c r="D37" s="52"/>
      <c r="E37" s="81" t="s">
        <v>244</v>
      </c>
      <c r="F37" s="51" t="b">
        <v>0</v>
      </c>
      <c r="G37" s="52" t="s">
        <v>241</v>
      </c>
      <c r="H37" s="53">
        <v>1.0</v>
      </c>
      <c r="I37" s="53" t="s">
        <v>162</v>
      </c>
      <c r="J37" s="59">
        <v>45687.0</v>
      </c>
    </row>
    <row r="38">
      <c r="A38" s="60" t="s">
        <v>55</v>
      </c>
      <c r="B38" s="44" t="s">
        <v>134</v>
      </c>
      <c r="C38" s="45"/>
      <c r="D38" s="44"/>
      <c r="E38" s="82" t="s">
        <v>245</v>
      </c>
      <c r="F38" s="43" t="b">
        <v>0</v>
      </c>
      <c r="G38" s="44" t="s">
        <v>241</v>
      </c>
      <c r="H38" s="45">
        <v>1.0</v>
      </c>
      <c r="I38" s="45" t="s">
        <v>178</v>
      </c>
      <c r="J38" s="62">
        <v>45687.0</v>
      </c>
    </row>
    <row r="39">
      <c r="A39" s="57" t="s">
        <v>239</v>
      </c>
      <c r="B39" s="52" t="s">
        <v>134</v>
      </c>
      <c r="C39" s="53"/>
      <c r="D39" s="52"/>
      <c r="E39" s="81" t="s">
        <v>246</v>
      </c>
      <c r="F39" s="51" t="b">
        <v>0</v>
      </c>
      <c r="G39" s="52" t="s">
        <v>241</v>
      </c>
      <c r="H39" s="53">
        <v>1.0</v>
      </c>
      <c r="I39" s="53" t="s">
        <v>162</v>
      </c>
      <c r="J39" s="59">
        <v>45687.0</v>
      </c>
    </row>
    <row r="40">
      <c r="A40" s="83" t="s">
        <v>247</v>
      </c>
      <c r="B40" s="44" t="s">
        <v>1</v>
      </c>
      <c r="C40" s="84"/>
      <c r="D40" s="85"/>
      <c r="E40" s="68" t="s">
        <v>248</v>
      </c>
      <c r="F40" s="43" t="b">
        <v>0</v>
      </c>
      <c r="G40" s="44" t="s">
        <v>241</v>
      </c>
      <c r="H40" s="45">
        <v>9.0</v>
      </c>
      <c r="I40" s="45" t="s">
        <v>162</v>
      </c>
      <c r="J40" s="62">
        <v>45687.0</v>
      </c>
    </row>
    <row r="41">
      <c r="A41" s="86" t="s">
        <v>31</v>
      </c>
      <c r="B41" s="52" t="s">
        <v>1</v>
      </c>
      <c r="C41" s="87"/>
      <c r="D41" s="88"/>
      <c r="E41" s="89" t="s">
        <v>249</v>
      </c>
      <c r="F41" s="51" t="b">
        <v>0</v>
      </c>
      <c r="G41" s="52" t="s">
        <v>241</v>
      </c>
      <c r="H41" s="53">
        <v>1.0</v>
      </c>
      <c r="I41" s="53" t="s">
        <v>162</v>
      </c>
      <c r="J41" s="59">
        <v>45687.0</v>
      </c>
    </row>
    <row r="42">
      <c r="A42" s="83" t="s">
        <v>38</v>
      </c>
      <c r="B42" s="44" t="s">
        <v>1</v>
      </c>
      <c r="C42" s="84"/>
      <c r="D42" s="85"/>
      <c r="E42" s="90" t="s">
        <v>250</v>
      </c>
      <c r="F42" s="43" t="b">
        <v>0</v>
      </c>
      <c r="G42" s="44" t="s">
        <v>241</v>
      </c>
      <c r="H42" s="45">
        <v>2.0</v>
      </c>
      <c r="I42" s="45" t="s">
        <v>162</v>
      </c>
      <c r="J42" s="62">
        <v>45687.0</v>
      </c>
    </row>
    <row r="43">
      <c r="A43" s="86" t="s">
        <v>251</v>
      </c>
      <c r="B43" s="52" t="s">
        <v>1</v>
      </c>
      <c r="C43" s="87"/>
      <c r="D43" s="88"/>
      <c r="E43" s="89" t="s">
        <v>252</v>
      </c>
      <c r="F43" s="51" t="b">
        <v>0</v>
      </c>
      <c r="G43" s="52" t="s">
        <v>241</v>
      </c>
      <c r="H43" s="53">
        <v>2.0</v>
      </c>
      <c r="I43" s="53" t="s">
        <v>162</v>
      </c>
      <c r="J43" s="59">
        <v>45687.0</v>
      </c>
    </row>
    <row r="44">
      <c r="A44" s="83" t="s">
        <v>14</v>
      </c>
      <c r="B44" s="44" t="s">
        <v>1</v>
      </c>
      <c r="C44" s="84"/>
      <c r="D44" s="85"/>
      <c r="E44" s="90" t="s">
        <v>253</v>
      </c>
      <c r="F44" s="43" t="b">
        <v>0</v>
      </c>
      <c r="G44" s="44" t="s">
        <v>241</v>
      </c>
      <c r="H44" s="45">
        <v>1.0</v>
      </c>
      <c r="I44" s="45" t="s">
        <v>178</v>
      </c>
      <c r="J44" s="62">
        <v>45687.0</v>
      </c>
    </row>
    <row r="45">
      <c r="A45" s="86" t="s">
        <v>254</v>
      </c>
      <c r="B45" s="52" t="s">
        <v>128</v>
      </c>
      <c r="C45" s="87"/>
      <c r="D45" s="88"/>
      <c r="E45" s="89" t="s">
        <v>255</v>
      </c>
      <c r="F45" s="51" t="b">
        <v>0</v>
      </c>
      <c r="G45" s="52" t="s">
        <v>241</v>
      </c>
      <c r="H45" s="53">
        <v>1.0</v>
      </c>
      <c r="I45" s="53" t="s">
        <v>162</v>
      </c>
      <c r="J45" s="59">
        <v>45687.0</v>
      </c>
    </row>
    <row r="46">
      <c r="A46" s="83" t="s">
        <v>256</v>
      </c>
      <c r="B46" s="44" t="s">
        <v>128</v>
      </c>
      <c r="C46" s="84"/>
      <c r="D46" s="85"/>
      <c r="E46" s="90" t="s">
        <v>257</v>
      </c>
      <c r="F46" s="43" t="b">
        <v>0</v>
      </c>
      <c r="G46" s="44" t="s">
        <v>241</v>
      </c>
      <c r="H46" s="45">
        <v>3.0</v>
      </c>
      <c r="I46" s="45" t="s">
        <v>178</v>
      </c>
      <c r="J46" s="62">
        <v>45687.0</v>
      </c>
    </row>
    <row r="47">
      <c r="A47" s="86" t="s">
        <v>92</v>
      </c>
      <c r="B47" s="52" t="s">
        <v>128</v>
      </c>
      <c r="C47" s="87"/>
      <c r="D47" s="88"/>
      <c r="E47" s="89" t="s">
        <v>258</v>
      </c>
      <c r="F47" s="51" t="b">
        <v>0</v>
      </c>
      <c r="G47" s="52" t="s">
        <v>241</v>
      </c>
      <c r="H47" s="53">
        <v>1.0</v>
      </c>
      <c r="I47" s="53" t="s">
        <v>162</v>
      </c>
      <c r="J47" s="59">
        <v>45687.0</v>
      </c>
    </row>
    <row r="48">
      <c r="A48" s="60" t="s">
        <v>239</v>
      </c>
      <c r="B48" s="44" t="s">
        <v>128</v>
      </c>
      <c r="C48" s="84"/>
      <c r="D48" s="85"/>
      <c r="E48" s="90" t="s">
        <v>259</v>
      </c>
      <c r="F48" s="43" t="b">
        <v>0</v>
      </c>
      <c r="G48" s="44" t="s">
        <v>241</v>
      </c>
      <c r="H48" s="45">
        <v>1.0</v>
      </c>
      <c r="I48" s="45" t="s">
        <v>178</v>
      </c>
      <c r="J48" s="62">
        <v>45687.0</v>
      </c>
    </row>
    <row r="49">
      <c r="A49" s="91" t="s">
        <v>260</v>
      </c>
      <c r="B49" s="92" t="s">
        <v>128</v>
      </c>
      <c r="C49" s="93"/>
      <c r="D49" s="94"/>
      <c r="E49" s="95" t="s">
        <v>261</v>
      </c>
      <c r="F49" s="96" t="b">
        <v>0</v>
      </c>
      <c r="G49" s="92" t="s">
        <v>241</v>
      </c>
      <c r="H49" s="97">
        <v>1.0</v>
      </c>
      <c r="I49" s="97" t="s">
        <v>178</v>
      </c>
      <c r="J49" s="98">
        <v>45687.0</v>
      </c>
    </row>
    <row r="56">
      <c r="A56" s="5"/>
      <c r="B56" s="5"/>
      <c r="C56" s="5"/>
      <c r="D56" s="5"/>
      <c r="F56" s="5"/>
      <c r="G56" s="5"/>
    </row>
    <row r="57">
      <c r="A57" s="5"/>
      <c r="B57" s="5"/>
      <c r="C57" s="5"/>
      <c r="D57" s="5"/>
      <c r="F57" s="5"/>
      <c r="G57" s="5"/>
    </row>
    <row r="58">
      <c r="A58" s="5"/>
      <c r="B58" s="5"/>
      <c r="C58" s="5"/>
      <c r="D58" s="5"/>
      <c r="F58" s="5"/>
      <c r="G58" s="5"/>
    </row>
    <row r="59">
      <c r="A59" s="5"/>
      <c r="B59" s="5"/>
      <c r="C59" s="5"/>
      <c r="D59" s="5"/>
      <c r="F59" s="5"/>
      <c r="G59" s="5"/>
    </row>
    <row r="60">
      <c r="A60" s="5"/>
      <c r="B60" s="5"/>
      <c r="C60" s="5"/>
      <c r="D60" s="5"/>
      <c r="F60" s="5"/>
      <c r="G60" s="5"/>
    </row>
    <row r="61">
      <c r="A61" s="5"/>
      <c r="B61" s="5"/>
      <c r="C61" s="5"/>
      <c r="D61" s="5"/>
      <c r="F61" s="5"/>
      <c r="G61" s="5"/>
    </row>
    <row r="62">
      <c r="A62" s="5"/>
      <c r="B62" s="5"/>
      <c r="C62" s="5"/>
      <c r="D62" s="5"/>
      <c r="F62" s="5"/>
      <c r="G62" s="5"/>
    </row>
    <row r="63">
      <c r="A63" s="5"/>
      <c r="B63" s="5"/>
      <c r="C63" s="5"/>
      <c r="D63" s="5"/>
      <c r="F63" s="5"/>
      <c r="G63" s="5"/>
    </row>
    <row r="64">
      <c r="A64" s="5"/>
      <c r="B64" s="5"/>
      <c r="C64" s="5"/>
      <c r="D64" s="5"/>
      <c r="F64" s="5"/>
      <c r="G64" s="5"/>
    </row>
    <row r="65">
      <c r="A65" s="5"/>
      <c r="B65" s="5"/>
      <c r="C65" s="5"/>
      <c r="D65" s="5"/>
      <c r="F65" s="5"/>
      <c r="G65" s="5"/>
    </row>
    <row r="66">
      <c r="A66" s="5"/>
      <c r="B66" s="5"/>
      <c r="C66" s="5"/>
      <c r="D66" s="5"/>
      <c r="F66" s="5"/>
      <c r="G66" s="5"/>
    </row>
    <row r="67">
      <c r="A67" s="5"/>
      <c r="B67" s="5"/>
      <c r="C67" s="5"/>
      <c r="D67" s="5"/>
      <c r="F67" s="5"/>
      <c r="G67" s="5"/>
    </row>
    <row r="68">
      <c r="A68" s="5"/>
      <c r="B68" s="5"/>
      <c r="C68" s="5"/>
      <c r="D68" s="5"/>
      <c r="F68" s="5"/>
      <c r="G68" s="5"/>
    </row>
    <row r="69">
      <c r="A69" s="5"/>
      <c r="B69" s="5"/>
      <c r="C69" s="5"/>
      <c r="D69" s="5"/>
      <c r="F69" s="5"/>
      <c r="G69" s="5"/>
    </row>
    <row r="70">
      <c r="A70" s="5"/>
      <c r="B70" s="5"/>
      <c r="C70" s="5"/>
      <c r="D70" s="5"/>
      <c r="F70" s="5"/>
      <c r="G70" s="5"/>
    </row>
    <row r="71">
      <c r="A71" s="99" t="s">
        <v>262</v>
      </c>
      <c r="B71" s="100" t="s">
        <v>134</v>
      </c>
      <c r="C71" s="100" t="s">
        <v>263</v>
      </c>
      <c r="D71" s="100"/>
      <c r="E71" s="101" t="s">
        <v>264</v>
      </c>
      <c r="F71" s="100" t="b">
        <v>0</v>
      </c>
      <c r="G71" s="100"/>
    </row>
    <row r="72">
      <c r="A72" s="99" t="s">
        <v>262</v>
      </c>
      <c r="B72" s="100" t="s">
        <v>134</v>
      </c>
      <c r="C72" s="100" t="s">
        <v>265</v>
      </c>
      <c r="D72" s="100"/>
      <c r="E72" s="101" t="s">
        <v>264</v>
      </c>
      <c r="F72" s="5"/>
      <c r="G72" s="5"/>
    </row>
    <row r="73">
      <c r="A73" s="99" t="s">
        <v>191</v>
      </c>
      <c r="B73" s="100" t="s">
        <v>134</v>
      </c>
      <c r="C73" s="100" t="s">
        <v>266</v>
      </c>
      <c r="D73" s="100"/>
      <c r="E73" s="101" t="s">
        <v>264</v>
      </c>
      <c r="F73" s="5"/>
      <c r="G73" s="5"/>
    </row>
    <row r="74">
      <c r="A74" s="99" t="s">
        <v>191</v>
      </c>
      <c r="B74" s="100" t="s">
        <v>134</v>
      </c>
      <c r="C74" s="100" t="s">
        <v>267</v>
      </c>
      <c r="D74" s="100"/>
      <c r="E74" s="101" t="s">
        <v>264</v>
      </c>
      <c r="F74" s="5"/>
      <c r="G74" s="5"/>
    </row>
    <row r="75">
      <c r="A75" s="99" t="s">
        <v>188</v>
      </c>
      <c r="B75" s="100" t="s">
        <v>134</v>
      </c>
      <c r="C75" s="100" t="s">
        <v>268</v>
      </c>
      <c r="D75" s="100"/>
      <c r="E75" s="101" t="s">
        <v>264</v>
      </c>
      <c r="F75" s="5"/>
      <c r="G75" s="5"/>
    </row>
    <row r="76">
      <c r="A76" s="99" t="s">
        <v>188</v>
      </c>
      <c r="B76" s="100" t="s">
        <v>134</v>
      </c>
      <c r="C76" s="100" t="s">
        <v>269</v>
      </c>
      <c r="D76" s="100"/>
      <c r="E76" s="101" t="s">
        <v>264</v>
      </c>
      <c r="F76" s="5"/>
      <c r="G76" s="5"/>
    </row>
    <row r="77">
      <c r="A77" s="99" t="s">
        <v>270</v>
      </c>
      <c r="B77" s="100" t="s">
        <v>134</v>
      </c>
      <c r="C77" s="100" t="s">
        <v>271</v>
      </c>
      <c r="D77" s="100"/>
      <c r="E77" s="102"/>
      <c r="F77" s="100" t="b">
        <v>0</v>
      </c>
      <c r="G77" s="100"/>
      <c r="L77" s="3" t="s">
        <v>272</v>
      </c>
    </row>
    <row r="78">
      <c r="A78" s="99" t="s">
        <v>220</v>
      </c>
      <c r="B78" s="100" t="s">
        <v>134</v>
      </c>
      <c r="C78" s="100" t="s">
        <v>273</v>
      </c>
      <c r="D78" s="103"/>
      <c r="E78" s="104"/>
      <c r="F78" s="100" t="b">
        <v>0</v>
      </c>
      <c r="G78" s="103"/>
      <c r="H78" s="105"/>
      <c r="I78" s="105"/>
      <c r="J78" s="105"/>
      <c r="K78" s="3"/>
      <c r="L78" s="3" t="s">
        <v>274</v>
      </c>
    </row>
    <row r="79">
      <c r="A79" s="99" t="s">
        <v>220</v>
      </c>
      <c r="B79" s="100" t="s">
        <v>134</v>
      </c>
      <c r="C79" s="106" t="s">
        <v>275</v>
      </c>
      <c r="D79" s="103"/>
      <c r="E79" s="104"/>
      <c r="F79" s="100" t="b">
        <v>0</v>
      </c>
      <c r="G79" s="103"/>
      <c r="H79" s="105"/>
      <c r="I79" s="105"/>
      <c r="J79" s="105"/>
      <c r="K79" s="3"/>
      <c r="L79" s="3" t="s">
        <v>274</v>
      </c>
    </row>
    <row r="80">
      <c r="A80" s="99" t="s">
        <v>201</v>
      </c>
      <c r="B80" s="100" t="s">
        <v>134</v>
      </c>
      <c r="C80" s="100" t="s">
        <v>276</v>
      </c>
      <c r="D80" s="103"/>
      <c r="E80" s="104"/>
      <c r="F80" s="100" t="b">
        <v>0</v>
      </c>
      <c r="G80" s="103"/>
      <c r="H80" s="105"/>
      <c r="I80" s="105"/>
      <c r="J80" s="105"/>
      <c r="K80" s="3"/>
      <c r="L80" s="3" t="s">
        <v>277</v>
      </c>
    </row>
    <row r="81">
      <c r="A81" s="5"/>
      <c r="B81" s="5"/>
      <c r="C81" s="5"/>
      <c r="D81" s="5"/>
      <c r="F81" s="5"/>
      <c r="G81" s="5"/>
    </row>
    <row r="82">
      <c r="A82" s="5"/>
      <c r="B82" s="5"/>
      <c r="C82" s="5"/>
      <c r="D82" s="5"/>
      <c r="F82" s="5"/>
      <c r="G82" s="5"/>
    </row>
    <row r="83">
      <c r="A83" s="5"/>
      <c r="B83" s="5"/>
      <c r="C83" s="5"/>
      <c r="D83" s="5"/>
      <c r="F83" s="5"/>
      <c r="G83" s="5"/>
    </row>
    <row r="84">
      <c r="A84" s="5"/>
      <c r="B84" s="5"/>
      <c r="C84" s="5"/>
      <c r="D84" s="5"/>
      <c r="F84" s="5"/>
      <c r="G84" s="5"/>
    </row>
    <row r="85">
      <c r="A85" s="5"/>
      <c r="B85" s="5"/>
      <c r="C85" s="5"/>
      <c r="D85" s="5"/>
      <c r="F85" s="5"/>
      <c r="G85" s="5"/>
    </row>
    <row r="86">
      <c r="A86" s="5"/>
      <c r="B86" s="5"/>
      <c r="C86" s="5"/>
      <c r="D86" s="5"/>
      <c r="F86" s="5"/>
      <c r="G86" s="5"/>
    </row>
    <row r="87">
      <c r="A87" s="5"/>
      <c r="B87" s="5"/>
      <c r="C87" s="5"/>
      <c r="D87" s="5"/>
      <c r="F87" s="5"/>
      <c r="G87" s="5"/>
    </row>
    <row r="88">
      <c r="A88" s="5"/>
      <c r="B88" s="5"/>
      <c r="C88" s="5"/>
      <c r="D88" s="5"/>
      <c r="F88" s="5"/>
      <c r="G88" s="5"/>
    </row>
    <row r="89">
      <c r="A89" s="5"/>
      <c r="B89" s="5"/>
      <c r="C89" s="5"/>
      <c r="D89" s="5"/>
      <c r="F89" s="5"/>
      <c r="G89" s="5"/>
    </row>
    <row r="90">
      <c r="A90" s="5"/>
      <c r="B90" s="5"/>
      <c r="C90" s="5"/>
      <c r="D90" s="5"/>
      <c r="F90" s="5"/>
      <c r="G90" s="5"/>
    </row>
    <row r="91">
      <c r="A91" s="5"/>
      <c r="B91" s="5"/>
      <c r="C91" s="5"/>
      <c r="D91" s="5"/>
      <c r="F91" s="5"/>
      <c r="G91" s="5"/>
    </row>
    <row r="92">
      <c r="A92" s="5"/>
      <c r="B92" s="5"/>
      <c r="C92" s="5"/>
      <c r="D92" s="5"/>
      <c r="F92" s="5"/>
      <c r="G92" s="5"/>
    </row>
    <row r="93">
      <c r="A93" s="5"/>
      <c r="B93" s="5"/>
      <c r="C93" s="5"/>
      <c r="D93" s="5"/>
      <c r="F93" s="5"/>
      <c r="G93" s="5"/>
    </row>
    <row r="94">
      <c r="A94" s="5"/>
      <c r="B94" s="5"/>
      <c r="C94" s="5"/>
      <c r="D94" s="5"/>
      <c r="F94" s="5"/>
      <c r="G94" s="5"/>
    </row>
    <row r="95">
      <c r="A95" s="5"/>
      <c r="B95" s="5"/>
      <c r="C95" s="5"/>
      <c r="D95" s="5"/>
      <c r="F95" s="5"/>
      <c r="G95" s="5"/>
    </row>
    <row r="96">
      <c r="A96" s="5"/>
      <c r="B96" s="5"/>
      <c r="C96" s="5"/>
      <c r="D96" s="5"/>
      <c r="F96" s="5"/>
      <c r="G96" s="5"/>
    </row>
    <row r="97">
      <c r="A97" s="5"/>
      <c r="B97" s="5"/>
      <c r="C97" s="5"/>
      <c r="D97" s="5"/>
      <c r="F97" s="5"/>
      <c r="G97" s="5"/>
    </row>
    <row r="98">
      <c r="A98" s="5"/>
      <c r="B98" s="5"/>
      <c r="C98" s="5"/>
      <c r="D98" s="5"/>
      <c r="F98" s="5"/>
      <c r="G98" s="5"/>
    </row>
    <row r="99">
      <c r="A99" s="5"/>
      <c r="B99" s="5"/>
      <c r="C99" s="5"/>
      <c r="D99" s="5"/>
      <c r="F99" s="5"/>
      <c r="G99" s="5"/>
    </row>
    <row r="100">
      <c r="A100" s="5"/>
      <c r="B100" s="5"/>
      <c r="C100" s="5"/>
      <c r="D100" s="5"/>
      <c r="F100" s="5"/>
      <c r="G100" s="5"/>
    </row>
    <row r="101">
      <c r="A101" s="5"/>
      <c r="B101" s="5"/>
      <c r="C101" s="5"/>
      <c r="D101" s="5"/>
      <c r="F101" s="5"/>
      <c r="G101" s="5"/>
    </row>
    <row r="102">
      <c r="A102" s="5"/>
      <c r="B102" s="5"/>
      <c r="C102" s="5"/>
      <c r="D102" s="5"/>
      <c r="F102" s="5"/>
      <c r="G102" s="5"/>
    </row>
    <row r="103">
      <c r="A103" s="5"/>
      <c r="B103" s="5"/>
      <c r="C103" s="5"/>
      <c r="D103" s="5"/>
      <c r="F103" s="5"/>
      <c r="G103" s="5"/>
    </row>
    <row r="104">
      <c r="A104" s="5"/>
      <c r="B104" s="5"/>
      <c r="C104" s="5"/>
      <c r="D104" s="5"/>
      <c r="F104" s="5"/>
      <c r="G104" s="5"/>
    </row>
    <row r="105">
      <c r="A105" s="5"/>
      <c r="B105" s="5"/>
      <c r="C105" s="5"/>
      <c r="D105" s="5"/>
      <c r="F105" s="5"/>
      <c r="G105" s="5"/>
    </row>
    <row r="106">
      <c r="A106" s="5"/>
      <c r="B106" s="5"/>
      <c r="C106" s="5"/>
      <c r="D106" s="5"/>
      <c r="F106" s="5"/>
      <c r="G106" s="5"/>
    </row>
    <row r="107">
      <c r="A107" s="5"/>
      <c r="B107" s="5"/>
      <c r="C107" s="5"/>
      <c r="D107" s="5"/>
      <c r="F107" s="5"/>
      <c r="G107" s="5"/>
    </row>
    <row r="108">
      <c r="A108" s="5"/>
      <c r="B108" s="5"/>
      <c r="C108" s="5"/>
      <c r="D108" s="5"/>
      <c r="F108" s="5"/>
      <c r="G108" s="5"/>
    </row>
    <row r="109">
      <c r="A109" s="5"/>
      <c r="B109" s="5"/>
      <c r="C109" s="5"/>
      <c r="D109" s="5"/>
      <c r="F109" s="5"/>
      <c r="G109" s="5"/>
    </row>
    <row r="110">
      <c r="A110" s="5"/>
      <c r="B110" s="5"/>
      <c r="C110" s="5"/>
      <c r="D110" s="5"/>
      <c r="F110" s="5"/>
      <c r="G110" s="5"/>
    </row>
    <row r="111">
      <c r="A111" s="5"/>
      <c r="B111" s="5"/>
      <c r="C111" s="5"/>
      <c r="D111" s="5"/>
      <c r="F111" s="5"/>
      <c r="G111" s="5"/>
    </row>
    <row r="112">
      <c r="A112" s="5"/>
      <c r="B112" s="5"/>
      <c r="C112" s="5"/>
      <c r="D112" s="5"/>
      <c r="F112" s="5"/>
      <c r="G112" s="5"/>
    </row>
    <row r="113">
      <c r="A113" s="5"/>
      <c r="B113" s="5"/>
      <c r="C113" s="5"/>
      <c r="D113" s="5"/>
      <c r="F113" s="5"/>
      <c r="G113" s="5"/>
    </row>
    <row r="114">
      <c r="A114" s="5"/>
      <c r="B114" s="5"/>
      <c r="C114" s="5"/>
      <c r="D114" s="5"/>
      <c r="F114" s="5"/>
      <c r="G114" s="5"/>
    </row>
    <row r="115">
      <c r="A115" s="5"/>
      <c r="B115" s="5"/>
      <c r="C115" s="5"/>
      <c r="D115" s="5"/>
      <c r="F115" s="5"/>
      <c r="G115" s="5"/>
    </row>
    <row r="116">
      <c r="A116" s="5"/>
      <c r="B116" s="5"/>
      <c r="C116" s="5"/>
      <c r="D116" s="5"/>
      <c r="F116" s="5"/>
      <c r="G116" s="5"/>
    </row>
    <row r="117">
      <c r="A117" s="5"/>
      <c r="B117" s="5"/>
      <c r="C117" s="5"/>
      <c r="D117" s="5"/>
      <c r="F117" s="5"/>
      <c r="G117" s="5"/>
    </row>
    <row r="118">
      <c r="A118" s="5"/>
      <c r="B118" s="5"/>
      <c r="C118" s="5"/>
      <c r="D118" s="5"/>
      <c r="F118" s="5"/>
      <c r="G118" s="5"/>
    </row>
    <row r="119">
      <c r="A119" s="5"/>
      <c r="B119" s="5"/>
      <c r="C119" s="5"/>
      <c r="D119" s="5"/>
      <c r="F119" s="5"/>
      <c r="G119" s="5"/>
    </row>
    <row r="120">
      <c r="A120" s="5"/>
      <c r="B120" s="5"/>
      <c r="C120" s="5"/>
      <c r="D120" s="5"/>
      <c r="F120" s="5"/>
      <c r="G120" s="5"/>
    </row>
    <row r="121">
      <c r="A121" s="5"/>
      <c r="B121" s="5"/>
      <c r="C121" s="5"/>
      <c r="D121" s="5"/>
      <c r="F121" s="5"/>
      <c r="G121" s="5"/>
    </row>
    <row r="122">
      <c r="A122" s="5"/>
      <c r="B122" s="5"/>
      <c r="C122" s="5"/>
      <c r="D122" s="5"/>
      <c r="F122" s="5"/>
      <c r="G122" s="5"/>
    </row>
    <row r="123">
      <c r="A123" s="5"/>
      <c r="B123" s="5"/>
      <c r="C123" s="5"/>
      <c r="D123" s="5"/>
      <c r="F123" s="5"/>
      <c r="G123" s="5"/>
    </row>
    <row r="124">
      <c r="A124" s="5"/>
      <c r="B124" s="5"/>
      <c r="C124" s="5"/>
      <c r="D124" s="5"/>
      <c r="F124" s="5"/>
      <c r="G124" s="5"/>
    </row>
    <row r="125">
      <c r="A125" s="5"/>
      <c r="B125" s="5"/>
      <c r="C125" s="5"/>
      <c r="D125" s="5"/>
      <c r="F125" s="5"/>
      <c r="G125" s="5"/>
    </row>
    <row r="126">
      <c r="A126" s="5"/>
      <c r="B126" s="5"/>
      <c r="C126" s="5"/>
      <c r="D126" s="5"/>
      <c r="F126" s="5"/>
      <c r="G126" s="5"/>
    </row>
    <row r="127">
      <c r="A127" s="5"/>
      <c r="B127" s="5"/>
      <c r="C127" s="5"/>
      <c r="D127" s="5"/>
      <c r="F127" s="5"/>
      <c r="G127" s="5"/>
    </row>
    <row r="128">
      <c r="A128" s="5"/>
      <c r="B128" s="5"/>
      <c r="C128" s="5"/>
      <c r="D128" s="5"/>
      <c r="F128" s="5"/>
      <c r="G128" s="5"/>
    </row>
    <row r="129">
      <c r="A129" s="5"/>
      <c r="B129" s="5"/>
      <c r="C129" s="5"/>
      <c r="D129" s="5"/>
      <c r="F129" s="5"/>
      <c r="G129" s="5"/>
    </row>
    <row r="130">
      <c r="A130" s="5"/>
      <c r="B130" s="5"/>
      <c r="C130" s="5"/>
      <c r="D130" s="5"/>
      <c r="F130" s="5"/>
      <c r="G130" s="5"/>
    </row>
    <row r="131">
      <c r="A131" s="5"/>
      <c r="B131" s="5"/>
      <c r="C131" s="5"/>
      <c r="D131" s="5"/>
      <c r="F131" s="5"/>
      <c r="G131" s="5"/>
    </row>
    <row r="132">
      <c r="A132" s="5"/>
      <c r="B132" s="5"/>
      <c r="C132" s="5"/>
      <c r="D132" s="5"/>
      <c r="F132" s="5"/>
      <c r="G132" s="5"/>
    </row>
    <row r="133">
      <c r="A133" s="5"/>
      <c r="B133" s="5"/>
      <c r="C133" s="5"/>
      <c r="D133" s="5"/>
      <c r="F133" s="5"/>
      <c r="G133" s="5"/>
    </row>
    <row r="134">
      <c r="A134" s="5"/>
      <c r="B134" s="5"/>
      <c r="C134" s="5"/>
      <c r="D134" s="5"/>
      <c r="F134" s="5"/>
      <c r="G134" s="5"/>
    </row>
    <row r="135">
      <c r="A135" s="5"/>
      <c r="B135" s="5"/>
      <c r="C135" s="5"/>
      <c r="D135" s="5"/>
      <c r="F135" s="5"/>
      <c r="G135" s="5"/>
    </row>
    <row r="136">
      <c r="A136" s="5"/>
      <c r="B136" s="5"/>
      <c r="C136" s="5"/>
      <c r="D136" s="5"/>
      <c r="F136" s="5"/>
      <c r="G136" s="5"/>
    </row>
    <row r="137">
      <c r="A137" s="5"/>
      <c r="B137" s="5"/>
      <c r="C137" s="5"/>
      <c r="D137" s="5"/>
      <c r="F137" s="5"/>
      <c r="G137" s="5"/>
    </row>
    <row r="138">
      <c r="A138" s="5"/>
      <c r="B138" s="5"/>
      <c r="C138" s="5"/>
      <c r="D138" s="5"/>
      <c r="F138" s="5"/>
      <c r="G138" s="5"/>
    </row>
    <row r="139">
      <c r="A139" s="5"/>
      <c r="B139" s="5"/>
      <c r="C139" s="5"/>
      <c r="D139" s="5"/>
      <c r="F139" s="5"/>
      <c r="G139" s="5"/>
    </row>
    <row r="140">
      <c r="A140" s="5"/>
      <c r="B140" s="5"/>
      <c r="C140" s="5"/>
      <c r="D140" s="5"/>
      <c r="F140" s="5"/>
      <c r="G140" s="5"/>
    </row>
    <row r="141">
      <c r="A141" s="5"/>
      <c r="B141" s="5"/>
      <c r="C141" s="5"/>
      <c r="D141" s="5"/>
      <c r="F141" s="5"/>
      <c r="G141" s="5"/>
    </row>
    <row r="142">
      <c r="A142" s="5"/>
      <c r="B142" s="5"/>
      <c r="C142" s="5"/>
      <c r="D142" s="5"/>
      <c r="F142" s="5"/>
      <c r="G142" s="5"/>
    </row>
    <row r="143">
      <c r="A143" s="5"/>
      <c r="B143" s="5"/>
      <c r="C143" s="5"/>
      <c r="D143" s="5"/>
      <c r="F143" s="5"/>
      <c r="G143" s="5"/>
    </row>
    <row r="144">
      <c r="A144" s="5"/>
      <c r="B144" s="5"/>
      <c r="C144" s="5"/>
      <c r="D144" s="5"/>
      <c r="F144" s="5"/>
      <c r="G144" s="5"/>
    </row>
    <row r="145">
      <c r="A145" s="5"/>
      <c r="B145" s="5"/>
      <c r="C145" s="5"/>
      <c r="D145" s="5"/>
      <c r="F145" s="5"/>
      <c r="G145" s="5"/>
    </row>
    <row r="146">
      <c r="A146" s="5"/>
      <c r="B146" s="5"/>
      <c r="C146" s="5"/>
      <c r="D146" s="5"/>
      <c r="F146" s="5"/>
      <c r="G146" s="5"/>
    </row>
    <row r="147">
      <c r="A147" s="5"/>
      <c r="B147" s="5"/>
      <c r="C147" s="5"/>
      <c r="D147" s="5"/>
      <c r="F147" s="5"/>
      <c r="G147" s="5"/>
    </row>
    <row r="148">
      <c r="A148" s="5"/>
      <c r="B148" s="5"/>
      <c r="C148" s="5"/>
      <c r="D148" s="5"/>
      <c r="F148" s="5"/>
      <c r="G148" s="5"/>
    </row>
    <row r="149">
      <c r="A149" s="5"/>
      <c r="B149" s="5"/>
      <c r="C149" s="5"/>
      <c r="D149" s="5"/>
      <c r="F149" s="5"/>
      <c r="G149" s="5"/>
    </row>
    <row r="150">
      <c r="A150" s="5"/>
      <c r="B150" s="5"/>
      <c r="C150" s="5"/>
      <c r="D150" s="5"/>
      <c r="F150" s="5"/>
      <c r="G150" s="5"/>
    </row>
    <row r="151">
      <c r="A151" s="5"/>
      <c r="B151" s="5"/>
      <c r="C151" s="5"/>
      <c r="D151" s="5"/>
      <c r="F151" s="5"/>
      <c r="G151" s="5"/>
    </row>
    <row r="152">
      <c r="A152" s="5"/>
      <c r="B152" s="5"/>
      <c r="C152" s="5"/>
      <c r="D152" s="5"/>
      <c r="F152" s="5"/>
      <c r="G152" s="5"/>
    </row>
    <row r="153">
      <c r="A153" s="5"/>
      <c r="B153" s="5"/>
      <c r="C153" s="5"/>
      <c r="D153" s="5"/>
      <c r="F153" s="5"/>
      <c r="G153" s="5"/>
    </row>
    <row r="154">
      <c r="A154" s="5"/>
      <c r="B154" s="5"/>
      <c r="C154" s="5"/>
      <c r="D154" s="5"/>
      <c r="F154" s="5"/>
      <c r="G154" s="5"/>
    </row>
    <row r="155">
      <c r="A155" s="5"/>
      <c r="B155" s="5"/>
      <c r="C155" s="5"/>
      <c r="D155" s="5"/>
      <c r="F155" s="5"/>
      <c r="G155" s="5"/>
    </row>
    <row r="156">
      <c r="A156" s="5"/>
      <c r="B156" s="5"/>
      <c r="C156" s="5"/>
      <c r="D156" s="5"/>
      <c r="F156" s="5"/>
      <c r="G156" s="5"/>
    </row>
    <row r="157">
      <c r="A157" s="5"/>
      <c r="B157" s="5"/>
      <c r="C157" s="5"/>
      <c r="D157" s="5"/>
      <c r="F157" s="5"/>
      <c r="G157" s="5"/>
    </row>
    <row r="158">
      <c r="A158" s="5"/>
      <c r="B158" s="5"/>
      <c r="C158" s="5"/>
      <c r="D158" s="5"/>
      <c r="F158" s="5"/>
      <c r="G158" s="5"/>
    </row>
    <row r="159">
      <c r="A159" s="5"/>
      <c r="B159" s="5"/>
      <c r="C159" s="5"/>
      <c r="D159" s="5"/>
      <c r="F159" s="5"/>
      <c r="G159" s="5"/>
    </row>
    <row r="160">
      <c r="A160" s="5"/>
      <c r="B160" s="5"/>
      <c r="C160" s="5"/>
      <c r="D160" s="5"/>
      <c r="F160" s="5"/>
      <c r="G160" s="5"/>
    </row>
    <row r="161">
      <c r="A161" s="5"/>
      <c r="B161" s="5"/>
      <c r="C161" s="5"/>
      <c r="D161" s="5"/>
      <c r="F161" s="5"/>
      <c r="G161" s="5"/>
    </row>
    <row r="162">
      <c r="A162" s="5"/>
      <c r="B162" s="5"/>
      <c r="C162" s="5"/>
      <c r="D162" s="5"/>
      <c r="F162" s="5"/>
      <c r="G162" s="5"/>
    </row>
    <row r="163">
      <c r="A163" s="5"/>
      <c r="B163" s="5"/>
      <c r="C163" s="5"/>
      <c r="D163" s="5"/>
      <c r="F163" s="5"/>
      <c r="G163" s="5"/>
    </row>
    <row r="164">
      <c r="A164" s="5"/>
      <c r="B164" s="5"/>
      <c r="C164" s="5"/>
      <c r="D164" s="5"/>
      <c r="F164" s="5"/>
      <c r="G164" s="5"/>
    </row>
    <row r="165">
      <c r="A165" s="5"/>
      <c r="B165" s="5"/>
      <c r="C165" s="5"/>
      <c r="D165" s="5"/>
      <c r="F165" s="5"/>
      <c r="G165" s="5"/>
    </row>
    <row r="166">
      <c r="A166" s="5"/>
      <c r="B166" s="5"/>
      <c r="C166" s="5"/>
      <c r="D166" s="5"/>
      <c r="F166" s="5"/>
      <c r="G166" s="5"/>
    </row>
    <row r="167">
      <c r="A167" s="5"/>
      <c r="B167" s="5"/>
      <c r="C167" s="5"/>
      <c r="D167" s="5"/>
      <c r="F167" s="5"/>
      <c r="G167" s="5"/>
    </row>
    <row r="168">
      <c r="A168" s="5"/>
      <c r="B168" s="5"/>
      <c r="C168" s="5"/>
      <c r="D168" s="5"/>
      <c r="F168" s="5"/>
      <c r="G168" s="5"/>
    </row>
    <row r="169">
      <c r="A169" s="5"/>
      <c r="B169" s="5"/>
      <c r="C169" s="5"/>
      <c r="D169" s="5"/>
      <c r="F169" s="5"/>
      <c r="G169" s="5"/>
    </row>
    <row r="170">
      <c r="A170" s="5"/>
      <c r="B170" s="5"/>
      <c r="C170" s="5"/>
      <c r="D170" s="5"/>
      <c r="F170" s="5"/>
      <c r="G170" s="5"/>
    </row>
    <row r="171">
      <c r="A171" s="5"/>
      <c r="B171" s="5"/>
      <c r="C171" s="5"/>
      <c r="D171" s="5"/>
      <c r="F171" s="5"/>
      <c r="G171" s="5"/>
    </row>
    <row r="172">
      <c r="A172" s="5"/>
      <c r="B172" s="5"/>
      <c r="C172" s="5"/>
      <c r="D172" s="5"/>
      <c r="F172" s="5"/>
      <c r="G172" s="5"/>
    </row>
    <row r="173">
      <c r="A173" s="5"/>
      <c r="B173" s="5"/>
      <c r="C173" s="5"/>
      <c r="D173" s="5"/>
      <c r="F173" s="5"/>
      <c r="G173" s="5"/>
    </row>
    <row r="174">
      <c r="A174" s="5"/>
      <c r="B174" s="5"/>
      <c r="C174" s="5"/>
      <c r="D174" s="5"/>
      <c r="F174" s="5"/>
      <c r="G174" s="5"/>
    </row>
    <row r="175">
      <c r="A175" s="5"/>
      <c r="B175" s="5"/>
      <c r="C175" s="5"/>
      <c r="D175" s="5"/>
      <c r="F175" s="5"/>
      <c r="G175" s="5"/>
    </row>
    <row r="176">
      <c r="A176" s="5"/>
      <c r="B176" s="5"/>
      <c r="C176" s="5"/>
      <c r="D176" s="5"/>
      <c r="F176" s="5"/>
      <c r="G176" s="5"/>
    </row>
    <row r="177">
      <c r="A177" s="5"/>
      <c r="B177" s="5"/>
      <c r="C177" s="5"/>
      <c r="D177" s="5"/>
      <c r="F177" s="5"/>
      <c r="G177" s="5"/>
    </row>
    <row r="178">
      <c r="A178" s="5"/>
      <c r="B178" s="5"/>
      <c r="C178" s="5"/>
      <c r="D178" s="5"/>
      <c r="F178" s="5"/>
      <c r="G178" s="5"/>
    </row>
    <row r="179">
      <c r="A179" s="5"/>
      <c r="B179" s="5"/>
      <c r="C179" s="5"/>
      <c r="D179" s="5"/>
      <c r="F179" s="5"/>
      <c r="G179" s="5"/>
    </row>
    <row r="180">
      <c r="A180" s="5"/>
      <c r="B180" s="5"/>
      <c r="C180" s="5"/>
      <c r="D180" s="5"/>
      <c r="F180" s="5"/>
      <c r="G180" s="5"/>
    </row>
    <row r="181">
      <c r="A181" s="5"/>
      <c r="B181" s="5"/>
      <c r="C181" s="5"/>
      <c r="D181" s="5"/>
      <c r="F181" s="5"/>
      <c r="G181" s="5"/>
    </row>
    <row r="182">
      <c r="A182" s="5"/>
      <c r="B182" s="5"/>
      <c r="C182" s="5"/>
      <c r="D182" s="5"/>
      <c r="F182" s="5"/>
      <c r="G182" s="5"/>
    </row>
    <row r="183">
      <c r="A183" s="5"/>
      <c r="B183" s="5"/>
      <c r="C183" s="5"/>
      <c r="D183" s="5"/>
      <c r="F183" s="5"/>
      <c r="G183" s="5"/>
    </row>
    <row r="184">
      <c r="A184" s="5"/>
      <c r="B184" s="5"/>
      <c r="C184" s="5"/>
      <c r="D184" s="5"/>
      <c r="F184" s="5"/>
      <c r="G184" s="5"/>
    </row>
    <row r="185">
      <c r="A185" s="5"/>
      <c r="B185" s="5"/>
      <c r="C185" s="5"/>
      <c r="D185" s="5"/>
      <c r="F185" s="5"/>
      <c r="G185" s="5"/>
    </row>
    <row r="186">
      <c r="A186" s="5"/>
      <c r="B186" s="5"/>
      <c r="C186" s="5"/>
      <c r="D186" s="5"/>
      <c r="F186" s="5"/>
      <c r="G186" s="5"/>
    </row>
    <row r="187">
      <c r="A187" s="5"/>
      <c r="B187" s="5"/>
      <c r="C187" s="5"/>
      <c r="D187" s="5"/>
      <c r="F187" s="5"/>
      <c r="G187" s="5"/>
    </row>
    <row r="188">
      <c r="A188" s="5"/>
      <c r="B188" s="5"/>
      <c r="C188" s="5"/>
      <c r="D188" s="5"/>
      <c r="F188" s="5"/>
      <c r="G188" s="5"/>
    </row>
    <row r="189">
      <c r="A189" s="5"/>
      <c r="B189" s="5"/>
      <c r="C189" s="5"/>
      <c r="D189" s="5"/>
      <c r="F189" s="5"/>
      <c r="G189" s="5"/>
    </row>
    <row r="190">
      <c r="A190" s="5"/>
      <c r="B190" s="5"/>
      <c r="C190" s="5"/>
      <c r="D190" s="5"/>
      <c r="F190" s="5"/>
      <c r="G190" s="5"/>
    </row>
    <row r="191">
      <c r="A191" s="5"/>
      <c r="B191" s="5"/>
      <c r="C191" s="5"/>
      <c r="D191" s="5"/>
      <c r="F191" s="5"/>
      <c r="G191" s="5"/>
    </row>
    <row r="192">
      <c r="A192" s="5"/>
      <c r="B192" s="5"/>
      <c r="C192" s="5"/>
      <c r="D192" s="5"/>
      <c r="F192" s="5"/>
      <c r="G192" s="5"/>
    </row>
    <row r="193">
      <c r="A193" s="5"/>
      <c r="B193" s="5"/>
      <c r="C193" s="5"/>
      <c r="D193" s="5"/>
      <c r="F193" s="5"/>
      <c r="G193" s="5"/>
    </row>
    <row r="194">
      <c r="A194" s="5"/>
      <c r="B194" s="5"/>
      <c r="C194" s="5"/>
      <c r="D194" s="5"/>
      <c r="F194" s="5"/>
      <c r="G194" s="5"/>
    </row>
    <row r="195">
      <c r="A195" s="5"/>
      <c r="B195" s="5"/>
      <c r="C195" s="5"/>
      <c r="D195" s="5"/>
      <c r="F195" s="5"/>
      <c r="G195" s="5"/>
    </row>
    <row r="196">
      <c r="A196" s="5"/>
      <c r="B196" s="5"/>
      <c r="C196" s="5"/>
      <c r="D196" s="5"/>
      <c r="F196" s="5"/>
      <c r="G196" s="5"/>
    </row>
    <row r="197">
      <c r="A197" s="5"/>
      <c r="B197" s="5"/>
      <c r="C197" s="5"/>
      <c r="D197" s="5"/>
      <c r="F197" s="5"/>
      <c r="G197" s="5"/>
    </row>
    <row r="198">
      <c r="A198" s="5"/>
      <c r="B198" s="5"/>
      <c r="C198" s="5"/>
      <c r="D198" s="5"/>
      <c r="F198" s="5"/>
      <c r="G198" s="5"/>
    </row>
    <row r="199">
      <c r="A199" s="5"/>
      <c r="B199" s="5"/>
      <c r="C199" s="5"/>
      <c r="D199" s="5"/>
      <c r="F199" s="5"/>
      <c r="G199" s="5"/>
    </row>
    <row r="200">
      <c r="A200" s="5"/>
      <c r="B200" s="5"/>
      <c r="C200" s="5"/>
      <c r="D200" s="5"/>
      <c r="F200" s="5"/>
      <c r="G200" s="5"/>
    </row>
    <row r="201">
      <c r="A201" s="5"/>
      <c r="B201" s="5"/>
      <c r="C201" s="5"/>
      <c r="D201" s="5"/>
      <c r="F201" s="5"/>
      <c r="G201" s="5"/>
    </row>
    <row r="202">
      <c r="A202" s="5"/>
      <c r="B202" s="5"/>
      <c r="C202" s="5"/>
      <c r="D202" s="5"/>
      <c r="F202" s="5"/>
      <c r="G202" s="5"/>
    </row>
    <row r="203">
      <c r="A203" s="5"/>
      <c r="B203" s="5"/>
      <c r="C203" s="5"/>
      <c r="D203" s="5"/>
      <c r="F203" s="5"/>
      <c r="G203" s="5"/>
    </row>
    <row r="204">
      <c r="A204" s="5"/>
      <c r="B204" s="5"/>
      <c r="C204" s="5"/>
      <c r="D204" s="5"/>
      <c r="F204" s="5"/>
      <c r="G204" s="5"/>
    </row>
    <row r="205">
      <c r="A205" s="5"/>
      <c r="B205" s="5"/>
      <c r="C205" s="5"/>
      <c r="D205" s="5"/>
      <c r="F205" s="5"/>
      <c r="G205" s="5"/>
    </row>
    <row r="206">
      <c r="A206" s="5"/>
      <c r="B206" s="5"/>
      <c r="C206" s="5"/>
      <c r="D206" s="5"/>
      <c r="F206" s="5"/>
      <c r="G206" s="5"/>
    </row>
    <row r="207">
      <c r="A207" s="5"/>
      <c r="B207" s="5"/>
      <c r="C207" s="5"/>
      <c r="D207" s="5"/>
      <c r="F207" s="5"/>
      <c r="G207" s="5"/>
    </row>
    <row r="208">
      <c r="A208" s="5"/>
      <c r="B208" s="5"/>
      <c r="C208" s="5"/>
      <c r="D208" s="5"/>
      <c r="F208" s="5"/>
      <c r="G208" s="5"/>
    </row>
    <row r="209">
      <c r="A209" s="5"/>
      <c r="B209" s="5"/>
      <c r="C209" s="5"/>
      <c r="D209" s="5"/>
      <c r="F209" s="5"/>
      <c r="G209" s="5"/>
    </row>
    <row r="210">
      <c r="A210" s="5"/>
      <c r="B210" s="5"/>
      <c r="C210" s="5"/>
      <c r="D210" s="5"/>
      <c r="F210" s="5"/>
      <c r="G210" s="5"/>
    </row>
    <row r="211">
      <c r="A211" s="5"/>
      <c r="B211" s="5"/>
      <c r="C211" s="5"/>
      <c r="D211" s="5"/>
      <c r="F211" s="5"/>
      <c r="G211" s="5"/>
    </row>
    <row r="212">
      <c r="A212" s="5"/>
      <c r="B212" s="5"/>
      <c r="C212" s="5"/>
      <c r="D212" s="5"/>
      <c r="F212" s="5"/>
      <c r="G212" s="5"/>
    </row>
    <row r="213">
      <c r="A213" s="5"/>
      <c r="B213" s="5"/>
      <c r="C213" s="5"/>
      <c r="D213" s="5"/>
      <c r="F213" s="5"/>
      <c r="G213" s="5"/>
    </row>
    <row r="214">
      <c r="A214" s="5"/>
      <c r="B214" s="5"/>
      <c r="C214" s="5"/>
      <c r="D214" s="5"/>
      <c r="F214" s="5"/>
      <c r="G214" s="5"/>
    </row>
    <row r="215">
      <c r="A215" s="5"/>
      <c r="B215" s="5"/>
      <c r="C215" s="5"/>
      <c r="D215" s="5"/>
      <c r="F215" s="5"/>
      <c r="G215" s="5"/>
    </row>
    <row r="216">
      <c r="A216" s="5"/>
      <c r="B216" s="5"/>
      <c r="C216" s="5"/>
      <c r="D216" s="5"/>
      <c r="F216" s="5"/>
      <c r="G216" s="5"/>
    </row>
    <row r="217">
      <c r="A217" s="5"/>
      <c r="B217" s="5"/>
      <c r="C217" s="5"/>
      <c r="D217" s="5"/>
      <c r="F217" s="5"/>
      <c r="G217" s="5"/>
    </row>
    <row r="218">
      <c r="A218" s="5"/>
      <c r="B218" s="5"/>
      <c r="C218" s="5"/>
      <c r="D218" s="5"/>
      <c r="F218" s="5"/>
      <c r="G218" s="5"/>
    </row>
    <row r="219">
      <c r="A219" s="5"/>
      <c r="B219" s="5"/>
      <c r="C219" s="5"/>
      <c r="D219" s="5"/>
      <c r="F219" s="5"/>
      <c r="G219" s="5"/>
    </row>
    <row r="220">
      <c r="A220" s="5"/>
      <c r="B220" s="5"/>
      <c r="C220" s="5"/>
      <c r="D220" s="5"/>
      <c r="F220" s="5"/>
      <c r="G220" s="5"/>
    </row>
    <row r="221">
      <c r="A221" s="5"/>
      <c r="B221" s="5"/>
      <c r="C221" s="5"/>
      <c r="D221" s="5"/>
      <c r="F221" s="5"/>
      <c r="G221" s="5"/>
    </row>
    <row r="222">
      <c r="A222" s="5"/>
      <c r="B222" s="5"/>
      <c r="C222" s="5"/>
      <c r="D222" s="5"/>
      <c r="F222" s="5"/>
      <c r="G222" s="5"/>
    </row>
    <row r="223">
      <c r="A223" s="5"/>
      <c r="B223" s="5"/>
      <c r="C223" s="5"/>
      <c r="D223" s="5"/>
      <c r="F223" s="5"/>
      <c r="G223" s="5"/>
    </row>
    <row r="224">
      <c r="A224" s="5"/>
      <c r="B224" s="5"/>
      <c r="C224" s="5"/>
      <c r="D224" s="5"/>
      <c r="F224" s="5"/>
      <c r="G224" s="5"/>
    </row>
    <row r="225">
      <c r="A225" s="5"/>
      <c r="B225" s="5"/>
      <c r="C225" s="5"/>
      <c r="D225" s="5"/>
      <c r="F225" s="5"/>
      <c r="G225" s="5"/>
    </row>
    <row r="226">
      <c r="A226" s="5"/>
      <c r="B226" s="5"/>
      <c r="C226" s="5"/>
      <c r="D226" s="5"/>
      <c r="F226" s="5"/>
      <c r="G226" s="5"/>
    </row>
    <row r="227">
      <c r="A227" s="5"/>
      <c r="B227" s="5"/>
      <c r="C227" s="5"/>
      <c r="D227" s="5"/>
      <c r="F227" s="5"/>
      <c r="G227" s="5"/>
    </row>
    <row r="228">
      <c r="A228" s="5"/>
      <c r="B228" s="5"/>
      <c r="C228" s="5"/>
      <c r="D228" s="5"/>
      <c r="F228" s="5"/>
      <c r="G228" s="5"/>
    </row>
    <row r="229">
      <c r="A229" s="5"/>
      <c r="B229" s="5"/>
      <c r="C229" s="5"/>
      <c r="D229" s="5"/>
      <c r="F229" s="5"/>
      <c r="G229" s="5"/>
    </row>
    <row r="230">
      <c r="A230" s="5"/>
      <c r="B230" s="5"/>
      <c r="C230" s="5"/>
      <c r="D230" s="5"/>
      <c r="F230" s="5"/>
      <c r="G230" s="5"/>
    </row>
    <row r="231">
      <c r="A231" s="5"/>
      <c r="B231" s="5"/>
      <c r="C231" s="5"/>
      <c r="D231" s="5"/>
      <c r="F231" s="5"/>
      <c r="G231" s="5"/>
    </row>
    <row r="232">
      <c r="A232" s="5"/>
      <c r="B232" s="5"/>
      <c r="C232" s="5"/>
      <c r="D232" s="5"/>
      <c r="F232" s="5"/>
      <c r="G232" s="5"/>
    </row>
    <row r="233">
      <c r="A233" s="5"/>
      <c r="B233" s="5"/>
      <c r="C233" s="5"/>
      <c r="D233" s="5"/>
      <c r="F233" s="5"/>
      <c r="G233" s="5"/>
    </row>
    <row r="234">
      <c r="A234" s="5"/>
      <c r="B234" s="5"/>
      <c r="C234" s="5"/>
      <c r="D234" s="5"/>
      <c r="F234" s="5"/>
      <c r="G234" s="5"/>
    </row>
    <row r="235">
      <c r="A235" s="5"/>
      <c r="B235" s="5"/>
      <c r="C235" s="5"/>
      <c r="D235" s="5"/>
      <c r="F235" s="5"/>
      <c r="G235" s="5"/>
    </row>
    <row r="236">
      <c r="A236" s="5"/>
      <c r="B236" s="5"/>
      <c r="C236" s="5"/>
      <c r="D236" s="5"/>
      <c r="F236" s="5"/>
      <c r="G236" s="5"/>
    </row>
    <row r="237">
      <c r="A237" s="5"/>
      <c r="B237" s="5"/>
      <c r="C237" s="5"/>
      <c r="D237" s="5"/>
      <c r="F237" s="5"/>
      <c r="G237" s="5"/>
    </row>
    <row r="238">
      <c r="A238" s="5"/>
      <c r="B238" s="5"/>
      <c r="C238" s="5"/>
      <c r="D238" s="5"/>
      <c r="F238" s="5"/>
      <c r="G238" s="5"/>
    </row>
    <row r="239">
      <c r="A239" s="5"/>
      <c r="B239" s="5"/>
      <c r="C239" s="5"/>
      <c r="D239" s="5"/>
      <c r="F239" s="5"/>
      <c r="G239" s="5"/>
    </row>
    <row r="240">
      <c r="A240" s="5"/>
      <c r="B240" s="5"/>
      <c r="C240" s="5"/>
      <c r="D240" s="5"/>
      <c r="F240" s="5"/>
      <c r="G240" s="5"/>
    </row>
    <row r="241">
      <c r="A241" s="5"/>
      <c r="B241" s="5"/>
      <c r="C241" s="5"/>
      <c r="D241" s="5"/>
      <c r="F241" s="5"/>
      <c r="G241" s="5"/>
    </row>
    <row r="242">
      <c r="A242" s="5"/>
      <c r="B242" s="5"/>
      <c r="C242" s="5"/>
      <c r="D242" s="5"/>
      <c r="F242" s="5"/>
      <c r="G242" s="5"/>
    </row>
    <row r="243">
      <c r="A243" s="5"/>
      <c r="B243" s="5"/>
      <c r="C243" s="5"/>
      <c r="D243" s="5"/>
      <c r="F243" s="5"/>
      <c r="G243" s="5"/>
    </row>
    <row r="244">
      <c r="A244" s="5"/>
      <c r="B244" s="5"/>
      <c r="C244" s="5"/>
      <c r="D244" s="5"/>
      <c r="F244" s="5"/>
      <c r="G244" s="5"/>
    </row>
    <row r="245">
      <c r="A245" s="5"/>
      <c r="B245" s="5"/>
      <c r="C245" s="5"/>
      <c r="D245" s="5"/>
      <c r="F245" s="5"/>
      <c r="G245" s="5"/>
    </row>
    <row r="246">
      <c r="A246" s="5"/>
      <c r="B246" s="5"/>
      <c r="C246" s="5"/>
      <c r="D246" s="5"/>
      <c r="F246" s="5"/>
      <c r="G246" s="5"/>
    </row>
    <row r="247">
      <c r="A247" s="5"/>
      <c r="B247" s="5"/>
      <c r="C247" s="5"/>
      <c r="D247" s="5"/>
      <c r="F247" s="5"/>
      <c r="G247" s="5"/>
    </row>
    <row r="248">
      <c r="A248" s="5"/>
      <c r="B248" s="5"/>
      <c r="C248" s="5"/>
      <c r="D248" s="5"/>
      <c r="F248" s="5"/>
      <c r="G248" s="5"/>
    </row>
    <row r="249">
      <c r="A249" s="5"/>
      <c r="B249" s="5"/>
      <c r="C249" s="5"/>
      <c r="D249" s="5"/>
      <c r="F249" s="5"/>
      <c r="G249" s="5"/>
    </row>
    <row r="250">
      <c r="A250" s="5"/>
      <c r="B250" s="5"/>
      <c r="C250" s="5"/>
      <c r="D250" s="5"/>
      <c r="F250" s="5"/>
      <c r="G250" s="5"/>
    </row>
    <row r="251">
      <c r="A251" s="5"/>
      <c r="B251" s="5"/>
      <c r="C251" s="5"/>
      <c r="D251" s="5"/>
      <c r="F251" s="5"/>
      <c r="G251" s="5"/>
    </row>
    <row r="252">
      <c r="A252" s="5"/>
      <c r="B252" s="5"/>
      <c r="C252" s="5"/>
      <c r="D252" s="5"/>
      <c r="F252" s="5"/>
      <c r="G252" s="5"/>
    </row>
    <row r="253">
      <c r="A253" s="5"/>
      <c r="B253" s="5"/>
      <c r="C253" s="5"/>
      <c r="D253" s="5"/>
      <c r="F253" s="5"/>
      <c r="G253" s="5"/>
    </row>
    <row r="254">
      <c r="A254" s="5"/>
      <c r="B254" s="5"/>
      <c r="C254" s="5"/>
      <c r="D254" s="5"/>
      <c r="F254" s="5"/>
      <c r="G254" s="5"/>
    </row>
    <row r="255">
      <c r="A255" s="5"/>
      <c r="B255" s="5"/>
      <c r="C255" s="5"/>
      <c r="D255" s="5"/>
      <c r="F255" s="5"/>
      <c r="G255" s="5"/>
    </row>
    <row r="256">
      <c r="A256" s="5"/>
      <c r="B256" s="5"/>
      <c r="C256" s="5"/>
      <c r="D256" s="5"/>
      <c r="F256" s="5"/>
      <c r="G256" s="5"/>
    </row>
    <row r="257">
      <c r="A257" s="5"/>
      <c r="B257" s="5"/>
      <c r="C257" s="5"/>
      <c r="D257" s="5"/>
      <c r="F257" s="5"/>
      <c r="G257" s="5"/>
    </row>
    <row r="258">
      <c r="A258" s="5"/>
      <c r="B258" s="5"/>
      <c r="C258" s="5"/>
      <c r="D258" s="5"/>
      <c r="F258" s="5"/>
      <c r="G258" s="5"/>
    </row>
    <row r="259">
      <c r="A259" s="5"/>
      <c r="B259" s="5"/>
      <c r="C259" s="5"/>
      <c r="D259" s="5"/>
      <c r="F259" s="5"/>
      <c r="G259" s="5"/>
    </row>
    <row r="260">
      <c r="A260" s="5"/>
      <c r="B260" s="5"/>
      <c r="C260" s="5"/>
      <c r="D260" s="5"/>
      <c r="F260" s="5"/>
      <c r="G260" s="5"/>
    </row>
    <row r="261">
      <c r="A261" s="5"/>
      <c r="B261" s="5"/>
      <c r="C261" s="5"/>
      <c r="D261" s="5"/>
      <c r="F261" s="5"/>
      <c r="G261" s="5"/>
    </row>
    <row r="262">
      <c r="A262" s="5"/>
      <c r="B262" s="5"/>
      <c r="C262" s="5"/>
      <c r="D262" s="5"/>
      <c r="F262" s="5"/>
      <c r="G262" s="5"/>
    </row>
    <row r="263">
      <c r="A263" s="5"/>
      <c r="B263" s="5"/>
      <c r="C263" s="5"/>
      <c r="D263" s="5"/>
      <c r="F263" s="5"/>
      <c r="G263" s="5"/>
    </row>
    <row r="264">
      <c r="A264" s="5"/>
      <c r="B264" s="5"/>
      <c r="C264" s="5"/>
      <c r="D264" s="5"/>
      <c r="F264" s="5"/>
      <c r="G264" s="5"/>
    </row>
    <row r="265">
      <c r="A265" s="5"/>
      <c r="B265" s="5"/>
      <c r="C265" s="5"/>
      <c r="D265" s="5"/>
      <c r="F265" s="5"/>
      <c r="G265" s="5"/>
    </row>
    <row r="266">
      <c r="A266" s="5"/>
      <c r="B266" s="5"/>
      <c r="C266" s="5"/>
      <c r="D266" s="5"/>
      <c r="F266" s="5"/>
      <c r="G266" s="5"/>
    </row>
    <row r="267">
      <c r="A267" s="5"/>
      <c r="B267" s="5"/>
      <c r="C267" s="5"/>
      <c r="D267" s="5"/>
      <c r="F267" s="5"/>
      <c r="G267" s="5"/>
    </row>
    <row r="268">
      <c r="A268" s="5"/>
      <c r="B268" s="5"/>
      <c r="C268" s="5"/>
      <c r="D268" s="5"/>
      <c r="F268" s="5"/>
      <c r="G268" s="5"/>
    </row>
    <row r="269">
      <c r="A269" s="5"/>
      <c r="B269" s="5"/>
      <c r="C269" s="5"/>
      <c r="D269" s="5"/>
      <c r="F269" s="5"/>
      <c r="G269" s="5"/>
    </row>
    <row r="270">
      <c r="A270" s="5"/>
      <c r="B270" s="5"/>
      <c r="C270" s="5"/>
      <c r="D270" s="5"/>
      <c r="F270" s="5"/>
      <c r="G270" s="5"/>
    </row>
    <row r="271">
      <c r="A271" s="5"/>
      <c r="B271" s="5"/>
      <c r="C271" s="5"/>
      <c r="D271" s="5"/>
      <c r="F271" s="5"/>
      <c r="G271" s="5"/>
    </row>
    <row r="272">
      <c r="A272" s="5"/>
      <c r="B272" s="5"/>
      <c r="C272" s="5"/>
      <c r="D272" s="5"/>
      <c r="F272" s="5"/>
      <c r="G272" s="5"/>
    </row>
    <row r="273">
      <c r="A273" s="5"/>
      <c r="B273" s="5"/>
      <c r="C273" s="5"/>
      <c r="D273" s="5"/>
      <c r="F273" s="5"/>
      <c r="G273" s="5"/>
    </row>
    <row r="274">
      <c r="A274" s="5"/>
      <c r="B274" s="5"/>
      <c r="C274" s="5"/>
      <c r="D274" s="5"/>
      <c r="F274" s="5"/>
      <c r="G274" s="5"/>
    </row>
    <row r="275">
      <c r="A275" s="5"/>
      <c r="B275" s="5"/>
      <c r="C275" s="5"/>
      <c r="D275" s="5"/>
      <c r="F275" s="5"/>
      <c r="G275" s="5"/>
    </row>
    <row r="276">
      <c r="A276" s="5"/>
      <c r="B276" s="5"/>
      <c r="C276" s="5"/>
      <c r="D276" s="5"/>
      <c r="F276" s="5"/>
      <c r="G276" s="5"/>
    </row>
    <row r="277">
      <c r="A277" s="5"/>
      <c r="B277" s="5"/>
      <c r="C277" s="5"/>
      <c r="D277" s="5"/>
      <c r="F277" s="5"/>
      <c r="G277" s="5"/>
    </row>
    <row r="278">
      <c r="A278" s="5"/>
      <c r="B278" s="5"/>
      <c r="C278" s="5"/>
      <c r="D278" s="5"/>
      <c r="F278" s="5"/>
      <c r="G278" s="5"/>
    </row>
    <row r="279">
      <c r="A279" s="5"/>
      <c r="B279" s="5"/>
      <c r="C279" s="5"/>
      <c r="D279" s="5"/>
      <c r="F279" s="5"/>
      <c r="G279" s="5"/>
    </row>
    <row r="280">
      <c r="A280" s="5"/>
      <c r="B280" s="5"/>
      <c r="C280" s="5"/>
      <c r="D280" s="5"/>
      <c r="F280" s="5"/>
      <c r="G280" s="5"/>
    </row>
    <row r="281">
      <c r="A281" s="5"/>
      <c r="B281" s="5"/>
      <c r="C281" s="5"/>
      <c r="D281" s="5"/>
      <c r="F281" s="5"/>
      <c r="G281" s="5"/>
    </row>
    <row r="282">
      <c r="A282" s="5"/>
      <c r="B282" s="5"/>
      <c r="C282" s="5"/>
      <c r="D282" s="5"/>
      <c r="F282" s="5"/>
      <c r="G282" s="5"/>
    </row>
    <row r="283">
      <c r="A283" s="5"/>
      <c r="B283" s="5"/>
      <c r="C283" s="5"/>
      <c r="D283" s="5"/>
      <c r="F283" s="5"/>
      <c r="G283" s="5"/>
    </row>
    <row r="284">
      <c r="A284" s="5"/>
      <c r="B284" s="5"/>
      <c r="C284" s="5"/>
      <c r="D284" s="5"/>
      <c r="F284" s="5"/>
      <c r="G284" s="5"/>
    </row>
    <row r="285">
      <c r="A285" s="5"/>
      <c r="B285" s="5"/>
      <c r="C285" s="5"/>
      <c r="D285" s="5"/>
      <c r="F285" s="5"/>
      <c r="G285" s="5"/>
    </row>
    <row r="286">
      <c r="A286" s="5"/>
      <c r="B286" s="5"/>
      <c r="C286" s="5"/>
      <c r="D286" s="5"/>
      <c r="F286" s="5"/>
      <c r="G286" s="5"/>
    </row>
    <row r="287">
      <c r="A287" s="5"/>
      <c r="B287" s="5"/>
      <c r="C287" s="5"/>
      <c r="D287" s="5"/>
      <c r="F287" s="5"/>
      <c r="G287" s="5"/>
    </row>
    <row r="288">
      <c r="A288" s="5"/>
      <c r="B288" s="5"/>
      <c r="C288" s="5"/>
      <c r="D288" s="5"/>
      <c r="F288" s="5"/>
      <c r="G288" s="5"/>
    </row>
    <row r="289">
      <c r="A289" s="5"/>
      <c r="B289" s="5"/>
      <c r="C289" s="5"/>
      <c r="D289" s="5"/>
      <c r="F289" s="5"/>
      <c r="G289" s="5"/>
    </row>
    <row r="290">
      <c r="A290" s="5"/>
      <c r="B290" s="5"/>
      <c r="C290" s="5"/>
      <c r="D290" s="5"/>
      <c r="F290" s="5"/>
      <c r="G290" s="5"/>
    </row>
    <row r="291">
      <c r="A291" s="5"/>
      <c r="B291" s="5"/>
      <c r="C291" s="5"/>
      <c r="D291" s="5"/>
      <c r="F291" s="5"/>
      <c r="G291" s="5"/>
    </row>
    <row r="292">
      <c r="A292" s="5"/>
      <c r="B292" s="5"/>
      <c r="C292" s="5"/>
      <c r="D292" s="5"/>
      <c r="F292" s="5"/>
      <c r="G292" s="5"/>
    </row>
    <row r="293">
      <c r="A293" s="5"/>
      <c r="B293" s="5"/>
      <c r="C293" s="5"/>
      <c r="D293" s="5"/>
      <c r="F293" s="5"/>
      <c r="G293" s="5"/>
    </row>
    <row r="294">
      <c r="A294" s="5"/>
      <c r="B294" s="5"/>
      <c r="C294" s="5"/>
      <c r="D294" s="5"/>
      <c r="F294" s="5"/>
      <c r="G294" s="5"/>
    </row>
    <row r="295">
      <c r="A295" s="5"/>
      <c r="B295" s="5"/>
      <c r="C295" s="5"/>
      <c r="D295" s="5"/>
      <c r="F295" s="5"/>
      <c r="G295" s="5"/>
    </row>
    <row r="296">
      <c r="A296" s="5"/>
      <c r="B296" s="5"/>
      <c r="C296" s="5"/>
      <c r="D296" s="5"/>
      <c r="F296" s="5"/>
      <c r="G296" s="5"/>
    </row>
    <row r="297">
      <c r="A297" s="5"/>
      <c r="B297" s="5"/>
      <c r="C297" s="5"/>
      <c r="D297" s="5"/>
      <c r="F297" s="5"/>
      <c r="G297" s="5"/>
    </row>
    <row r="298">
      <c r="A298" s="5"/>
      <c r="B298" s="5"/>
      <c r="C298" s="5"/>
      <c r="D298" s="5"/>
      <c r="F298" s="5"/>
      <c r="G298" s="5"/>
    </row>
    <row r="299">
      <c r="A299" s="5"/>
      <c r="B299" s="5"/>
      <c r="C299" s="5"/>
      <c r="D299" s="5"/>
      <c r="F299" s="5"/>
      <c r="G299" s="5"/>
    </row>
    <row r="300">
      <c r="A300" s="5"/>
      <c r="B300" s="5"/>
      <c r="C300" s="5"/>
      <c r="D300" s="5"/>
      <c r="F300" s="5"/>
      <c r="G300" s="5"/>
    </row>
    <row r="301">
      <c r="A301" s="5"/>
      <c r="B301" s="5"/>
      <c r="C301" s="5"/>
      <c r="D301" s="5"/>
      <c r="F301" s="5"/>
      <c r="G301" s="5"/>
    </row>
    <row r="302">
      <c r="A302" s="5"/>
      <c r="B302" s="5"/>
      <c r="C302" s="5"/>
      <c r="D302" s="5"/>
      <c r="F302" s="5"/>
      <c r="G302" s="5"/>
    </row>
    <row r="303">
      <c r="A303" s="5"/>
      <c r="B303" s="5"/>
      <c r="C303" s="5"/>
      <c r="D303" s="5"/>
      <c r="F303" s="5"/>
      <c r="G303" s="5"/>
    </row>
    <row r="304">
      <c r="A304" s="5"/>
      <c r="B304" s="5"/>
      <c r="C304" s="5"/>
      <c r="D304" s="5"/>
      <c r="F304" s="5"/>
      <c r="G304" s="5"/>
    </row>
    <row r="305">
      <c r="A305" s="5"/>
      <c r="B305" s="5"/>
      <c r="C305" s="5"/>
      <c r="D305" s="5"/>
      <c r="F305" s="5"/>
      <c r="G305" s="5"/>
    </row>
    <row r="306">
      <c r="A306" s="5"/>
      <c r="B306" s="5"/>
      <c r="C306" s="5"/>
      <c r="D306" s="5"/>
      <c r="F306" s="5"/>
      <c r="G306" s="5"/>
    </row>
    <row r="307">
      <c r="A307" s="5"/>
      <c r="B307" s="5"/>
      <c r="C307" s="5"/>
      <c r="D307" s="5"/>
      <c r="F307" s="5"/>
      <c r="G307" s="5"/>
    </row>
    <row r="308">
      <c r="A308" s="5"/>
      <c r="B308" s="5"/>
      <c r="C308" s="5"/>
      <c r="D308" s="5"/>
      <c r="F308" s="5"/>
      <c r="G308" s="5"/>
    </row>
    <row r="309">
      <c r="A309" s="5"/>
      <c r="B309" s="5"/>
      <c r="C309" s="5"/>
      <c r="D309" s="5"/>
      <c r="F309" s="5"/>
      <c r="G309" s="5"/>
    </row>
    <row r="310">
      <c r="A310" s="5"/>
      <c r="B310" s="5"/>
      <c r="C310" s="5"/>
      <c r="D310" s="5"/>
      <c r="F310" s="5"/>
      <c r="G310" s="5"/>
    </row>
    <row r="311">
      <c r="A311" s="5"/>
      <c r="B311" s="5"/>
      <c r="C311" s="5"/>
      <c r="D311" s="5"/>
      <c r="F311" s="5"/>
      <c r="G311" s="5"/>
    </row>
    <row r="312">
      <c r="A312" s="5"/>
      <c r="B312" s="5"/>
      <c r="C312" s="5"/>
      <c r="D312" s="5"/>
      <c r="F312" s="5"/>
      <c r="G312" s="5"/>
    </row>
    <row r="313">
      <c r="A313" s="5"/>
      <c r="B313" s="5"/>
      <c r="C313" s="5"/>
      <c r="D313" s="5"/>
      <c r="F313" s="5"/>
      <c r="G313" s="5"/>
    </row>
    <row r="314">
      <c r="A314" s="5"/>
      <c r="B314" s="5"/>
      <c r="C314" s="5"/>
      <c r="D314" s="5"/>
      <c r="F314" s="5"/>
      <c r="G314" s="5"/>
    </row>
    <row r="315">
      <c r="A315" s="5"/>
      <c r="B315" s="5"/>
      <c r="C315" s="5"/>
      <c r="D315" s="5"/>
      <c r="F315" s="5"/>
      <c r="G315" s="5"/>
    </row>
    <row r="316">
      <c r="A316" s="5"/>
      <c r="B316" s="5"/>
      <c r="C316" s="5"/>
      <c r="D316" s="5"/>
      <c r="F316" s="5"/>
      <c r="G316" s="5"/>
    </row>
    <row r="317">
      <c r="A317" s="5"/>
      <c r="B317" s="5"/>
      <c r="C317" s="5"/>
      <c r="D317" s="5"/>
      <c r="F317" s="5"/>
      <c r="G317" s="5"/>
    </row>
    <row r="318">
      <c r="A318" s="5"/>
      <c r="B318" s="5"/>
      <c r="C318" s="5"/>
      <c r="D318" s="5"/>
      <c r="F318" s="5"/>
      <c r="G318" s="5"/>
    </row>
    <row r="319">
      <c r="A319" s="5"/>
      <c r="B319" s="5"/>
      <c r="C319" s="5"/>
      <c r="D319" s="5"/>
      <c r="F319" s="5"/>
      <c r="G319" s="5"/>
    </row>
    <row r="320">
      <c r="A320" s="5"/>
      <c r="B320" s="5"/>
      <c r="C320" s="5"/>
      <c r="D320" s="5"/>
      <c r="F320" s="5"/>
      <c r="G320" s="5"/>
    </row>
    <row r="321">
      <c r="A321" s="5"/>
      <c r="B321" s="5"/>
      <c r="C321" s="5"/>
      <c r="D321" s="5"/>
      <c r="F321" s="5"/>
      <c r="G321" s="5"/>
    </row>
    <row r="322">
      <c r="A322" s="5"/>
      <c r="B322" s="5"/>
      <c r="C322" s="5"/>
      <c r="D322" s="5"/>
      <c r="F322" s="5"/>
      <c r="G322" s="5"/>
    </row>
    <row r="323">
      <c r="A323" s="5"/>
      <c r="B323" s="5"/>
      <c r="C323" s="5"/>
      <c r="D323" s="5"/>
      <c r="F323" s="5"/>
      <c r="G323" s="5"/>
    </row>
    <row r="324">
      <c r="A324" s="5"/>
      <c r="B324" s="5"/>
      <c r="C324" s="5"/>
      <c r="D324" s="5"/>
      <c r="F324" s="5"/>
      <c r="G324" s="5"/>
    </row>
    <row r="325">
      <c r="A325" s="5"/>
      <c r="B325" s="5"/>
      <c r="C325" s="5"/>
      <c r="D325" s="5"/>
      <c r="F325" s="5"/>
      <c r="G325" s="5"/>
    </row>
    <row r="326">
      <c r="A326" s="5"/>
      <c r="B326" s="5"/>
      <c r="C326" s="5"/>
      <c r="D326" s="5"/>
      <c r="F326" s="5"/>
      <c r="G326" s="5"/>
    </row>
    <row r="327">
      <c r="A327" s="5"/>
      <c r="B327" s="5"/>
      <c r="C327" s="5"/>
      <c r="D327" s="5"/>
      <c r="F327" s="5"/>
      <c r="G327" s="5"/>
    </row>
    <row r="328">
      <c r="A328" s="5"/>
      <c r="B328" s="5"/>
      <c r="C328" s="5"/>
      <c r="D328" s="5"/>
      <c r="F328" s="5"/>
      <c r="G328" s="5"/>
    </row>
    <row r="329">
      <c r="A329" s="5"/>
      <c r="B329" s="5"/>
      <c r="C329" s="5"/>
      <c r="D329" s="5"/>
      <c r="F329" s="5"/>
      <c r="G329" s="5"/>
    </row>
    <row r="330">
      <c r="A330" s="5"/>
      <c r="B330" s="5"/>
      <c r="C330" s="5"/>
      <c r="D330" s="5"/>
      <c r="F330" s="5"/>
      <c r="G330" s="5"/>
    </row>
    <row r="331">
      <c r="A331" s="5"/>
      <c r="B331" s="5"/>
      <c r="C331" s="5"/>
      <c r="D331" s="5"/>
      <c r="F331" s="5"/>
      <c r="G331" s="5"/>
    </row>
    <row r="332">
      <c r="A332" s="5"/>
      <c r="B332" s="5"/>
      <c r="C332" s="5"/>
      <c r="D332" s="5"/>
      <c r="F332" s="5"/>
      <c r="G332" s="5"/>
    </row>
    <row r="333">
      <c r="A333" s="5"/>
      <c r="B333" s="5"/>
      <c r="C333" s="5"/>
      <c r="D333" s="5"/>
      <c r="F333" s="5"/>
      <c r="G333" s="5"/>
    </row>
    <row r="334">
      <c r="A334" s="5"/>
      <c r="B334" s="5"/>
      <c r="C334" s="5"/>
      <c r="D334" s="5"/>
      <c r="F334" s="5"/>
      <c r="G334" s="5"/>
    </row>
    <row r="335">
      <c r="A335" s="5"/>
      <c r="B335" s="5"/>
      <c r="C335" s="5"/>
      <c r="D335" s="5"/>
      <c r="F335" s="5"/>
      <c r="G335" s="5"/>
    </row>
    <row r="336">
      <c r="A336" s="5"/>
      <c r="B336" s="5"/>
      <c r="C336" s="5"/>
      <c r="D336" s="5"/>
      <c r="F336" s="5"/>
      <c r="G336" s="5"/>
    </row>
    <row r="337">
      <c r="A337" s="5"/>
      <c r="B337" s="5"/>
      <c r="C337" s="5"/>
      <c r="D337" s="5"/>
      <c r="F337" s="5"/>
      <c r="G337" s="5"/>
    </row>
    <row r="338">
      <c r="A338" s="5"/>
      <c r="B338" s="5"/>
      <c r="C338" s="5"/>
      <c r="D338" s="5"/>
      <c r="F338" s="5"/>
      <c r="G338" s="5"/>
    </row>
    <row r="339">
      <c r="A339" s="5"/>
      <c r="B339" s="5"/>
      <c r="C339" s="5"/>
      <c r="D339" s="5"/>
      <c r="F339" s="5"/>
      <c r="G339" s="5"/>
    </row>
    <row r="340">
      <c r="A340" s="5"/>
      <c r="B340" s="5"/>
      <c r="C340" s="5"/>
      <c r="D340" s="5"/>
      <c r="F340" s="5"/>
      <c r="G340" s="5"/>
    </row>
    <row r="341">
      <c r="A341" s="5"/>
      <c r="B341" s="5"/>
      <c r="C341" s="5"/>
      <c r="D341" s="5"/>
      <c r="F341" s="5"/>
      <c r="G341" s="5"/>
    </row>
    <row r="342">
      <c r="A342" s="5"/>
      <c r="B342" s="5"/>
      <c r="C342" s="5"/>
      <c r="D342" s="5"/>
      <c r="F342" s="5"/>
      <c r="G342" s="5"/>
    </row>
    <row r="343">
      <c r="A343" s="5"/>
      <c r="B343" s="5"/>
      <c r="C343" s="5"/>
      <c r="D343" s="5"/>
      <c r="F343" s="5"/>
      <c r="G343" s="5"/>
    </row>
    <row r="344">
      <c r="A344" s="5"/>
      <c r="B344" s="5"/>
      <c r="C344" s="5"/>
      <c r="D344" s="5"/>
      <c r="F344" s="5"/>
      <c r="G344" s="5"/>
    </row>
    <row r="345">
      <c r="A345" s="5"/>
      <c r="B345" s="5"/>
      <c r="C345" s="5"/>
      <c r="D345" s="5"/>
      <c r="F345" s="5"/>
      <c r="G345" s="5"/>
    </row>
    <row r="346">
      <c r="A346" s="5"/>
      <c r="B346" s="5"/>
      <c r="C346" s="5"/>
      <c r="D346" s="5"/>
      <c r="F346" s="5"/>
      <c r="G346" s="5"/>
    </row>
    <row r="347">
      <c r="A347" s="5"/>
      <c r="B347" s="5"/>
      <c r="C347" s="5"/>
      <c r="D347" s="5"/>
      <c r="F347" s="5"/>
      <c r="G347" s="5"/>
    </row>
    <row r="348">
      <c r="A348" s="5"/>
      <c r="B348" s="5"/>
      <c r="C348" s="5"/>
      <c r="D348" s="5"/>
      <c r="F348" s="5"/>
      <c r="G348" s="5"/>
    </row>
    <row r="349">
      <c r="A349" s="5"/>
      <c r="B349" s="5"/>
      <c r="C349" s="5"/>
      <c r="D349" s="5"/>
      <c r="F349" s="5"/>
      <c r="G349" s="5"/>
    </row>
    <row r="350">
      <c r="A350" s="5"/>
      <c r="B350" s="5"/>
      <c r="C350" s="5"/>
      <c r="D350" s="5"/>
      <c r="F350" s="5"/>
      <c r="G350" s="5"/>
    </row>
    <row r="351">
      <c r="A351" s="5"/>
      <c r="B351" s="5"/>
      <c r="C351" s="5"/>
      <c r="D351" s="5"/>
      <c r="F351" s="5"/>
      <c r="G351" s="5"/>
    </row>
    <row r="352">
      <c r="A352" s="5"/>
      <c r="B352" s="5"/>
      <c r="C352" s="5"/>
      <c r="D352" s="5"/>
      <c r="F352" s="5"/>
      <c r="G352" s="5"/>
    </row>
    <row r="353">
      <c r="A353" s="5"/>
      <c r="B353" s="5"/>
      <c r="C353" s="5"/>
      <c r="D353" s="5"/>
      <c r="F353" s="5"/>
      <c r="G353" s="5"/>
    </row>
    <row r="354">
      <c r="A354" s="5"/>
      <c r="B354" s="5"/>
      <c r="C354" s="5"/>
      <c r="D354" s="5"/>
      <c r="F354" s="5"/>
      <c r="G354" s="5"/>
    </row>
    <row r="355">
      <c r="A355" s="5"/>
      <c r="B355" s="5"/>
      <c r="C355" s="5"/>
      <c r="D355" s="5"/>
      <c r="F355" s="5"/>
      <c r="G355" s="5"/>
    </row>
    <row r="356">
      <c r="A356" s="5"/>
      <c r="B356" s="5"/>
      <c r="C356" s="5"/>
      <c r="D356" s="5"/>
      <c r="F356" s="5"/>
      <c r="G356" s="5"/>
    </row>
    <row r="357">
      <c r="A357" s="5"/>
      <c r="B357" s="5"/>
      <c r="C357" s="5"/>
      <c r="D357" s="5"/>
      <c r="F357" s="5"/>
      <c r="G357" s="5"/>
    </row>
    <row r="358">
      <c r="A358" s="5"/>
      <c r="B358" s="5"/>
      <c r="C358" s="5"/>
      <c r="D358" s="5"/>
      <c r="F358" s="5"/>
      <c r="G358" s="5"/>
    </row>
    <row r="359">
      <c r="A359" s="5"/>
      <c r="B359" s="5"/>
      <c r="C359" s="5"/>
      <c r="D359" s="5"/>
      <c r="F359" s="5"/>
      <c r="G359" s="5"/>
    </row>
    <row r="360">
      <c r="A360" s="5"/>
      <c r="B360" s="5"/>
      <c r="C360" s="5"/>
      <c r="D360" s="5"/>
      <c r="F360" s="5"/>
      <c r="G360" s="5"/>
    </row>
    <row r="361">
      <c r="A361" s="5"/>
      <c r="B361" s="5"/>
      <c r="C361" s="5"/>
      <c r="D361" s="5"/>
      <c r="F361" s="5"/>
      <c r="G361" s="5"/>
    </row>
    <row r="362">
      <c r="A362" s="5"/>
      <c r="B362" s="5"/>
      <c r="C362" s="5"/>
      <c r="D362" s="5"/>
      <c r="F362" s="5"/>
      <c r="G362" s="5"/>
    </row>
    <row r="363">
      <c r="A363" s="5"/>
      <c r="B363" s="5"/>
      <c r="C363" s="5"/>
      <c r="D363" s="5"/>
      <c r="F363" s="5"/>
      <c r="G363" s="5"/>
    </row>
    <row r="364">
      <c r="A364" s="5"/>
      <c r="B364" s="5"/>
      <c r="C364" s="5"/>
      <c r="D364" s="5"/>
      <c r="F364" s="5"/>
      <c r="G364" s="5"/>
    </row>
    <row r="365">
      <c r="A365" s="5"/>
      <c r="B365" s="5"/>
      <c r="C365" s="5"/>
      <c r="D365" s="5"/>
      <c r="F365" s="5"/>
      <c r="G365" s="5"/>
    </row>
    <row r="366">
      <c r="A366" s="5"/>
      <c r="B366" s="5"/>
      <c r="C366" s="5"/>
      <c r="D366" s="5"/>
      <c r="F366" s="5"/>
      <c r="G366" s="5"/>
    </row>
    <row r="367">
      <c r="A367" s="5"/>
      <c r="B367" s="5"/>
      <c r="C367" s="5"/>
      <c r="D367" s="5"/>
      <c r="F367" s="5"/>
      <c r="G367" s="5"/>
    </row>
    <row r="368">
      <c r="A368" s="5"/>
      <c r="B368" s="5"/>
      <c r="C368" s="5"/>
      <c r="D368" s="5"/>
      <c r="F368" s="5"/>
      <c r="G368" s="5"/>
    </row>
    <row r="369">
      <c r="A369" s="5"/>
      <c r="B369" s="5"/>
      <c r="C369" s="5"/>
      <c r="D369" s="5"/>
      <c r="F369" s="5"/>
      <c r="G369" s="5"/>
    </row>
    <row r="370">
      <c r="A370" s="5"/>
      <c r="B370" s="5"/>
      <c r="C370" s="5"/>
      <c r="D370" s="5"/>
      <c r="F370" s="5"/>
      <c r="G370" s="5"/>
    </row>
    <row r="371">
      <c r="A371" s="5"/>
      <c r="B371" s="5"/>
      <c r="C371" s="5"/>
      <c r="D371" s="5"/>
      <c r="F371" s="5"/>
      <c r="G371" s="5"/>
    </row>
    <row r="372">
      <c r="A372" s="5"/>
      <c r="B372" s="5"/>
      <c r="C372" s="5"/>
      <c r="D372" s="5"/>
      <c r="F372" s="5"/>
      <c r="G372" s="5"/>
    </row>
    <row r="373">
      <c r="A373" s="5"/>
      <c r="B373" s="5"/>
      <c r="C373" s="5"/>
      <c r="D373" s="5"/>
      <c r="F373" s="5"/>
      <c r="G373" s="5"/>
    </row>
    <row r="374">
      <c r="A374" s="5"/>
      <c r="B374" s="5"/>
      <c r="C374" s="5"/>
      <c r="D374" s="5"/>
      <c r="F374" s="5"/>
      <c r="G374" s="5"/>
    </row>
    <row r="375">
      <c r="A375" s="5"/>
      <c r="B375" s="5"/>
      <c r="C375" s="5"/>
      <c r="D375" s="5"/>
      <c r="F375" s="5"/>
      <c r="G375" s="5"/>
    </row>
    <row r="376">
      <c r="A376" s="5"/>
      <c r="B376" s="5"/>
      <c r="C376" s="5"/>
      <c r="D376" s="5"/>
      <c r="F376" s="5"/>
      <c r="G376" s="5"/>
    </row>
    <row r="377">
      <c r="A377" s="5"/>
      <c r="B377" s="5"/>
      <c r="C377" s="5"/>
      <c r="D377" s="5"/>
      <c r="F377" s="5"/>
      <c r="G377" s="5"/>
    </row>
    <row r="378">
      <c r="A378" s="5"/>
      <c r="B378" s="5"/>
      <c r="C378" s="5"/>
      <c r="D378" s="5"/>
      <c r="F378" s="5"/>
      <c r="G378" s="5"/>
    </row>
    <row r="379">
      <c r="A379" s="5"/>
      <c r="B379" s="5"/>
      <c r="C379" s="5"/>
      <c r="D379" s="5"/>
      <c r="F379" s="5"/>
      <c r="G379" s="5"/>
    </row>
    <row r="380">
      <c r="A380" s="5"/>
      <c r="B380" s="5"/>
      <c r="C380" s="5"/>
      <c r="D380" s="5"/>
      <c r="F380" s="5"/>
      <c r="G380" s="5"/>
    </row>
    <row r="381">
      <c r="A381" s="5"/>
      <c r="B381" s="5"/>
      <c r="C381" s="5"/>
      <c r="D381" s="5"/>
      <c r="F381" s="5"/>
      <c r="G381" s="5"/>
    </row>
    <row r="382">
      <c r="A382" s="5"/>
      <c r="B382" s="5"/>
      <c r="C382" s="5"/>
      <c r="D382" s="5"/>
      <c r="F382" s="5"/>
      <c r="G382" s="5"/>
    </row>
    <row r="383">
      <c r="A383" s="5"/>
      <c r="B383" s="5"/>
      <c r="C383" s="5"/>
      <c r="D383" s="5"/>
      <c r="F383" s="5"/>
      <c r="G383" s="5"/>
    </row>
    <row r="384">
      <c r="A384" s="5"/>
      <c r="B384" s="5"/>
      <c r="C384" s="5"/>
      <c r="D384" s="5"/>
      <c r="F384" s="5"/>
      <c r="G384" s="5"/>
    </row>
    <row r="385">
      <c r="A385" s="5"/>
      <c r="B385" s="5"/>
      <c r="C385" s="5"/>
      <c r="D385" s="5"/>
      <c r="F385" s="5"/>
      <c r="G385" s="5"/>
    </row>
    <row r="386">
      <c r="A386" s="5"/>
      <c r="B386" s="5"/>
      <c r="C386" s="5"/>
      <c r="D386" s="5"/>
      <c r="F386" s="5"/>
      <c r="G386" s="5"/>
    </row>
    <row r="387">
      <c r="A387" s="5"/>
      <c r="B387" s="5"/>
      <c r="C387" s="5"/>
      <c r="D387" s="5"/>
      <c r="F387" s="5"/>
      <c r="G387" s="5"/>
    </row>
    <row r="388">
      <c r="A388" s="5"/>
      <c r="B388" s="5"/>
      <c r="C388" s="5"/>
      <c r="D388" s="5"/>
      <c r="F388" s="5"/>
      <c r="G388" s="5"/>
    </row>
    <row r="389">
      <c r="A389" s="5"/>
      <c r="B389" s="5"/>
      <c r="C389" s="5"/>
      <c r="D389" s="5"/>
      <c r="F389" s="5"/>
      <c r="G389" s="5"/>
    </row>
    <row r="390">
      <c r="A390" s="5"/>
      <c r="B390" s="5"/>
      <c r="C390" s="5"/>
      <c r="D390" s="5"/>
      <c r="F390" s="5"/>
      <c r="G390" s="5"/>
    </row>
    <row r="391">
      <c r="A391" s="5"/>
      <c r="B391" s="5"/>
      <c r="C391" s="5"/>
      <c r="D391" s="5"/>
      <c r="F391" s="5"/>
      <c r="G391" s="5"/>
    </row>
    <row r="392">
      <c r="A392" s="5"/>
      <c r="B392" s="5"/>
      <c r="C392" s="5"/>
      <c r="D392" s="5"/>
      <c r="F392" s="5"/>
      <c r="G392" s="5"/>
    </row>
    <row r="393">
      <c r="A393" s="5"/>
      <c r="B393" s="5"/>
      <c r="C393" s="5"/>
      <c r="D393" s="5"/>
      <c r="F393" s="5"/>
      <c r="G393" s="5"/>
    </row>
    <row r="394">
      <c r="A394" s="5"/>
      <c r="B394" s="5"/>
      <c r="C394" s="5"/>
      <c r="D394" s="5"/>
      <c r="F394" s="5"/>
      <c r="G394" s="5"/>
    </row>
    <row r="395">
      <c r="A395" s="5"/>
      <c r="B395" s="5"/>
      <c r="C395" s="5"/>
      <c r="D395" s="5"/>
      <c r="F395" s="5"/>
      <c r="G395" s="5"/>
    </row>
    <row r="396">
      <c r="A396" s="5"/>
      <c r="B396" s="5"/>
      <c r="C396" s="5"/>
      <c r="D396" s="5"/>
      <c r="F396" s="5"/>
      <c r="G396" s="5"/>
    </row>
    <row r="397">
      <c r="A397" s="5"/>
      <c r="B397" s="5"/>
      <c r="C397" s="5"/>
      <c r="D397" s="5"/>
      <c r="F397" s="5"/>
      <c r="G397" s="5"/>
    </row>
    <row r="398">
      <c r="A398" s="5"/>
      <c r="B398" s="5"/>
      <c r="C398" s="5"/>
      <c r="D398" s="5"/>
      <c r="F398" s="5"/>
      <c r="G398" s="5"/>
    </row>
    <row r="399">
      <c r="A399" s="5"/>
      <c r="B399" s="5"/>
      <c r="C399" s="5"/>
      <c r="D399" s="5"/>
      <c r="F399" s="5"/>
      <c r="G399" s="5"/>
    </row>
    <row r="400">
      <c r="A400" s="5"/>
      <c r="B400" s="5"/>
      <c r="C400" s="5"/>
      <c r="D400" s="5"/>
      <c r="F400" s="5"/>
      <c r="G400" s="5"/>
    </row>
    <row r="401">
      <c r="A401" s="5"/>
      <c r="B401" s="5"/>
      <c r="C401" s="5"/>
      <c r="D401" s="5"/>
      <c r="F401" s="5"/>
      <c r="G401" s="5"/>
    </row>
    <row r="402">
      <c r="A402" s="5"/>
      <c r="B402" s="5"/>
      <c r="C402" s="5"/>
      <c r="D402" s="5"/>
      <c r="F402" s="5"/>
      <c r="G402" s="5"/>
    </row>
    <row r="403">
      <c r="A403" s="5"/>
      <c r="B403" s="5"/>
      <c r="C403" s="5"/>
      <c r="D403" s="5"/>
      <c r="F403" s="5"/>
      <c r="G403" s="5"/>
    </row>
    <row r="404">
      <c r="A404" s="5"/>
      <c r="B404" s="5"/>
      <c r="C404" s="5"/>
      <c r="D404" s="5"/>
      <c r="F404" s="5"/>
      <c r="G404" s="5"/>
    </row>
    <row r="405">
      <c r="A405" s="5"/>
      <c r="B405" s="5"/>
      <c r="C405" s="5"/>
      <c r="D405" s="5"/>
      <c r="F405" s="5"/>
      <c r="G405" s="5"/>
    </row>
    <row r="406">
      <c r="A406" s="5"/>
      <c r="B406" s="5"/>
      <c r="C406" s="5"/>
      <c r="D406" s="5"/>
      <c r="F406" s="5"/>
      <c r="G406" s="5"/>
    </row>
    <row r="407">
      <c r="A407" s="5"/>
      <c r="B407" s="5"/>
      <c r="C407" s="5"/>
      <c r="D407" s="5"/>
      <c r="F407" s="5"/>
      <c r="G407" s="5"/>
    </row>
    <row r="408">
      <c r="A408" s="5"/>
      <c r="B408" s="5"/>
      <c r="C408" s="5"/>
      <c r="D408" s="5"/>
      <c r="F408" s="5"/>
      <c r="G408" s="5"/>
    </row>
    <row r="409">
      <c r="A409" s="5"/>
      <c r="B409" s="5"/>
      <c r="C409" s="5"/>
      <c r="D409" s="5"/>
      <c r="F409" s="5"/>
      <c r="G409" s="5"/>
    </row>
    <row r="410">
      <c r="A410" s="5"/>
      <c r="B410" s="5"/>
      <c r="C410" s="5"/>
      <c r="D410" s="5"/>
      <c r="F410" s="5"/>
      <c r="G410" s="5"/>
    </row>
    <row r="411">
      <c r="A411" s="5"/>
      <c r="B411" s="5"/>
      <c r="C411" s="5"/>
      <c r="D411" s="5"/>
      <c r="F411" s="5"/>
      <c r="G411" s="5"/>
    </row>
    <row r="412">
      <c r="A412" s="5"/>
      <c r="B412" s="5"/>
      <c r="C412" s="5"/>
      <c r="D412" s="5"/>
      <c r="F412" s="5"/>
      <c r="G412" s="5"/>
    </row>
    <row r="413">
      <c r="A413" s="5"/>
      <c r="B413" s="5"/>
      <c r="C413" s="5"/>
      <c r="D413" s="5"/>
      <c r="F413" s="5"/>
      <c r="G413" s="5"/>
    </row>
    <row r="414">
      <c r="A414" s="5"/>
      <c r="B414" s="5"/>
      <c r="C414" s="5"/>
      <c r="D414" s="5"/>
      <c r="F414" s="5"/>
      <c r="G414" s="5"/>
    </row>
    <row r="415">
      <c r="A415" s="5"/>
      <c r="B415" s="5"/>
      <c r="C415" s="5"/>
      <c r="D415" s="5"/>
      <c r="F415" s="5"/>
      <c r="G415" s="5"/>
    </row>
    <row r="416">
      <c r="A416" s="5"/>
      <c r="B416" s="5"/>
      <c r="C416" s="5"/>
      <c r="D416" s="5"/>
      <c r="F416" s="5"/>
      <c r="G416" s="5"/>
    </row>
    <row r="417">
      <c r="A417" s="5"/>
      <c r="B417" s="5"/>
      <c r="C417" s="5"/>
      <c r="D417" s="5"/>
      <c r="F417" s="5"/>
      <c r="G417" s="5"/>
    </row>
    <row r="418">
      <c r="A418" s="5"/>
      <c r="B418" s="5"/>
      <c r="C418" s="5"/>
      <c r="D418" s="5"/>
      <c r="F418" s="5"/>
      <c r="G418" s="5"/>
    </row>
    <row r="419">
      <c r="A419" s="5"/>
      <c r="B419" s="5"/>
      <c r="C419" s="5"/>
      <c r="D419" s="5"/>
      <c r="F419" s="5"/>
      <c r="G419" s="5"/>
    </row>
    <row r="420">
      <c r="A420" s="5"/>
      <c r="B420" s="5"/>
      <c r="C420" s="5"/>
      <c r="D420" s="5"/>
      <c r="F420" s="5"/>
      <c r="G420" s="5"/>
    </row>
    <row r="421">
      <c r="A421" s="5"/>
      <c r="B421" s="5"/>
      <c r="C421" s="5"/>
      <c r="D421" s="5"/>
      <c r="F421" s="5"/>
      <c r="G421" s="5"/>
    </row>
    <row r="422">
      <c r="A422" s="5"/>
      <c r="B422" s="5"/>
      <c r="C422" s="5"/>
      <c r="D422" s="5"/>
      <c r="F422" s="5"/>
      <c r="G422" s="5"/>
    </row>
    <row r="423">
      <c r="A423" s="5"/>
      <c r="B423" s="5"/>
      <c r="C423" s="5"/>
      <c r="D423" s="5"/>
      <c r="F423" s="5"/>
      <c r="G423" s="5"/>
    </row>
    <row r="424">
      <c r="A424" s="5"/>
      <c r="B424" s="5"/>
      <c r="C424" s="5"/>
      <c r="D424" s="5"/>
      <c r="F424" s="5"/>
      <c r="G424" s="5"/>
    </row>
    <row r="425">
      <c r="A425" s="5"/>
      <c r="B425" s="5"/>
      <c r="C425" s="5"/>
      <c r="D425" s="5"/>
      <c r="F425" s="5"/>
      <c r="G425" s="5"/>
    </row>
    <row r="426">
      <c r="A426" s="5"/>
      <c r="B426" s="5"/>
      <c r="C426" s="5"/>
      <c r="D426" s="5"/>
      <c r="F426" s="5"/>
      <c r="G426" s="5"/>
    </row>
    <row r="427">
      <c r="A427" s="5"/>
      <c r="B427" s="5"/>
      <c r="C427" s="5"/>
      <c r="D427" s="5"/>
      <c r="F427" s="5"/>
      <c r="G427" s="5"/>
    </row>
    <row r="428">
      <c r="A428" s="5"/>
      <c r="B428" s="5"/>
      <c r="C428" s="5"/>
      <c r="D428" s="5"/>
      <c r="F428" s="5"/>
      <c r="G428" s="5"/>
    </row>
    <row r="429">
      <c r="A429" s="5"/>
      <c r="B429" s="5"/>
      <c r="C429" s="5"/>
      <c r="D429" s="5"/>
      <c r="F429" s="5"/>
      <c r="G429" s="5"/>
    </row>
    <row r="430">
      <c r="A430" s="5"/>
      <c r="B430" s="5"/>
      <c r="C430" s="5"/>
      <c r="D430" s="5"/>
      <c r="F430" s="5"/>
      <c r="G430" s="5"/>
    </row>
    <row r="431">
      <c r="A431" s="5"/>
      <c r="B431" s="5"/>
      <c r="C431" s="5"/>
      <c r="D431" s="5"/>
      <c r="F431" s="5"/>
      <c r="G431" s="5"/>
    </row>
    <row r="432">
      <c r="A432" s="5"/>
      <c r="B432" s="5"/>
      <c r="C432" s="5"/>
      <c r="D432" s="5"/>
      <c r="F432" s="5"/>
      <c r="G432" s="5"/>
    </row>
    <row r="433">
      <c r="A433" s="5"/>
      <c r="B433" s="5"/>
      <c r="C433" s="5"/>
      <c r="D433" s="5"/>
      <c r="F433" s="5"/>
      <c r="G433" s="5"/>
    </row>
    <row r="434">
      <c r="A434" s="5"/>
      <c r="B434" s="5"/>
      <c r="C434" s="5"/>
      <c r="D434" s="5"/>
      <c r="F434" s="5"/>
      <c r="G434" s="5"/>
    </row>
    <row r="435">
      <c r="A435" s="5"/>
      <c r="B435" s="5"/>
      <c r="C435" s="5"/>
      <c r="D435" s="5"/>
      <c r="F435" s="5"/>
      <c r="G435" s="5"/>
    </row>
    <row r="436">
      <c r="A436" s="5"/>
      <c r="B436" s="5"/>
      <c r="C436" s="5"/>
      <c r="D436" s="5"/>
      <c r="F436" s="5"/>
      <c r="G436" s="5"/>
    </row>
    <row r="437">
      <c r="A437" s="5"/>
      <c r="B437" s="5"/>
      <c r="C437" s="5"/>
      <c r="D437" s="5"/>
      <c r="F437" s="5"/>
      <c r="G437" s="5"/>
    </row>
    <row r="438">
      <c r="A438" s="5"/>
      <c r="B438" s="5"/>
      <c r="C438" s="5"/>
      <c r="D438" s="5"/>
      <c r="F438" s="5"/>
      <c r="G438" s="5"/>
    </row>
    <row r="439">
      <c r="A439" s="5"/>
      <c r="B439" s="5"/>
      <c r="C439" s="5"/>
      <c r="D439" s="5"/>
      <c r="F439" s="5"/>
      <c r="G439" s="5"/>
    </row>
    <row r="440">
      <c r="A440" s="5"/>
      <c r="B440" s="5"/>
      <c r="C440" s="5"/>
      <c r="D440" s="5"/>
      <c r="F440" s="5"/>
      <c r="G440" s="5"/>
    </row>
    <row r="441">
      <c r="A441" s="5"/>
      <c r="B441" s="5"/>
      <c r="C441" s="5"/>
      <c r="D441" s="5"/>
      <c r="F441" s="5"/>
      <c r="G441" s="5"/>
    </row>
    <row r="442">
      <c r="A442" s="5"/>
      <c r="B442" s="5"/>
      <c r="C442" s="5"/>
      <c r="D442" s="5"/>
      <c r="F442" s="5"/>
      <c r="G442" s="5"/>
    </row>
    <row r="443">
      <c r="A443" s="5"/>
      <c r="B443" s="5"/>
      <c r="C443" s="5"/>
      <c r="D443" s="5"/>
      <c r="F443" s="5"/>
      <c r="G443" s="5"/>
    </row>
    <row r="444">
      <c r="A444" s="5"/>
      <c r="B444" s="5"/>
      <c r="C444" s="5"/>
      <c r="D444" s="5"/>
      <c r="F444" s="5"/>
      <c r="G444" s="5"/>
    </row>
    <row r="445">
      <c r="A445" s="5"/>
      <c r="B445" s="5"/>
      <c r="C445" s="5"/>
      <c r="D445" s="5"/>
      <c r="F445" s="5"/>
      <c r="G445" s="5"/>
    </row>
    <row r="446">
      <c r="A446" s="5"/>
      <c r="B446" s="5"/>
      <c r="C446" s="5"/>
      <c r="D446" s="5"/>
      <c r="F446" s="5"/>
      <c r="G446" s="5"/>
    </row>
    <row r="447">
      <c r="A447" s="5"/>
      <c r="B447" s="5"/>
      <c r="C447" s="5"/>
      <c r="D447" s="5"/>
      <c r="F447" s="5"/>
      <c r="G447" s="5"/>
    </row>
    <row r="448">
      <c r="A448" s="5"/>
      <c r="B448" s="5"/>
      <c r="C448" s="5"/>
      <c r="D448" s="5"/>
      <c r="F448" s="5"/>
      <c r="G448" s="5"/>
    </row>
    <row r="449">
      <c r="A449" s="5"/>
      <c r="B449" s="5"/>
      <c r="C449" s="5"/>
      <c r="D449" s="5"/>
      <c r="F449" s="5"/>
      <c r="G449" s="5"/>
    </row>
    <row r="450">
      <c r="A450" s="5"/>
      <c r="B450" s="5"/>
      <c r="C450" s="5"/>
      <c r="D450" s="5"/>
      <c r="F450" s="5"/>
      <c r="G450" s="5"/>
    </row>
    <row r="451">
      <c r="A451" s="5"/>
      <c r="B451" s="5"/>
      <c r="C451" s="5"/>
      <c r="D451" s="5"/>
      <c r="F451" s="5"/>
      <c r="G451" s="5"/>
    </row>
    <row r="452">
      <c r="A452" s="5"/>
      <c r="B452" s="5"/>
      <c r="C452" s="5"/>
      <c r="D452" s="5"/>
      <c r="F452" s="5"/>
      <c r="G452" s="5"/>
    </row>
    <row r="453">
      <c r="A453" s="5"/>
      <c r="B453" s="5"/>
      <c r="C453" s="5"/>
      <c r="D453" s="5"/>
      <c r="F453" s="5"/>
      <c r="G453" s="5"/>
    </row>
    <row r="454">
      <c r="A454" s="5"/>
      <c r="B454" s="5"/>
      <c r="C454" s="5"/>
      <c r="D454" s="5"/>
      <c r="F454" s="5"/>
      <c r="G454" s="5"/>
    </row>
    <row r="455">
      <c r="A455" s="5"/>
      <c r="B455" s="5"/>
      <c r="C455" s="5"/>
      <c r="D455" s="5"/>
      <c r="F455" s="5"/>
      <c r="G455" s="5"/>
    </row>
    <row r="456">
      <c r="A456" s="5"/>
      <c r="B456" s="5"/>
      <c r="C456" s="5"/>
      <c r="D456" s="5"/>
      <c r="F456" s="5"/>
      <c r="G456" s="5"/>
    </row>
    <row r="457">
      <c r="A457" s="5"/>
      <c r="B457" s="5"/>
      <c r="C457" s="5"/>
      <c r="D457" s="5"/>
      <c r="F457" s="5"/>
      <c r="G457" s="5"/>
    </row>
    <row r="458">
      <c r="A458" s="5"/>
      <c r="B458" s="5"/>
      <c r="C458" s="5"/>
      <c r="D458" s="5"/>
      <c r="F458" s="5"/>
      <c r="G458" s="5"/>
    </row>
    <row r="459">
      <c r="A459" s="5"/>
      <c r="B459" s="5"/>
      <c r="C459" s="5"/>
      <c r="D459" s="5"/>
      <c r="F459" s="5"/>
      <c r="G459" s="5"/>
    </row>
    <row r="460">
      <c r="A460" s="5"/>
      <c r="B460" s="5"/>
      <c r="C460" s="5"/>
      <c r="D460" s="5"/>
      <c r="F460" s="5"/>
      <c r="G460" s="5"/>
    </row>
    <row r="461">
      <c r="A461" s="5"/>
      <c r="B461" s="5"/>
      <c r="C461" s="5"/>
      <c r="D461" s="5"/>
      <c r="F461" s="5"/>
      <c r="G461" s="5"/>
    </row>
    <row r="462">
      <c r="A462" s="5"/>
      <c r="B462" s="5"/>
      <c r="C462" s="5"/>
      <c r="D462" s="5"/>
      <c r="F462" s="5"/>
      <c r="G462" s="5"/>
    </row>
    <row r="463">
      <c r="A463" s="5"/>
      <c r="B463" s="5"/>
      <c r="C463" s="5"/>
      <c r="D463" s="5"/>
      <c r="F463" s="5"/>
      <c r="G463" s="5"/>
    </row>
    <row r="464">
      <c r="A464" s="5"/>
      <c r="B464" s="5"/>
      <c r="C464" s="5"/>
      <c r="D464" s="5"/>
      <c r="F464" s="5"/>
      <c r="G464" s="5"/>
    </row>
    <row r="465">
      <c r="A465" s="5"/>
      <c r="B465" s="5"/>
      <c r="C465" s="5"/>
      <c r="D465" s="5"/>
      <c r="F465" s="5"/>
      <c r="G465" s="5"/>
    </row>
    <row r="466">
      <c r="A466" s="5"/>
      <c r="B466" s="5"/>
      <c r="C466" s="5"/>
      <c r="D466" s="5"/>
      <c r="F466" s="5"/>
      <c r="G466" s="5"/>
    </row>
    <row r="467">
      <c r="A467" s="5"/>
      <c r="B467" s="5"/>
      <c r="C467" s="5"/>
      <c r="D467" s="5"/>
      <c r="F467" s="5"/>
      <c r="G467" s="5"/>
    </row>
    <row r="468">
      <c r="A468" s="5"/>
      <c r="B468" s="5"/>
      <c r="C468" s="5"/>
      <c r="D468" s="5"/>
      <c r="F468" s="5"/>
      <c r="G468" s="5"/>
    </row>
    <row r="469">
      <c r="A469" s="5"/>
      <c r="B469" s="5"/>
      <c r="C469" s="5"/>
      <c r="D469" s="5"/>
      <c r="F469" s="5"/>
      <c r="G469" s="5"/>
    </row>
    <row r="470">
      <c r="A470" s="5"/>
      <c r="B470" s="5"/>
      <c r="C470" s="5"/>
      <c r="D470" s="5"/>
      <c r="F470" s="5"/>
      <c r="G470" s="5"/>
    </row>
    <row r="471">
      <c r="A471" s="5"/>
      <c r="B471" s="5"/>
      <c r="C471" s="5"/>
      <c r="D471" s="5"/>
      <c r="F471" s="5"/>
      <c r="G471" s="5"/>
    </row>
    <row r="472">
      <c r="A472" s="5"/>
      <c r="B472" s="5"/>
      <c r="C472" s="5"/>
      <c r="D472" s="5"/>
      <c r="F472" s="5"/>
      <c r="G472" s="5"/>
    </row>
    <row r="473">
      <c r="A473" s="5"/>
      <c r="B473" s="5"/>
      <c r="C473" s="5"/>
      <c r="D473" s="5"/>
      <c r="F473" s="5"/>
      <c r="G473" s="5"/>
    </row>
    <row r="474">
      <c r="A474" s="5"/>
      <c r="B474" s="5"/>
      <c r="C474" s="5"/>
      <c r="D474" s="5"/>
      <c r="F474" s="5"/>
      <c r="G474" s="5"/>
    </row>
    <row r="475">
      <c r="A475" s="5"/>
      <c r="B475" s="5"/>
      <c r="C475" s="5"/>
      <c r="D475" s="5"/>
      <c r="F475" s="5"/>
      <c r="G475" s="5"/>
    </row>
    <row r="476">
      <c r="A476" s="5"/>
      <c r="B476" s="5"/>
      <c r="C476" s="5"/>
      <c r="D476" s="5"/>
      <c r="F476" s="5"/>
      <c r="G476" s="5"/>
    </row>
    <row r="477">
      <c r="A477" s="5"/>
      <c r="B477" s="5"/>
      <c r="C477" s="5"/>
      <c r="D477" s="5"/>
      <c r="F477" s="5"/>
      <c r="G477" s="5"/>
    </row>
    <row r="478">
      <c r="A478" s="5"/>
      <c r="B478" s="5"/>
      <c r="C478" s="5"/>
      <c r="D478" s="5"/>
      <c r="F478" s="5"/>
      <c r="G478" s="5"/>
    </row>
    <row r="479">
      <c r="A479" s="5"/>
      <c r="B479" s="5"/>
      <c r="C479" s="5"/>
      <c r="D479" s="5"/>
      <c r="F479" s="5"/>
      <c r="G479" s="5"/>
    </row>
    <row r="480">
      <c r="A480" s="5"/>
      <c r="B480" s="5"/>
      <c r="C480" s="5"/>
      <c r="D480" s="5"/>
      <c r="F480" s="5"/>
      <c r="G480" s="5"/>
    </row>
    <row r="481">
      <c r="A481" s="5"/>
      <c r="B481" s="5"/>
      <c r="C481" s="5"/>
      <c r="D481" s="5"/>
      <c r="F481" s="5"/>
      <c r="G481" s="5"/>
    </row>
    <row r="482">
      <c r="A482" s="5"/>
      <c r="B482" s="5"/>
      <c r="C482" s="5"/>
      <c r="D482" s="5"/>
      <c r="F482" s="5"/>
      <c r="G482" s="5"/>
    </row>
    <row r="483">
      <c r="A483" s="5"/>
      <c r="B483" s="5"/>
      <c r="C483" s="5"/>
      <c r="D483" s="5"/>
      <c r="F483" s="5"/>
      <c r="G483" s="5"/>
    </row>
    <row r="484">
      <c r="A484" s="5"/>
      <c r="B484" s="5"/>
      <c r="C484" s="5"/>
      <c r="D484" s="5"/>
      <c r="F484" s="5"/>
      <c r="G484" s="5"/>
    </row>
    <row r="485">
      <c r="A485" s="5"/>
      <c r="B485" s="5"/>
      <c r="C485" s="5"/>
      <c r="D485" s="5"/>
      <c r="F485" s="5"/>
      <c r="G485" s="5"/>
    </row>
    <row r="486">
      <c r="A486" s="5"/>
      <c r="B486" s="5"/>
      <c r="C486" s="5"/>
      <c r="D486" s="5"/>
      <c r="F486" s="5"/>
      <c r="G486" s="5"/>
    </row>
    <row r="487">
      <c r="A487" s="5"/>
      <c r="B487" s="5"/>
      <c r="C487" s="5"/>
      <c r="D487" s="5"/>
      <c r="F487" s="5"/>
      <c r="G487" s="5"/>
    </row>
    <row r="488">
      <c r="A488" s="5"/>
      <c r="B488" s="5"/>
      <c r="C488" s="5"/>
      <c r="D488" s="5"/>
      <c r="F488" s="5"/>
      <c r="G488" s="5"/>
    </row>
    <row r="489">
      <c r="A489" s="5"/>
      <c r="B489" s="5"/>
      <c r="C489" s="5"/>
      <c r="D489" s="5"/>
      <c r="F489" s="5"/>
      <c r="G489" s="5"/>
    </row>
    <row r="490">
      <c r="A490" s="5"/>
      <c r="B490" s="5"/>
      <c r="C490" s="5"/>
      <c r="D490" s="5"/>
      <c r="F490" s="5"/>
      <c r="G490" s="5"/>
    </row>
    <row r="491">
      <c r="A491" s="5"/>
      <c r="B491" s="5"/>
      <c r="C491" s="5"/>
      <c r="D491" s="5"/>
      <c r="F491" s="5"/>
      <c r="G491" s="5"/>
    </row>
    <row r="492">
      <c r="A492" s="5"/>
      <c r="B492" s="5"/>
      <c r="C492" s="5"/>
      <c r="D492" s="5"/>
      <c r="F492" s="5"/>
      <c r="G492" s="5"/>
    </row>
    <row r="493">
      <c r="A493" s="5"/>
      <c r="B493" s="5"/>
      <c r="C493" s="5"/>
      <c r="D493" s="5"/>
      <c r="F493" s="5"/>
      <c r="G493" s="5"/>
    </row>
    <row r="494">
      <c r="A494" s="5"/>
      <c r="B494" s="5"/>
      <c r="C494" s="5"/>
      <c r="D494" s="5"/>
      <c r="F494" s="5"/>
      <c r="G494" s="5"/>
    </row>
    <row r="495">
      <c r="A495" s="5"/>
      <c r="B495" s="5"/>
      <c r="C495" s="5"/>
      <c r="D495" s="5"/>
      <c r="F495" s="5"/>
      <c r="G495" s="5"/>
    </row>
    <row r="496">
      <c r="A496" s="5"/>
      <c r="B496" s="5"/>
      <c r="C496" s="5"/>
      <c r="D496" s="5"/>
      <c r="F496" s="5"/>
      <c r="G496" s="5"/>
    </row>
    <row r="497">
      <c r="A497" s="5"/>
      <c r="B497" s="5"/>
      <c r="C497" s="5"/>
      <c r="D497" s="5"/>
      <c r="F497" s="5"/>
      <c r="G497" s="5"/>
    </row>
    <row r="498">
      <c r="A498" s="5"/>
      <c r="B498" s="5"/>
      <c r="C498" s="5"/>
      <c r="D498" s="5"/>
      <c r="F498" s="5"/>
      <c r="G498" s="5"/>
    </row>
    <row r="499">
      <c r="A499" s="5"/>
      <c r="B499" s="5"/>
      <c r="C499" s="5"/>
      <c r="D499" s="5"/>
      <c r="F499" s="5"/>
      <c r="G499" s="5"/>
    </row>
    <row r="500">
      <c r="A500" s="5"/>
      <c r="B500" s="5"/>
      <c r="C500" s="5"/>
      <c r="D500" s="5"/>
      <c r="F500" s="5"/>
      <c r="G500" s="5"/>
    </row>
    <row r="501">
      <c r="A501" s="5"/>
      <c r="B501" s="5"/>
      <c r="C501" s="5"/>
      <c r="D501" s="5"/>
      <c r="F501" s="5"/>
      <c r="G501" s="5"/>
    </row>
    <row r="502">
      <c r="A502" s="5"/>
      <c r="B502" s="5"/>
      <c r="C502" s="5"/>
      <c r="D502" s="5"/>
      <c r="F502" s="5"/>
      <c r="G502" s="5"/>
    </row>
    <row r="503">
      <c r="A503" s="5"/>
      <c r="B503" s="5"/>
      <c r="C503" s="5"/>
      <c r="D503" s="5"/>
      <c r="F503" s="5"/>
      <c r="G503" s="5"/>
    </row>
    <row r="504">
      <c r="A504" s="5"/>
      <c r="B504" s="5"/>
      <c r="C504" s="5"/>
      <c r="D504" s="5"/>
      <c r="F504" s="5"/>
      <c r="G504" s="5"/>
    </row>
    <row r="505">
      <c r="A505" s="5"/>
      <c r="B505" s="5"/>
      <c r="C505" s="5"/>
      <c r="D505" s="5"/>
      <c r="F505" s="5"/>
      <c r="G505" s="5"/>
    </row>
    <row r="506">
      <c r="A506" s="5"/>
      <c r="B506" s="5"/>
      <c r="C506" s="5"/>
      <c r="D506" s="5"/>
      <c r="F506" s="5"/>
      <c r="G506" s="5"/>
    </row>
    <row r="507">
      <c r="A507" s="5"/>
      <c r="B507" s="5"/>
      <c r="C507" s="5"/>
      <c r="D507" s="5"/>
      <c r="F507" s="5"/>
      <c r="G507" s="5"/>
    </row>
    <row r="508">
      <c r="A508" s="5"/>
      <c r="B508" s="5"/>
      <c r="C508" s="5"/>
      <c r="D508" s="5"/>
      <c r="F508" s="5"/>
      <c r="G508" s="5"/>
    </row>
    <row r="509">
      <c r="A509" s="5"/>
      <c r="B509" s="5"/>
      <c r="C509" s="5"/>
      <c r="D509" s="5"/>
      <c r="F509" s="5"/>
      <c r="G509" s="5"/>
    </row>
    <row r="510">
      <c r="A510" s="5"/>
      <c r="B510" s="5"/>
      <c r="C510" s="5"/>
      <c r="D510" s="5"/>
      <c r="F510" s="5"/>
      <c r="G510" s="5"/>
    </row>
    <row r="511">
      <c r="A511" s="5"/>
      <c r="B511" s="5"/>
      <c r="C511" s="5"/>
      <c r="D511" s="5"/>
      <c r="F511" s="5"/>
      <c r="G511" s="5"/>
    </row>
    <row r="512">
      <c r="A512" s="5"/>
      <c r="B512" s="5"/>
      <c r="C512" s="5"/>
      <c r="D512" s="5"/>
      <c r="F512" s="5"/>
      <c r="G512" s="5"/>
    </row>
    <row r="513">
      <c r="A513" s="5"/>
      <c r="B513" s="5"/>
      <c r="C513" s="5"/>
      <c r="D513" s="5"/>
      <c r="F513" s="5"/>
      <c r="G513" s="5"/>
    </row>
    <row r="514">
      <c r="A514" s="5"/>
      <c r="B514" s="5"/>
      <c r="C514" s="5"/>
      <c r="D514" s="5"/>
      <c r="F514" s="5"/>
      <c r="G514" s="5"/>
    </row>
    <row r="515">
      <c r="A515" s="5"/>
      <c r="B515" s="5"/>
      <c r="C515" s="5"/>
      <c r="D515" s="5"/>
      <c r="F515" s="5"/>
      <c r="G515" s="5"/>
    </row>
    <row r="516">
      <c r="A516" s="5"/>
      <c r="B516" s="5"/>
      <c r="C516" s="5"/>
      <c r="D516" s="5"/>
      <c r="F516" s="5"/>
      <c r="G516" s="5"/>
    </row>
    <row r="517">
      <c r="A517" s="5"/>
      <c r="B517" s="5"/>
      <c r="C517" s="5"/>
      <c r="D517" s="5"/>
      <c r="F517" s="5"/>
      <c r="G517" s="5"/>
    </row>
    <row r="518">
      <c r="A518" s="5"/>
      <c r="B518" s="5"/>
      <c r="C518" s="5"/>
      <c r="D518" s="5"/>
      <c r="F518" s="5"/>
      <c r="G518" s="5"/>
    </row>
    <row r="519">
      <c r="A519" s="5"/>
      <c r="B519" s="5"/>
      <c r="C519" s="5"/>
      <c r="D519" s="5"/>
      <c r="F519" s="5"/>
      <c r="G519" s="5"/>
    </row>
    <row r="520">
      <c r="A520" s="5"/>
      <c r="B520" s="5"/>
      <c r="C520" s="5"/>
      <c r="D520" s="5"/>
      <c r="F520" s="5"/>
      <c r="G520" s="5"/>
    </row>
    <row r="521">
      <c r="A521" s="5"/>
      <c r="B521" s="5"/>
      <c r="C521" s="5"/>
      <c r="D521" s="5"/>
      <c r="F521" s="5"/>
      <c r="G521" s="5"/>
    </row>
    <row r="522">
      <c r="A522" s="5"/>
      <c r="B522" s="5"/>
      <c r="C522" s="5"/>
      <c r="D522" s="5"/>
      <c r="F522" s="5"/>
      <c r="G522" s="5"/>
    </row>
    <row r="523">
      <c r="A523" s="5"/>
      <c r="B523" s="5"/>
      <c r="C523" s="5"/>
      <c r="D523" s="5"/>
      <c r="F523" s="5"/>
      <c r="G523" s="5"/>
    </row>
    <row r="524">
      <c r="A524" s="5"/>
      <c r="B524" s="5"/>
      <c r="C524" s="5"/>
      <c r="D524" s="5"/>
      <c r="F524" s="5"/>
      <c r="G524" s="5"/>
    </row>
    <row r="525">
      <c r="A525" s="5"/>
      <c r="B525" s="5"/>
      <c r="C525" s="5"/>
      <c r="D525" s="5"/>
      <c r="F525" s="5"/>
      <c r="G525" s="5"/>
    </row>
    <row r="526">
      <c r="A526" s="5"/>
      <c r="B526" s="5"/>
      <c r="C526" s="5"/>
      <c r="D526" s="5"/>
      <c r="F526" s="5"/>
      <c r="G526" s="5"/>
    </row>
    <row r="527">
      <c r="A527" s="5"/>
      <c r="B527" s="5"/>
      <c r="C527" s="5"/>
      <c r="D527" s="5"/>
      <c r="F527" s="5"/>
      <c r="G527" s="5"/>
    </row>
    <row r="528">
      <c r="A528" s="5"/>
      <c r="B528" s="5"/>
      <c r="C528" s="5"/>
      <c r="D528" s="5"/>
      <c r="F528" s="5"/>
      <c r="G528" s="5"/>
    </row>
    <row r="529">
      <c r="A529" s="5"/>
      <c r="B529" s="5"/>
      <c r="C529" s="5"/>
      <c r="D529" s="5"/>
      <c r="F529" s="5"/>
      <c r="G529" s="5"/>
    </row>
    <row r="530">
      <c r="A530" s="5"/>
      <c r="B530" s="5"/>
      <c r="C530" s="5"/>
      <c r="D530" s="5"/>
      <c r="F530" s="5"/>
      <c r="G530" s="5"/>
    </row>
    <row r="531">
      <c r="A531" s="5"/>
      <c r="B531" s="5"/>
      <c r="C531" s="5"/>
      <c r="D531" s="5"/>
      <c r="F531" s="5"/>
      <c r="G531" s="5"/>
    </row>
    <row r="532">
      <c r="A532" s="5"/>
      <c r="B532" s="5"/>
      <c r="C532" s="5"/>
      <c r="D532" s="5"/>
      <c r="F532" s="5"/>
      <c r="G532" s="5"/>
    </row>
    <row r="533">
      <c r="A533" s="5"/>
      <c r="B533" s="5"/>
      <c r="C533" s="5"/>
      <c r="D533" s="5"/>
      <c r="F533" s="5"/>
      <c r="G533" s="5"/>
    </row>
    <row r="534">
      <c r="A534" s="5"/>
      <c r="B534" s="5"/>
      <c r="C534" s="5"/>
      <c r="D534" s="5"/>
      <c r="F534" s="5"/>
      <c r="G534" s="5"/>
    </row>
    <row r="535">
      <c r="A535" s="5"/>
      <c r="B535" s="5"/>
      <c r="C535" s="5"/>
      <c r="D535" s="5"/>
      <c r="F535" s="5"/>
      <c r="G535" s="5"/>
    </row>
    <row r="536">
      <c r="A536" s="5"/>
      <c r="B536" s="5"/>
      <c r="C536" s="5"/>
      <c r="D536" s="5"/>
      <c r="F536" s="5"/>
      <c r="G536" s="5"/>
    </row>
    <row r="537">
      <c r="A537" s="5"/>
      <c r="B537" s="5"/>
      <c r="C537" s="5"/>
      <c r="D537" s="5"/>
      <c r="F537" s="5"/>
      <c r="G537" s="5"/>
    </row>
    <row r="538">
      <c r="A538" s="5"/>
      <c r="B538" s="5"/>
      <c r="C538" s="5"/>
      <c r="D538" s="5"/>
      <c r="F538" s="5"/>
      <c r="G538" s="5"/>
    </row>
    <row r="539">
      <c r="A539" s="5"/>
      <c r="B539" s="5"/>
      <c r="C539" s="5"/>
      <c r="D539" s="5"/>
      <c r="F539" s="5"/>
      <c r="G539" s="5"/>
    </row>
    <row r="540">
      <c r="A540" s="5"/>
      <c r="B540" s="5"/>
      <c r="C540" s="5"/>
      <c r="D540" s="5"/>
      <c r="F540" s="5"/>
      <c r="G540" s="5"/>
    </row>
    <row r="541">
      <c r="A541" s="5"/>
      <c r="B541" s="5"/>
      <c r="C541" s="5"/>
      <c r="D541" s="5"/>
      <c r="F541" s="5"/>
      <c r="G541" s="5"/>
    </row>
    <row r="542">
      <c r="A542" s="5"/>
      <c r="B542" s="5"/>
      <c r="C542" s="5"/>
      <c r="D542" s="5"/>
      <c r="F542" s="5"/>
      <c r="G542" s="5"/>
    </row>
    <row r="543">
      <c r="A543" s="5"/>
      <c r="B543" s="5"/>
      <c r="C543" s="5"/>
      <c r="D543" s="5"/>
      <c r="F543" s="5"/>
      <c r="G543" s="5"/>
    </row>
    <row r="544">
      <c r="A544" s="5"/>
      <c r="B544" s="5"/>
      <c r="C544" s="5"/>
      <c r="D544" s="5"/>
      <c r="F544" s="5"/>
      <c r="G544" s="5"/>
    </row>
    <row r="545">
      <c r="A545" s="5"/>
      <c r="B545" s="5"/>
      <c r="C545" s="5"/>
      <c r="D545" s="5"/>
      <c r="F545" s="5"/>
      <c r="G545" s="5"/>
    </row>
    <row r="546">
      <c r="A546" s="5"/>
      <c r="B546" s="5"/>
      <c r="C546" s="5"/>
      <c r="D546" s="5"/>
      <c r="F546" s="5"/>
      <c r="G546" s="5"/>
    </row>
    <row r="547">
      <c r="A547" s="5"/>
      <c r="B547" s="5"/>
      <c r="C547" s="5"/>
      <c r="D547" s="5"/>
      <c r="F547" s="5"/>
      <c r="G547" s="5"/>
    </row>
    <row r="548">
      <c r="A548" s="5"/>
      <c r="B548" s="5"/>
      <c r="C548" s="5"/>
      <c r="D548" s="5"/>
      <c r="F548" s="5"/>
      <c r="G548" s="5"/>
    </row>
    <row r="549">
      <c r="A549" s="5"/>
      <c r="B549" s="5"/>
      <c r="C549" s="5"/>
      <c r="D549" s="5"/>
      <c r="F549" s="5"/>
      <c r="G549" s="5"/>
    </row>
    <row r="550">
      <c r="A550" s="5"/>
      <c r="B550" s="5"/>
      <c r="C550" s="5"/>
      <c r="D550" s="5"/>
      <c r="F550" s="5"/>
      <c r="G550" s="5"/>
    </row>
    <row r="551">
      <c r="A551" s="5"/>
      <c r="B551" s="5"/>
      <c r="C551" s="5"/>
      <c r="D551" s="5"/>
      <c r="F551" s="5"/>
      <c r="G551" s="5"/>
    </row>
    <row r="552">
      <c r="A552" s="5"/>
      <c r="B552" s="5"/>
      <c r="C552" s="5"/>
      <c r="D552" s="5"/>
      <c r="F552" s="5"/>
      <c r="G552" s="5"/>
    </row>
    <row r="553">
      <c r="A553" s="5"/>
      <c r="B553" s="5"/>
      <c r="C553" s="5"/>
      <c r="D553" s="5"/>
      <c r="F553" s="5"/>
      <c r="G553" s="5"/>
    </row>
    <row r="554">
      <c r="A554" s="5"/>
      <c r="B554" s="5"/>
      <c r="C554" s="5"/>
      <c r="D554" s="5"/>
      <c r="F554" s="5"/>
      <c r="G554" s="5"/>
    </row>
    <row r="555">
      <c r="A555" s="5"/>
      <c r="B555" s="5"/>
      <c r="C555" s="5"/>
      <c r="D555" s="5"/>
      <c r="F555" s="5"/>
      <c r="G555" s="5"/>
    </row>
    <row r="556">
      <c r="A556" s="5"/>
      <c r="B556" s="5"/>
      <c r="C556" s="5"/>
      <c r="D556" s="5"/>
      <c r="F556" s="5"/>
      <c r="G556" s="5"/>
    </row>
    <row r="557">
      <c r="A557" s="5"/>
      <c r="B557" s="5"/>
      <c r="C557" s="5"/>
      <c r="D557" s="5"/>
      <c r="F557" s="5"/>
      <c r="G557" s="5"/>
    </row>
    <row r="558">
      <c r="A558" s="5"/>
      <c r="B558" s="5"/>
      <c r="C558" s="5"/>
      <c r="D558" s="5"/>
      <c r="F558" s="5"/>
      <c r="G558" s="5"/>
    </row>
    <row r="559">
      <c r="A559" s="5"/>
      <c r="B559" s="5"/>
      <c r="C559" s="5"/>
      <c r="D559" s="5"/>
      <c r="F559" s="5"/>
      <c r="G559" s="5"/>
    </row>
    <row r="560">
      <c r="A560" s="5"/>
      <c r="B560" s="5"/>
      <c r="C560" s="5"/>
      <c r="D560" s="5"/>
      <c r="F560" s="5"/>
      <c r="G560" s="5"/>
    </row>
    <row r="561">
      <c r="A561" s="5"/>
      <c r="B561" s="5"/>
      <c r="C561" s="5"/>
      <c r="D561" s="5"/>
      <c r="F561" s="5"/>
      <c r="G561" s="5"/>
    </row>
    <row r="562">
      <c r="A562" s="5"/>
      <c r="B562" s="5"/>
      <c r="C562" s="5"/>
      <c r="D562" s="5"/>
      <c r="F562" s="5"/>
      <c r="G562" s="5"/>
    </row>
    <row r="563">
      <c r="A563" s="5"/>
      <c r="B563" s="5"/>
      <c r="C563" s="5"/>
      <c r="D563" s="5"/>
      <c r="F563" s="5"/>
      <c r="G563" s="5"/>
    </row>
    <row r="564">
      <c r="A564" s="5"/>
      <c r="B564" s="5"/>
      <c r="C564" s="5"/>
      <c r="D564" s="5"/>
      <c r="F564" s="5"/>
      <c r="G564" s="5"/>
    </row>
    <row r="565">
      <c r="A565" s="5"/>
      <c r="B565" s="5"/>
      <c r="C565" s="5"/>
      <c r="D565" s="5"/>
      <c r="F565" s="5"/>
      <c r="G565" s="5"/>
    </row>
    <row r="566">
      <c r="A566" s="5"/>
      <c r="B566" s="5"/>
      <c r="C566" s="5"/>
      <c r="D566" s="5"/>
      <c r="F566" s="5"/>
      <c r="G566" s="5"/>
    </row>
    <row r="567">
      <c r="A567" s="5"/>
      <c r="B567" s="5"/>
      <c r="C567" s="5"/>
      <c r="D567" s="5"/>
      <c r="F567" s="5"/>
      <c r="G567" s="5"/>
    </row>
    <row r="568">
      <c r="A568" s="5"/>
      <c r="B568" s="5"/>
      <c r="C568" s="5"/>
      <c r="D568" s="5"/>
      <c r="F568" s="5"/>
      <c r="G568" s="5"/>
    </row>
    <row r="569">
      <c r="A569" s="5"/>
      <c r="B569" s="5"/>
      <c r="C569" s="5"/>
      <c r="D569" s="5"/>
      <c r="F569" s="5"/>
      <c r="G569" s="5"/>
    </row>
    <row r="570">
      <c r="A570" s="5"/>
      <c r="B570" s="5"/>
      <c r="C570" s="5"/>
      <c r="D570" s="5"/>
      <c r="F570" s="5"/>
      <c r="G570" s="5"/>
    </row>
    <row r="571">
      <c r="A571" s="5"/>
      <c r="B571" s="5"/>
      <c r="C571" s="5"/>
      <c r="D571" s="5"/>
      <c r="F571" s="5"/>
      <c r="G571" s="5"/>
    </row>
    <row r="572">
      <c r="A572" s="5"/>
      <c r="B572" s="5"/>
      <c r="C572" s="5"/>
      <c r="D572" s="5"/>
      <c r="F572" s="5"/>
      <c r="G572" s="5"/>
    </row>
    <row r="573">
      <c r="A573" s="5"/>
      <c r="B573" s="5"/>
      <c r="C573" s="5"/>
      <c r="D573" s="5"/>
      <c r="F573" s="5"/>
      <c r="G573" s="5"/>
    </row>
    <row r="574">
      <c r="A574" s="5"/>
      <c r="B574" s="5"/>
      <c r="C574" s="5"/>
      <c r="D574" s="5"/>
      <c r="F574" s="5"/>
      <c r="G574" s="5"/>
    </row>
    <row r="575">
      <c r="A575" s="5"/>
      <c r="B575" s="5"/>
      <c r="C575" s="5"/>
      <c r="D575" s="5"/>
      <c r="F575" s="5"/>
      <c r="G575" s="5"/>
    </row>
    <row r="576">
      <c r="A576" s="5"/>
      <c r="B576" s="5"/>
      <c r="C576" s="5"/>
      <c r="D576" s="5"/>
      <c r="F576" s="5"/>
      <c r="G576" s="5"/>
    </row>
    <row r="577">
      <c r="A577" s="5"/>
      <c r="B577" s="5"/>
      <c r="C577" s="5"/>
      <c r="D577" s="5"/>
      <c r="F577" s="5"/>
      <c r="G577" s="5"/>
    </row>
    <row r="578">
      <c r="A578" s="5"/>
      <c r="B578" s="5"/>
      <c r="C578" s="5"/>
      <c r="D578" s="5"/>
      <c r="F578" s="5"/>
      <c r="G578" s="5"/>
    </row>
    <row r="579">
      <c r="A579" s="5"/>
      <c r="B579" s="5"/>
      <c r="C579" s="5"/>
      <c r="D579" s="5"/>
      <c r="F579" s="5"/>
      <c r="G579" s="5"/>
    </row>
    <row r="580">
      <c r="A580" s="5"/>
      <c r="B580" s="5"/>
      <c r="C580" s="5"/>
      <c r="D580" s="5"/>
      <c r="F580" s="5"/>
      <c r="G580" s="5"/>
    </row>
    <row r="581">
      <c r="A581" s="5"/>
      <c r="B581" s="5"/>
      <c r="C581" s="5"/>
      <c r="D581" s="5"/>
      <c r="F581" s="5"/>
      <c r="G581" s="5"/>
    </row>
    <row r="582">
      <c r="A582" s="5"/>
      <c r="B582" s="5"/>
      <c r="C582" s="5"/>
      <c r="D582" s="5"/>
      <c r="F582" s="5"/>
      <c r="G582" s="5"/>
    </row>
    <row r="583">
      <c r="A583" s="5"/>
      <c r="B583" s="5"/>
      <c r="C583" s="5"/>
      <c r="D583" s="5"/>
      <c r="F583" s="5"/>
      <c r="G583" s="5"/>
    </row>
    <row r="584">
      <c r="A584" s="5"/>
      <c r="B584" s="5"/>
      <c r="C584" s="5"/>
      <c r="D584" s="5"/>
      <c r="F584" s="5"/>
      <c r="G584" s="5"/>
    </row>
    <row r="585">
      <c r="A585" s="5"/>
      <c r="B585" s="5"/>
      <c r="C585" s="5"/>
      <c r="D585" s="5"/>
      <c r="F585" s="5"/>
      <c r="G585" s="5"/>
    </row>
    <row r="586">
      <c r="A586" s="5"/>
      <c r="B586" s="5"/>
      <c r="C586" s="5"/>
      <c r="D586" s="5"/>
      <c r="F586" s="5"/>
      <c r="G586" s="5"/>
    </row>
    <row r="587">
      <c r="A587" s="5"/>
      <c r="B587" s="5"/>
      <c r="C587" s="5"/>
      <c r="D587" s="5"/>
      <c r="F587" s="5"/>
      <c r="G587" s="5"/>
    </row>
    <row r="588">
      <c r="A588" s="5"/>
      <c r="B588" s="5"/>
      <c r="C588" s="5"/>
      <c r="D588" s="5"/>
      <c r="F588" s="5"/>
      <c r="G588" s="5"/>
    </row>
    <row r="589">
      <c r="A589" s="5"/>
      <c r="B589" s="5"/>
      <c r="C589" s="5"/>
      <c r="D589" s="5"/>
      <c r="F589" s="5"/>
      <c r="G589" s="5"/>
    </row>
    <row r="590">
      <c r="A590" s="5"/>
      <c r="B590" s="5"/>
      <c r="C590" s="5"/>
      <c r="D590" s="5"/>
      <c r="F590" s="5"/>
      <c r="G590" s="5"/>
    </row>
    <row r="591">
      <c r="A591" s="5"/>
      <c r="B591" s="5"/>
      <c r="C591" s="5"/>
      <c r="D591" s="5"/>
      <c r="F591" s="5"/>
      <c r="G591" s="5"/>
    </row>
    <row r="592">
      <c r="A592" s="5"/>
      <c r="B592" s="5"/>
      <c r="C592" s="5"/>
      <c r="D592" s="5"/>
      <c r="F592" s="5"/>
      <c r="G592" s="5"/>
    </row>
    <row r="593">
      <c r="A593" s="5"/>
      <c r="B593" s="5"/>
      <c r="C593" s="5"/>
      <c r="D593" s="5"/>
      <c r="F593" s="5"/>
      <c r="G593" s="5"/>
    </row>
    <row r="594">
      <c r="A594" s="5"/>
      <c r="B594" s="5"/>
      <c r="C594" s="5"/>
      <c r="D594" s="5"/>
      <c r="F594" s="5"/>
      <c r="G594" s="5"/>
    </row>
    <row r="595">
      <c r="A595" s="5"/>
      <c r="B595" s="5"/>
      <c r="C595" s="5"/>
      <c r="D595" s="5"/>
      <c r="F595" s="5"/>
      <c r="G595" s="5"/>
    </row>
    <row r="596">
      <c r="A596" s="5"/>
      <c r="B596" s="5"/>
      <c r="C596" s="5"/>
      <c r="D596" s="5"/>
      <c r="F596" s="5"/>
      <c r="G596" s="5"/>
    </row>
    <row r="597">
      <c r="A597" s="5"/>
      <c r="B597" s="5"/>
      <c r="C597" s="5"/>
      <c r="D597" s="5"/>
      <c r="F597" s="5"/>
      <c r="G597" s="5"/>
    </row>
    <row r="598">
      <c r="A598" s="5"/>
      <c r="B598" s="5"/>
      <c r="C598" s="5"/>
      <c r="D598" s="5"/>
      <c r="F598" s="5"/>
      <c r="G598" s="5"/>
    </row>
    <row r="599">
      <c r="A599" s="5"/>
      <c r="B599" s="5"/>
      <c r="C599" s="5"/>
      <c r="D599" s="5"/>
      <c r="F599" s="5"/>
      <c r="G599" s="5"/>
    </row>
    <row r="600">
      <c r="A600" s="5"/>
      <c r="B600" s="5"/>
      <c r="C600" s="5"/>
      <c r="D600" s="5"/>
      <c r="F600" s="5"/>
      <c r="G600" s="5"/>
    </row>
    <row r="601">
      <c r="A601" s="5"/>
      <c r="B601" s="5"/>
      <c r="C601" s="5"/>
      <c r="D601" s="5"/>
      <c r="F601" s="5"/>
      <c r="G601" s="5"/>
    </row>
    <row r="602">
      <c r="A602" s="5"/>
      <c r="B602" s="5"/>
      <c r="C602" s="5"/>
      <c r="D602" s="5"/>
      <c r="F602" s="5"/>
      <c r="G602" s="5"/>
    </row>
    <row r="603">
      <c r="A603" s="5"/>
      <c r="B603" s="5"/>
      <c r="C603" s="5"/>
      <c r="D603" s="5"/>
      <c r="F603" s="5"/>
      <c r="G603" s="5"/>
    </row>
    <row r="604">
      <c r="A604" s="5"/>
      <c r="B604" s="5"/>
      <c r="C604" s="5"/>
      <c r="D604" s="5"/>
      <c r="F604" s="5"/>
      <c r="G604" s="5"/>
    </row>
    <row r="605">
      <c r="A605" s="5"/>
      <c r="B605" s="5"/>
      <c r="C605" s="5"/>
      <c r="D605" s="5"/>
      <c r="F605" s="5"/>
      <c r="G605" s="5"/>
    </row>
    <row r="606">
      <c r="A606" s="5"/>
      <c r="B606" s="5"/>
      <c r="C606" s="5"/>
      <c r="D606" s="5"/>
      <c r="F606" s="5"/>
      <c r="G606" s="5"/>
    </row>
    <row r="607">
      <c r="A607" s="5"/>
      <c r="B607" s="5"/>
      <c r="C607" s="5"/>
      <c r="D607" s="5"/>
      <c r="F607" s="5"/>
      <c r="G607" s="5"/>
    </row>
    <row r="608">
      <c r="A608" s="5"/>
      <c r="B608" s="5"/>
      <c r="C608" s="5"/>
      <c r="D608" s="5"/>
      <c r="F608" s="5"/>
      <c r="G608" s="5"/>
    </row>
    <row r="609">
      <c r="A609" s="5"/>
      <c r="B609" s="5"/>
      <c r="C609" s="5"/>
      <c r="D609" s="5"/>
      <c r="F609" s="5"/>
      <c r="G609" s="5"/>
    </row>
    <row r="610">
      <c r="A610" s="5"/>
      <c r="B610" s="5"/>
      <c r="C610" s="5"/>
      <c r="D610" s="5"/>
      <c r="F610" s="5"/>
      <c r="G610" s="5"/>
    </row>
    <row r="611">
      <c r="A611" s="5"/>
      <c r="B611" s="5"/>
      <c r="C611" s="5"/>
      <c r="D611" s="5"/>
      <c r="F611" s="5"/>
      <c r="G611" s="5"/>
    </row>
    <row r="612">
      <c r="A612" s="5"/>
      <c r="B612" s="5"/>
      <c r="C612" s="5"/>
      <c r="D612" s="5"/>
      <c r="F612" s="5"/>
      <c r="G612" s="5"/>
    </row>
    <row r="613">
      <c r="A613" s="5"/>
      <c r="B613" s="5"/>
      <c r="C613" s="5"/>
      <c r="D613" s="5"/>
      <c r="F613" s="5"/>
      <c r="G613" s="5"/>
    </row>
    <row r="614">
      <c r="A614" s="5"/>
      <c r="B614" s="5"/>
      <c r="C614" s="5"/>
      <c r="D614" s="5"/>
      <c r="F614" s="5"/>
      <c r="G614" s="5"/>
    </row>
    <row r="615">
      <c r="A615" s="5"/>
      <c r="B615" s="5"/>
      <c r="C615" s="5"/>
      <c r="D615" s="5"/>
      <c r="F615" s="5"/>
      <c r="G615" s="5"/>
    </row>
    <row r="616">
      <c r="A616" s="5"/>
      <c r="B616" s="5"/>
      <c r="C616" s="5"/>
      <c r="D616" s="5"/>
      <c r="F616" s="5"/>
      <c r="G616" s="5"/>
    </row>
    <row r="617">
      <c r="A617" s="5"/>
      <c r="B617" s="5"/>
      <c r="C617" s="5"/>
      <c r="D617" s="5"/>
      <c r="F617" s="5"/>
      <c r="G617" s="5"/>
    </row>
    <row r="618">
      <c r="A618" s="5"/>
      <c r="B618" s="5"/>
      <c r="C618" s="5"/>
      <c r="D618" s="5"/>
      <c r="F618" s="5"/>
      <c r="G618" s="5"/>
    </row>
    <row r="619">
      <c r="A619" s="5"/>
      <c r="B619" s="5"/>
      <c r="C619" s="5"/>
      <c r="D619" s="5"/>
      <c r="F619" s="5"/>
      <c r="G619" s="5"/>
    </row>
    <row r="620">
      <c r="A620" s="5"/>
      <c r="B620" s="5"/>
      <c r="C620" s="5"/>
      <c r="D620" s="5"/>
      <c r="F620" s="5"/>
      <c r="G620" s="5"/>
    </row>
    <row r="621">
      <c r="A621" s="5"/>
      <c r="B621" s="5"/>
      <c r="C621" s="5"/>
      <c r="D621" s="5"/>
      <c r="F621" s="5"/>
      <c r="G621" s="5"/>
    </row>
    <row r="622">
      <c r="A622" s="5"/>
      <c r="B622" s="5"/>
      <c r="C622" s="5"/>
      <c r="D622" s="5"/>
      <c r="F622" s="5"/>
      <c r="G622" s="5"/>
    </row>
    <row r="623">
      <c r="A623" s="5"/>
      <c r="B623" s="5"/>
      <c r="C623" s="5"/>
      <c r="D623" s="5"/>
      <c r="F623" s="5"/>
      <c r="G623" s="5"/>
    </row>
    <row r="624">
      <c r="A624" s="5"/>
      <c r="B624" s="5"/>
      <c r="C624" s="5"/>
      <c r="D624" s="5"/>
      <c r="F624" s="5"/>
      <c r="G624" s="5"/>
    </row>
    <row r="625">
      <c r="A625" s="5"/>
      <c r="B625" s="5"/>
      <c r="C625" s="5"/>
      <c r="D625" s="5"/>
      <c r="F625" s="5"/>
      <c r="G625" s="5"/>
    </row>
    <row r="626">
      <c r="A626" s="5"/>
      <c r="B626" s="5"/>
      <c r="C626" s="5"/>
      <c r="D626" s="5"/>
      <c r="F626" s="5"/>
      <c r="G626" s="5"/>
    </row>
    <row r="627">
      <c r="A627" s="5"/>
      <c r="B627" s="5"/>
      <c r="C627" s="5"/>
      <c r="D627" s="5"/>
      <c r="F627" s="5"/>
      <c r="G627" s="5"/>
    </row>
    <row r="628">
      <c r="A628" s="5"/>
      <c r="B628" s="5"/>
      <c r="C628" s="5"/>
      <c r="D628" s="5"/>
      <c r="F628" s="5"/>
      <c r="G628" s="5"/>
    </row>
    <row r="629">
      <c r="A629" s="5"/>
      <c r="B629" s="5"/>
      <c r="C629" s="5"/>
      <c r="D629" s="5"/>
      <c r="F629" s="5"/>
      <c r="G629" s="5"/>
    </row>
    <row r="630">
      <c r="A630" s="5"/>
      <c r="B630" s="5"/>
      <c r="C630" s="5"/>
      <c r="D630" s="5"/>
      <c r="F630" s="5"/>
      <c r="G630" s="5"/>
    </row>
    <row r="631">
      <c r="A631" s="5"/>
      <c r="B631" s="5"/>
      <c r="C631" s="5"/>
      <c r="D631" s="5"/>
      <c r="F631" s="5"/>
      <c r="G631" s="5"/>
    </row>
    <row r="632">
      <c r="A632" s="5"/>
      <c r="B632" s="5"/>
      <c r="C632" s="5"/>
      <c r="D632" s="5"/>
      <c r="F632" s="5"/>
      <c r="G632" s="5"/>
    </row>
    <row r="633">
      <c r="A633" s="5"/>
      <c r="B633" s="5"/>
      <c r="C633" s="5"/>
      <c r="D633" s="5"/>
      <c r="F633" s="5"/>
      <c r="G633" s="5"/>
    </row>
    <row r="634">
      <c r="A634" s="5"/>
      <c r="B634" s="5"/>
      <c r="C634" s="5"/>
      <c r="D634" s="5"/>
      <c r="F634" s="5"/>
      <c r="G634" s="5"/>
    </row>
    <row r="635">
      <c r="A635" s="5"/>
      <c r="B635" s="5"/>
      <c r="C635" s="5"/>
      <c r="D635" s="5"/>
      <c r="F635" s="5"/>
      <c r="G635" s="5"/>
    </row>
    <row r="636">
      <c r="A636" s="5"/>
      <c r="B636" s="5"/>
      <c r="C636" s="5"/>
      <c r="D636" s="5"/>
      <c r="F636" s="5"/>
      <c r="G636" s="5"/>
    </row>
    <row r="637">
      <c r="A637" s="5"/>
      <c r="B637" s="5"/>
      <c r="C637" s="5"/>
      <c r="D637" s="5"/>
      <c r="F637" s="5"/>
      <c r="G637" s="5"/>
    </row>
    <row r="638">
      <c r="A638" s="5"/>
      <c r="B638" s="5"/>
      <c r="C638" s="5"/>
      <c r="D638" s="5"/>
      <c r="F638" s="5"/>
      <c r="G638" s="5"/>
    </row>
    <row r="639">
      <c r="A639" s="5"/>
      <c r="B639" s="5"/>
      <c r="C639" s="5"/>
      <c r="D639" s="5"/>
      <c r="F639" s="5"/>
      <c r="G639" s="5"/>
    </row>
    <row r="640">
      <c r="A640" s="5"/>
      <c r="B640" s="5"/>
      <c r="C640" s="5"/>
      <c r="D640" s="5"/>
      <c r="F640" s="5"/>
      <c r="G640" s="5"/>
    </row>
    <row r="641">
      <c r="A641" s="5"/>
      <c r="B641" s="5"/>
      <c r="C641" s="5"/>
      <c r="D641" s="5"/>
      <c r="F641" s="5"/>
      <c r="G641" s="5"/>
    </row>
    <row r="642">
      <c r="A642" s="5"/>
      <c r="B642" s="5"/>
      <c r="C642" s="5"/>
      <c r="D642" s="5"/>
      <c r="F642" s="5"/>
      <c r="G642" s="5"/>
    </row>
    <row r="643">
      <c r="A643" s="5"/>
      <c r="B643" s="5"/>
      <c r="C643" s="5"/>
      <c r="D643" s="5"/>
      <c r="F643" s="5"/>
      <c r="G643" s="5"/>
    </row>
    <row r="644">
      <c r="A644" s="5"/>
      <c r="B644" s="5"/>
      <c r="C644" s="5"/>
      <c r="D644" s="5"/>
      <c r="F644" s="5"/>
      <c r="G644" s="5"/>
    </row>
    <row r="645">
      <c r="A645" s="5"/>
      <c r="B645" s="5"/>
      <c r="C645" s="5"/>
      <c r="D645" s="5"/>
      <c r="F645" s="5"/>
      <c r="G645" s="5"/>
    </row>
    <row r="646">
      <c r="A646" s="5"/>
      <c r="B646" s="5"/>
      <c r="C646" s="5"/>
      <c r="D646" s="5"/>
      <c r="F646" s="5"/>
      <c r="G646" s="5"/>
    </row>
    <row r="647">
      <c r="A647" s="5"/>
      <c r="B647" s="5"/>
      <c r="C647" s="5"/>
      <c r="D647" s="5"/>
      <c r="F647" s="5"/>
      <c r="G647" s="5"/>
    </row>
    <row r="648">
      <c r="A648" s="5"/>
      <c r="B648" s="5"/>
      <c r="C648" s="5"/>
      <c r="D648" s="5"/>
      <c r="F648" s="5"/>
      <c r="G648" s="5"/>
    </row>
    <row r="649">
      <c r="A649" s="5"/>
      <c r="B649" s="5"/>
      <c r="C649" s="5"/>
      <c r="D649" s="5"/>
      <c r="F649" s="5"/>
      <c r="G649" s="5"/>
    </row>
    <row r="650">
      <c r="A650" s="5"/>
      <c r="B650" s="5"/>
      <c r="C650" s="5"/>
      <c r="D650" s="5"/>
      <c r="F650" s="5"/>
      <c r="G650" s="5"/>
    </row>
    <row r="651">
      <c r="A651" s="5"/>
      <c r="B651" s="5"/>
      <c r="C651" s="5"/>
      <c r="D651" s="5"/>
      <c r="F651" s="5"/>
      <c r="G651" s="5"/>
    </row>
    <row r="652">
      <c r="A652" s="5"/>
      <c r="B652" s="5"/>
      <c r="C652" s="5"/>
      <c r="D652" s="5"/>
      <c r="F652" s="5"/>
      <c r="G652" s="5"/>
    </row>
    <row r="653">
      <c r="A653" s="5"/>
      <c r="B653" s="5"/>
      <c r="C653" s="5"/>
      <c r="D653" s="5"/>
      <c r="F653" s="5"/>
      <c r="G653" s="5"/>
    </row>
    <row r="654">
      <c r="A654" s="5"/>
      <c r="B654" s="5"/>
      <c r="C654" s="5"/>
      <c r="D654" s="5"/>
      <c r="F654" s="5"/>
      <c r="G654" s="5"/>
    </row>
    <row r="655">
      <c r="A655" s="5"/>
      <c r="B655" s="5"/>
      <c r="C655" s="5"/>
      <c r="D655" s="5"/>
      <c r="F655" s="5"/>
      <c r="G655" s="5"/>
    </row>
    <row r="656">
      <c r="A656" s="5"/>
      <c r="B656" s="5"/>
      <c r="C656" s="5"/>
      <c r="D656" s="5"/>
      <c r="F656" s="5"/>
      <c r="G656" s="5"/>
    </row>
    <row r="657">
      <c r="A657" s="5"/>
      <c r="B657" s="5"/>
      <c r="C657" s="5"/>
      <c r="D657" s="5"/>
      <c r="F657" s="5"/>
      <c r="G657" s="5"/>
    </row>
    <row r="658">
      <c r="A658" s="5"/>
      <c r="B658" s="5"/>
      <c r="C658" s="5"/>
      <c r="D658" s="5"/>
      <c r="F658" s="5"/>
      <c r="G658" s="5"/>
    </row>
    <row r="659">
      <c r="A659" s="5"/>
      <c r="B659" s="5"/>
      <c r="C659" s="5"/>
      <c r="D659" s="5"/>
      <c r="F659" s="5"/>
      <c r="G659" s="5"/>
    </row>
    <row r="660">
      <c r="A660" s="5"/>
      <c r="B660" s="5"/>
      <c r="C660" s="5"/>
      <c r="D660" s="5"/>
      <c r="F660" s="5"/>
      <c r="G660" s="5"/>
    </row>
    <row r="661">
      <c r="A661" s="5"/>
      <c r="B661" s="5"/>
      <c r="C661" s="5"/>
      <c r="D661" s="5"/>
      <c r="F661" s="5"/>
      <c r="G661" s="5"/>
    </row>
    <row r="662">
      <c r="A662" s="5"/>
      <c r="B662" s="5"/>
      <c r="C662" s="5"/>
      <c r="D662" s="5"/>
      <c r="F662" s="5"/>
      <c r="G662" s="5"/>
    </row>
    <row r="663">
      <c r="A663" s="5"/>
      <c r="B663" s="5"/>
      <c r="C663" s="5"/>
      <c r="D663" s="5"/>
      <c r="F663" s="5"/>
      <c r="G663" s="5"/>
    </row>
    <row r="664">
      <c r="A664" s="5"/>
      <c r="B664" s="5"/>
      <c r="C664" s="5"/>
      <c r="D664" s="5"/>
      <c r="F664" s="5"/>
      <c r="G664" s="5"/>
    </row>
    <row r="665">
      <c r="A665" s="5"/>
      <c r="B665" s="5"/>
      <c r="C665" s="5"/>
      <c r="D665" s="5"/>
      <c r="F665" s="5"/>
      <c r="G665" s="5"/>
    </row>
    <row r="666">
      <c r="A666" s="5"/>
      <c r="B666" s="5"/>
      <c r="C666" s="5"/>
      <c r="D666" s="5"/>
      <c r="F666" s="5"/>
      <c r="G666" s="5"/>
    </row>
    <row r="667">
      <c r="A667" s="5"/>
      <c r="B667" s="5"/>
      <c r="C667" s="5"/>
      <c r="D667" s="5"/>
      <c r="F667" s="5"/>
      <c r="G667" s="5"/>
    </row>
    <row r="668">
      <c r="A668" s="5"/>
      <c r="B668" s="5"/>
      <c r="C668" s="5"/>
      <c r="D668" s="5"/>
      <c r="F668" s="5"/>
      <c r="G668" s="5"/>
    </row>
    <row r="669">
      <c r="A669" s="5"/>
      <c r="B669" s="5"/>
      <c r="C669" s="5"/>
      <c r="D669" s="5"/>
      <c r="F669" s="5"/>
      <c r="G669" s="5"/>
    </row>
    <row r="670">
      <c r="A670" s="5"/>
      <c r="B670" s="5"/>
      <c r="C670" s="5"/>
      <c r="D670" s="5"/>
      <c r="F670" s="5"/>
      <c r="G670" s="5"/>
    </row>
    <row r="671">
      <c r="A671" s="5"/>
      <c r="B671" s="5"/>
      <c r="C671" s="5"/>
      <c r="D671" s="5"/>
      <c r="F671" s="5"/>
      <c r="G671" s="5"/>
    </row>
    <row r="672">
      <c r="A672" s="5"/>
      <c r="B672" s="5"/>
      <c r="C672" s="5"/>
      <c r="D672" s="5"/>
      <c r="F672" s="5"/>
      <c r="G672" s="5"/>
    </row>
    <row r="673">
      <c r="A673" s="5"/>
      <c r="B673" s="5"/>
      <c r="C673" s="5"/>
      <c r="D673" s="5"/>
      <c r="F673" s="5"/>
      <c r="G673" s="5"/>
    </row>
    <row r="674">
      <c r="A674" s="5"/>
      <c r="B674" s="5"/>
      <c r="C674" s="5"/>
      <c r="D674" s="5"/>
      <c r="F674" s="5"/>
      <c r="G674" s="5"/>
    </row>
    <row r="675">
      <c r="A675" s="5"/>
      <c r="B675" s="5"/>
      <c r="C675" s="5"/>
      <c r="D675" s="5"/>
      <c r="F675" s="5"/>
      <c r="G675" s="5"/>
    </row>
    <row r="676">
      <c r="A676" s="5"/>
      <c r="B676" s="5"/>
      <c r="C676" s="5"/>
      <c r="D676" s="5"/>
      <c r="F676" s="5"/>
      <c r="G676" s="5"/>
    </row>
    <row r="677">
      <c r="A677" s="5"/>
      <c r="B677" s="5"/>
      <c r="C677" s="5"/>
      <c r="D677" s="5"/>
      <c r="F677" s="5"/>
      <c r="G677" s="5"/>
    </row>
    <row r="678">
      <c r="A678" s="5"/>
      <c r="B678" s="5"/>
      <c r="C678" s="5"/>
      <c r="D678" s="5"/>
      <c r="F678" s="5"/>
      <c r="G678" s="5"/>
    </row>
    <row r="679">
      <c r="A679" s="5"/>
      <c r="B679" s="5"/>
      <c r="C679" s="5"/>
      <c r="D679" s="5"/>
      <c r="F679" s="5"/>
      <c r="G679" s="5"/>
    </row>
    <row r="680">
      <c r="A680" s="5"/>
      <c r="B680" s="5"/>
      <c r="C680" s="5"/>
      <c r="D680" s="5"/>
      <c r="F680" s="5"/>
      <c r="G680" s="5"/>
    </row>
    <row r="681">
      <c r="A681" s="5"/>
      <c r="B681" s="5"/>
      <c r="C681" s="5"/>
      <c r="D681" s="5"/>
      <c r="F681" s="5"/>
      <c r="G681" s="5"/>
    </row>
    <row r="682">
      <c r="A682" s="5"/>
      <c r="B682" s="5"/>
      <c r="C682" s="5"/>
      <c r="D682" s="5"/>
      <c r="F682" s="5"/>
      <c r="G682" s="5"/>
    </row>
    <row r="683">
      <c r="A683" s="5"/>
      <c r="B683" s="5"/>
      <c r="C683" s="5"/>
      <c r="D683" s="5"/>
      <c r="F683" s="5"/>
      <c r="G683" s="5"/>
    </row>
    <row r="684">
      <c r="A684" s="5"/>
      <c r="B684" s="5"/>
      <c r="C684" s="5"/>
      <c r="D684" s="5"/>
      <c r="F684" s="5"/>
      <c r="G684" s="5"/>
    </row>
    <row r="685">
      <c r="A685" s="5"/>
      <c r="B685" s="5"/>
      <c r="C685" s="5"/>
      <c r="D685" s="5"/>
      <c r="F685" s="5"/>
      <c r="G685" s="5"/>
    </row>
    <row r="686">
      <c r="A686" s="5"/>
      <c r="B686" s="5"/>
      <c r="C686" s="5"/>
      <c r="D686" s="5"/>
      <c r="F686" s="5"/>
      <c r="G686" s="5"/>
    </row>
    <row r="687">
      <c r="A687" s="5"/>
      <c r="B687" s="5"/>
      <c r="C687" s="5"/>
      <c r="D687" s="5"/>
      <c r="F687" s="5"/>
      <c r="G687" s="5"/>
    </row>
    <row r="688">
      <c r="A688" s="5"/>
      <c r="B688" s="5"/>
      <c r="C688" s="5"/>
      <c r="D688" s="5"/>
      <c r="F688" s="5"/>
      <c r="G688" s="5"/>
    </row>
    <row r="689">
      <c r="A689" s="5"/>
      <c r="B689" s="5"/>
      <c r="C689" s="5"/>
      <c r="D689" s="5"/>
      <c r="F689" s="5"/>
      <c r="G689" s="5"/>
    </row>
    <row r="690">
      <c r="A690" s="5"/>
      <c r="B690" s="5"/>
      <c r="C690" s="5"/>
      <c r="D690" s="5"/>
      <c r="F690" s="5"/>
      <c r="G690" s="5"/>
    </row>
    <row r="691">
      <c r="A691" s="5"/>
      <c r="B691" s="5"/>
      <c r="C691" s="5"/>
      <c r="D691" s="5"/>
      <c r="F691" s="5"/>
      <c r="G691" s="5"/>
    </row>
    <row r="692">
      <c r="A692" s="5"/>
      <c r="B692" s="5"/>
      <c r="C692" s="5"/>
      <c r="D692" s="5"/>
      <c r="F692" s="5"/>
      <c r="G692" s="5"/>
    </row>
    <row r="693">
      <c r="A693" s="5"/>
      <c r="B693" s="5"/>
      <c r="C693" s="5"/>
      <c r="D693" s="5"/>
      <c r="F693" s="5"/>
      <c r="G693" s="5"/>
    </row>
    <row r="694">
      <c r="A694" s="5"/>
      <c r="B694" s="5"/>
      <c r="C694" s="5"/>
      <c r="D694" s="5"/>
      <c r="F694" s="5"/>
      <c r="G694" s="5"/>
    </row>
    <row r="695">
      <c r="A695" s="5"/>
      <c r="B695" s="5"/>
      <c r="C695" s="5"/>
      <c r="D695" s="5"/>
      <c r="F695" s="5"/>
      <c r="G695" s="5"/>
    </row>
    <row r="696">
      <c r="A696" s="5"/>
      <c r="B696" s="5"/>
      <c r="C696" s="5"/>
      <c r="D696" s="5"/>
      <c r="F696" s="5"/>
      <c r="G696" s="5"/>
    </row>
    <row r="697">
      <c r="A697" s="5"/>
      <c r="B697" s="5"/>
      <c r="C697" s="5"/>
      <c r="D697" s="5"/>
      <c r="F697" s="5"/>
      <c r="G697" s="5"/>
    </row>
    <row r="698">
      <c r="A698" s="5"/>
      <c r="B698" s="5"/>
      <c r="C698" s="5"/>
      <c r="D698" s="5"/>
      <c r="F698" s="5"/>
      <c r="G698" s="5"/>
    </row>
    <row r="699">
      <c r="A699" s="5"/>
      <c r="B699" s="5"/>
      <c r="C699" s="5"/>
      <c r="D699" s="5"/>
      <c r="F699" s="5"/>
      <c r="G699" s="5"/>
    </row>
    <row r="700">
      <c r="A700" s="5"/>
      <c r="B700" s="5"/>
      <c r="C700" s="5"/>
      <c r="D700" s="5"/>
      <c r="F700" s="5"/>
      <c r="G700" s="5"/>
    </row>
    <row r="701">
      <c r="A701" s="5"/>
      <c r="B701" s="5"/>
      <c r="C701" s="5"/>
      <c r="D701" s="5"/>
      <c r="F701" s="5"/>
      <c r="G701" s="5"/>
    </row>
    <row r="702">
      <c r="A702" s="5"/>
      <c r="B702" s="5"/>
      <c r="C702" s="5"/>
      <c r="D702" s="5"/>
      <c r="F702" s="5"/>
      <c r="G702" s="5"/>
    </row>
    <row r="703">
      <c r="A703" s="5"/>
      <c r="B703" s="5"/>
      <c r="C703" s="5"/>
      <c r="D703" s="5"/>
      <c r="F703" s="5"/>
      <c r="G703" s="5"/>
    </row>
    <row r="704">
      <c r="A704" s="5"/>
      <c r="B704" s="5"/>
      <c r="C704" s="5"/>
      <c r="D704" s="5"/>
      <c r="F704" s="5"/>
      <c r="G704" s="5"/>
    </row>
    <row r="705">
      <c r="A705" s="5"/>
      <c r="B705" s="5"/>
      <c r="C705" s="5"/>
      <c r="D705" s="5"/>
      <c r="F705" s="5"/>
      <c r="G705" s="5"/>
    </row>
    <row r="706">
      <c r="A706" s="5"/>
      <c r="B706" s="5"/>
      <c r="C706" s="5"/>
      <c r="D706" s="5"/>
      <c r="F706" s="5"/>
      <c r="G706" s="5"/>
    </row>
    <row r="707">
      <c r="A707" s="5"/>
      <c r="B707" s="5"/>
      <c r="C707" s="5"/>
      <c r="D707" s="5"/>
      <c r="F707" s="5"/>
      <c r="G707" s="5"/>
    </row>
    <row r="708">
      <c r="A708" s="5"/>
      <c r="B708" s="5"/>
      <c r="C708" s="5"/>
      <c r="D708" s="5"/>
      <c r="F708" s="5"/>
      <c r="G708" s="5"/>
    </row>
    <row r="709">
      <c r="A709" s="5"/>
      <c r="B709" s="5"/>
      <c r="C709" s="5"/>
      <c r="D709" s="5"/>
      <c r="F709" s="5"/>
      <c r="G709" s="5"/>
    </row>
    <row r="710">
      <c r="A710" s="5"/>
      <c r="B710" s="5"/>
      <c r="C710" s="5"/>
      <c r="D710" s="5"/>
      <c r="F710" s="5"/>
      <c r="G710" s="5"/>
    </row>
    <row r="711">
      <c r="A711" s="5"/>
      <c r="B711" s="5"/>
      <c r="C711" s="5"/>
      <c r="D711" s="5"/>
      <c r="F711" s="5"/>
      <c r="G711" s="5"/>
    </row>
    <row r="712">
      <c r="A712" s="5"/>
      <c r="B712" s="5"/>
      <c r="C712" s="5"/>
      <c r="D712" s="5"/>
      <c r="F712" s="5"/>
      <c r="G712" s="5"/>
    </row>
    <row r="713">
      <c r="A713" s="5"/>
      <c r="B713" s="5"/>
      <c r="C713" s="5"/>
      <c r="D713" s="5"/>
      <c r="F713" s="5"/>
      <c r="G713" s="5"/>
    </row>
    <row r="714">
      <c r="A714" s="5"/>
      <c r="B714" s="5"/>
      <c r="C714" s="5"/>
      <c r="D714" s="5"/>
      <c r="F714" s="5"/>
      <c r="G714" s="5"/>
    </row>
    <row r="715">
      <c r="A715" s="5"/>
      <c r="B715" s="5"/>
      <c r="C715" s="5"/>
      <c r="D715" s="5"/>
      <c r="F715" s="5"/>
      <c r="G715" s="5"/>
    </row>
    <row r="716">
      <c r="A716" s="5"/>
      <c r="B716" s="5"/>
      <c r="C716" s="5"/>
      <c r="D716" s="5"/>
      <c r="F716" s="5"/>
      <c r="G716" s="5"/>
    </row>
    <row r="717">
      <c r="A717" s="5"/>
      <c r="B717" s="5"/>
      <c r="C717" s="5"/>
      <c r="D717" s="5"/>
      <c r="F717" s="5"/>
      <c r="G717" s="5"/>
    </row>
    <row r="718">
      <c r="A718" s="5"/>
      <c r="B718" s="5"/>
      <c r="C718" s="5"/>
      <c r="D718" s="5"/>
      <c r="F718" s="5"/>
      <c r="G718" s="5"/>
    </row>
    <row r="719">
      <c r="A719" s="5"/>
      <c r="B719" s="5"/>
      <c r="C719" s="5"/>
      <c r="D719" s="5"/>
      <c r="F719" s="5"/>
      <c r="G719" s="5"/>
    </row>
    <row r="720">
      <c r="A720" s="5"/>
      <c r="B720" s="5"/>
      <c r="C720" s="5"/>
      <c r="D720" s="5"/>
      <c r="F720" s="5"/>
      <c r="G720" s="5"/>
    </row>
    <row r="721">
      <c r="A721" s="5"/>
      <c r="B721" s="5"/>
      <c r="C721" s="5"/>
      <c r="D721" s="5"/>
      <c r="F721" s="5"/>
      <c r="G721" s="5"/>
    </row>
    <row r="722">
      <c r="A722" s="5"/>
      <c r="B722" s="5"/>
      <c r="C722" s="5"/>
      <c r="D722" s="5"/>
      <c r="F722" s="5"/>
      <c r="G722" s="5"/>
    </row>
    <row r="723">
      <c r="A723" s="5"/>
      <c r="B723" s="5"/>
      <c r="C723" s="5"/>
      <c r="D723" s="5"/>
      <c r="F723" s="5"/>
      <c r="G723" s="5"/>
    </row>
    <row r="724">
      <c r="A724" s="5"/>
      <c r="B724" s="5"/>
      <c r="C724" s="5"/>
      <c r="D724" s="5"/>
      <c r="F724" s="5"/>
      <c r="G724" s="5"/>
    </row>
    <row r="725">
      <c r="A725" s="5"/>
      <c r="B725" s="5"/>
      <c r="C725" s="5"/>
      <c r="D725" s="5"/>
      <c r="F725" s="5"/>
      <c r="G725" s="5"/>
    </row>
    <row r="726">
      <c r="A726" s="5"/>
      <c r="B726" s="5"/>
      <c r="C726" s="5"/>
      <c r="D726" s="5"/>
      <c r="F726" s="5"/>
      <c r="G726" s="5"/>
    </row>
    <row r="727">
      <c r="A727" s="5"/>
      <c r="B727" s="5"/>
      <c r="C727" s="5"/>
      <c r="D727" s="5"/>
      <c r="F727" s="5"/>
      <c r="G727" s="5"/>
    </row>
    <row r="728">
      <c r="A728" s="5"/>
      <c r="B728" s="5"/>
      <c r="C728" s="5"/>
      <c r="D728" s="5"/>
      <c r="F728" s="5"/>
      <c r="G728" s="5"/>
    </row>
    <row r="729">
      <c r="A729" s="5"/>
      <c r="B729" s="5"/>
      <c r="C729" s="5"/>
      <c r="D729" s="5"/>
      <c r="F729" s="5"/>
      <c r="G729" s="5"/>
    </row>
    <row r="730">
      <c r="A730" s="5"/>
      <c r="B730" s="5"/>
      <c r="C730" s="5"/>
      <c r="D730" s="5"/>
      <c r="F730" s="5"/>
      <c r="G730" s="5"/>
    </row>
    <row r="731">
      <c r="A731" s="5"/>
      <c r="B731" s="5"/>
      <c r="C731" s="5"/>
      <c r="D731" s="5"/>
      <c r="F731" s="5"/>
      <c r="G731" s="5"/>
    </row>
    <row r="732">
      <c r="A732" s="5"/>
      <c r="B732" s="5"/>
      <c r="C732" s="5"/>
      <c r="D732" s="5"/>
      <c r="F732" s="5"/>
      <c r="G732" s="5"/>
    </row>
    <row r="733">
      <c r="A733" s="5"/>
      <c r="B733" s="5"/>
      <c r="C733" s="5"/>
      <c r="D733" s="5"/>
      <c r="F733" s="5"/>
      <c r="G733" s="5"/>
    </row>
    <row r="734">
      <c r="A734" s="5"/>
      <c r="B734" s="5"/>
      <c r="C734" s="5"/>
      <c r="D734" s="5"/>
      <c r="F734" s="5"/>
      <c r="G734" s="5"/>
    </row>
    <row r="735">
      <c r="A735" s="5"/>
      <c r="B735" s="5"/>
      <c r="C735" s="5"/>
      <c r="D735" s="5"/>
      <c r="F735" s="5"/>
      <c r="G735" s="5"/>
    </row>
    <row r="736">
      <c r="A736" s="5"/>
      <c r="B736" s="5"/>
      <c r="C736" s="5"/>
      <c r="D736" s="5"/>
      <c r="F736" s="5"/>
      <c r="G736" s="5"/>
    </row>
    <row r="737">
      <c r="A737" s="5"/>
      <c r="B737" s="5"/>
      <c r="C737" s="5"/>
      <c r="D737" s="5"/>
      <c r="F737" s="5"/>
      <c r="G737" s="5"/>
    </row>
    <row r="738">
      <c r="A738" s="5"/>
      <c r="B738" s="5"/>
      <c r="C738" s="5"/>
      <c r="D738" s="5"/>
      <c r="F738" s="5"/>
      <c r="G738" s="5"/>
    </row>
    <row r="739">
      <c r="A739" s="5"/>
      <c r="B739" s="5"/>
      <c r="C739" s="5"/>
      <c r="D739" s="5"/>
      <c r="F739" s="5"/>
      <c r="G739" s="5"/>
    </row>
    <row r="740">
      <c r="A740" s="5"/>
      <c r="B740" s="5"/>
      <c r="C740" s="5"/>
      <c r="D740" s="5"/>
      <c r="F740" s="5"/>
      <c r="G740" s="5"/>
    </row>
    <row r="741">
      <c r="A741" s="5"/>
      <c r="B741" s="5"/>
      <c r="C741" s="5"/>
      <c r="D741" s="5"/>
      <c r="F741" s="5"/>
      <c r="G741" s="5"/>
    </row>
    <row r="742">
      <c r="A742" s="5"/>
      <c r="B742" s="5"/>
      <c r="C742" s="5"/>
      <c r="D742" s="5"/>
      <c r="F742" s="5"/>
      <c r="G742" s="5"/>
    </row>
    <row r="743">
      <c r="A743" s="5"/>
      <c r="B743" s="5"/>
      <c r="C743" s="5"/>
      <c r="D743" s="5"/>
      <c r="F743" s="5"/>
      <c r="G743" s="5"/>
    </row>
    <row r="744">
      <c r="A744" s="5"/>
      <c r="B744" s="5"/>
      <c r="C744" s="5"/>
      <c r="D744" s="5"/>
      <c r="F744" s="5"/>
      <c r="G744" s="5"/>
    </row>
    <row r="745">
      <c r="A745" s="5"/>
      <c r="B745" s="5"/>
      <c r="C745" s="5"/>
      <c r="D745" s="5"/>
      <c r="F745" s="5"/>
      <c r="G745" s="5"/>
    </row>
    <row r="746">
      <c r="A746" s="5"/>
      <c r="B746" s="5"/>
      <c r="C746" s="5"/>
      <c r="D746" s="5"/>
      <c r="F746" s="5"/>
      <c r="G746" s="5"/>
    </row>
    <row r="747">
      <c r="A747" s="5"/>
      <c r="B747" s="5"/>
      <c r="C747" s="5"/>
      <c r="D747" s="5"/>
      <c r="F747" s="5"/>
      <c r="G747" s="5"/>
    </row>
    <row r="748">
      <c r="A748" s="5"/>
      <c r="B748" s="5"/>
      <c r="C748" s="5"/>
      <c r="D748" s="5"/>
      <c r="F748" s="5"/>
      <c r="G748" s="5"/>
    </row>
    <row r="749">
      <c r="A749" s="5"/>
      <c r="B749" s="5"/>
      <c r="C749" s="5"/>
      <c r="D749" s="5"/>
      <c r="F749" s="5"/>
      <c r="G749" s="5"/>
    </row>
    <row r="750">
      <c r="A750" s="5"/>
      <c r="B750" s="5"/>
      <c r="C750" s="5"/>
      <c r="D750" s="5"/>
      <c r="F750" s="5"/>
      <c r="G750" s="5"/>
    </row>
    <row r="751">
      <c r="A751" s="5"/>
      <c r="B751" s="5"/>
      <c r="C751" s="5"/>
      <c r="D751" s="5"/>
      <c r="F751" s="5"/>
      <c r="G751" s="5"/>
    </row>
    <row r="752">
      <c r="A752" s="5"/>
      <c r="B752" s="5"/>
      <c r="C752" s="5"/>
      <c r="D752" s="5"/>
      <c r="F752" s="5"/>
      <c r="G752" s="5"/>
    </row>
    <row r="753">
      <c r="A753" s="5"/>
      <c r="B753" s="5"/>
      <c r="C753" s="5"/>
      <c r="D753" s="5"/>
      <c r="F753" s="5"/>
      <c r="G753" s="5"/>
    </row>
    <row r="754">
      <c r="A754" s="5"/>
      <c r="B754" s="5"/>
      <c r="C754" s="5"/>
      <c r="D754" s="5"/>
      <c r="F754" s="5"/>
      <c r="G754" s="5"/>
    </row>
    <row r="755">
      <c r="A755" s="5"/>
      <c r="B755" s="5"/>
      <c r="C755" s="5"/>
      <c r="D755" s="5"/>
      <c r="F755" s="5"/>
      <c r="G755" s="5"/>
    </row>
    <row r="756">
      <c r="A756" s="5"/>
      <c r="B756" s="5"/>
      <c r="C756" s="5"/>
      <c r="D756" s="5"/>
      <c r="F756" s="5"/>
      <c r="G756" s="5"/>
    </row>
    <row r="757">
      <c r="A757" s="5"/>
      <c r="B757" s="5"/>
      <c r="C757" s="5"/>
      <c r="D757" s="5"/>
      <c r="F757" s="5"/>
      <c r="G757" s="5"/>
    </row>
    <row r="758">
      <c r="A758" s="5"/>
      <c r="B758" s="5"/>
      <c r="C758" s="5"/>
      <c r="D758" s="5"/>
      <c r="F758" s="5"/>
      <c r="G758" s="5"/>
    </row>
    <row r="759">
      <c r="A759" s="5"/>
      <c r="B759" s="5"/>
      <c r="C759" s="5"/>
      <c r="D759" s="5"/>
      <c r="F759" s="5"/>
      <c r="G759" s="5"/>
    </row>
    <row r="760">
      <c r="A760" s="5"/>
      <c r="B760" s="5"/>
      <c r="C760" s="5"/>
      <c r="D760" s="5"/>
      <c r="F760" s="5"/>
      <c r="G760" s="5"/>
    </row>
    <row r="761">
      <c r="A761" s="5"/>
      <c r="B761" s="5"/>
      <c r="C761" s="5"/>
      <c r="D761" s="5"/>
      <c r="F761" s="5"/>
      <c r="G761" s="5"/>
    </row>
    <row r="762">
      <c r="A762" s="5"/>
      <c r="B762" s="5"/>
      <c r="C762" s="5"/>
      <c r="D762" s="5"/>
      <c r="F762" s="5"/>
      <c r="G762" s="5"/>
    </row>
    <row r="763">
      <c r="A763" s="5"/>
      <c r="B763" s="5"/>
      <c r="C763" s="5"/>
      <c r="D763" s="5"/>
      <c r="F763" s="5"/>
      <c r="G763" s="5"/>
    </row>
    <row r="764">
      <c r="A764" s="5"/>
      <c r="B764" s="5"/>
      <c r="C764" s="5"/>
      <c r="D764" s="5"/>
      <c r="F764" s="5"/>
      <c r="G764" s="5"/>
    </row>
    <row r="765">
      <c r="A765" s="5"/>
      <c r="B765" s="5"/>
      <c r="C765" s="5"/>
      <c r="D765" s="5"/>
      <c r="F765" s="5"/>
      <c r="G765" s="5"/>
    </row>
    <row r="766">
      <c r="A766" s="5"/>
      <c r="B766" s="5"/>
      <c r="C766" s="5"/>
      <c r="D766" s="5"/>
      <c r="F766" s="5"/>
      <c r="G766" s="5"/>
    </row>
    <row r="767">
      <c r="A767" s="5"/>
      <c r="B767" s="5"/>
      <c r="C767" s="5"/>
      <c r="D767" s="5"/>
      <c r="F767" s="5"/>
      <c r="G767" s="5"/>
    </row>
    <row r="768">
      <c r="A768" s="5"/>
      <c r="B768" s="5"/>
      <c r="C768" s="5"/>
      <c r="D768" s="5"/>
      <c r="F768" s="5"/>
      <c r="G768" s="5"/>
    </row>
    <row r="769">
      <c r="A769" s="5"/>
      <c r="B769" s="5"/>
      <c r="C769" s="5"/>
      <c r="D769" s="5"/>
      <c r="F769" s="5"/>
      <c r="G769" s="5"/>
    </row>
    <row r="770">
      <c r="A770" s="5"/>
      <c r="B770" s="5"/>
      <c r="C770" s="5"/>
      <c r="D770" s="5"/>
      <c r="F770" s="5"/>
      <c r="G770" s="5"/>
    </row>
    <row r="771">
      <c r="A771" s="5"/>
      <c r="B771" s="5"/>
      <c r="C771" s="5"/>
      <c r="D771" s="5"/>
      <c r="F771" s="5"/>
      <c r="G771" s="5"/>
    </row>
    <row r="772">
      <c r="A772" s="5"/>
      <c r="B772" s="5"/>
      <c r="C772" s="5"/>
      <c r="D772" s="5"/>
      <c r="F772" s="5"/>
      <c r="G772" s="5"/>
    </row>
    <row r="773">
      <c r="A773" s="5"/>
      <c r="B773" s="5"/>
      <c r="C773" s="5"/>
      <c r="D773" s="5"/>
      <c r="F773" s="5"/>
      <c r="G773" s="5"/>
    </row>
    <row r="774">
      <c r="A774" s="5"/>
      <c r="B774" s="5"/>
      <c r="C774" s="5"/>
      <c r="D774" s="5"/>
      <c r="F774" s="5"/>
      <c r="G774" s="5"/>
    </row>
    <row r="775">
      <c r="A775" s="5"/>
      <c r="B775" s="5"/>
      <c r="C775" s="5"/>
      <c r="D775" s="5"/>
      <c r="F775" s="5"/>
      <c r="G775" s="5"/>
    </row>
    <row r="776">
      <c r="A776" s="5"/>
      <c r="B776" s="5"/>
      <c r="C776" s="5"/>
      <c r="D776" s="5"/>
      <c r="F776" s="5"/>
      <c r="G776" s="5"/>
    </row>
    <row r="777">
      <c r="A777" s="5"/>
      <c r="B777" s="5"/>
      <c r="C777" s="5"/>
      <c r="D777" s="5"/>
      <c r="F777" s="5"/>
      <c r="G777" s="5"/>
    </row>
    <row r="778">
      <c r="A778" s="5"/>
      <c r="B778" s="5"/>
      <c r="C778" s="5"/>
      <c r="D778" s="5"/>
      <c r="F778" s="5"/>
      <c r="G778" s="5"/>
    </row>
    <row r="779">
      <c r="A779" s="5"/>
      <c r="B779" s="5"/>
      <c r="C779" s="5"/>
      <c r="D779" s="5"/>
      <c r="F779" s="5"/>
      <c r="G779" s="5"/>
    </row>
    <row r="780">
      <c r="A780" s="5"/>
      <c r="B780" s="5"/>
      <c r="C780" s="5"/>
      <c r="D780" s="5"/>
      <c r="F780" s="5"/>
      <c r="G780" s="5"/>
    </row>
    <row r="781">
      <c r="A781" s="5"/>
      <c r="B781" s="5"/>
      <c r="C781" s="5"/>
      <c r="D781" s="5"/>
      <c r="F781" s="5"/>
      <c r="G781" s="5"/>
    </row>
    <row r="782">
      <c r="A782" s="5"/>
      <c r="B782" s="5"/>
      <c r="C782" s="5"/>
      <c r="D782" s="5"/>
      <c r="F782" s="5"/>
      <c r="G782" s="5"/>
    </row>
    <row r="783">
      <c r="A783" s="5"/>
      <c r="B783" s="5"/>
      <c r="C783" s="5"/>
      <c r="D783" s="5"/>
      <c r="F783" s="5"/>
      <c r="G783" s="5"/>
    </row>
    <row r="784">
      <c r="A784" s="5"/>
      <c r="B784" s="5"/>
      <c r="C784" s="5"/>
      <c r="D784" s="5"/>
      <c r="F784" s="5"/>
      <c r="G784" s="5"/>
    </row>
    <row r="785">
      <c r="A785" s="5"/>
      <c r="B785" s="5"/>
      <c r="C785" s="5"/>
      <c r="D785" s="5"/>
      <c r="F785" s="5"/>
      <c r="G785" s="5"/>
    </row>
    <row r="786">
      <c r="A786" s="5"/>
      <c r="B786" s="5"/>
      <c r="C786" s="5"/>
      <c r="D786" s="5"/>
      <c r="F786" s="5"/>
      <c r="G786" s="5"/>
    </row>
    <row r="787">
      <c r="A787" s="5"/>
      <c r="B787" s="5"/>
      <c r="C787" s="5"/>
      <c r="D787" s="5"/>
      <c r="F787" s="5"/>
      <c r="G787" s="5"/>
    </row>
    <row r="788">
      <c r="A788" s="5"/>
      <c r="B788" s="5"/>
      <c r="C788" s="5"/>
      <c r="D788" s="5"/>
      <c r="F788" s="5"/>
      <c r="G788" s="5"/>
    </row>
    <row r="789">
      <c r="A789" s="5"/>
      <c r="B789" s="5"/>
      <c r="C789" s="5"/>
      <c r="D789" s="5"/>
      <c r="F789" s="5"/>
      <c r="G789" s="5"/>
    </row>
    <row r="790">
      <c r="A790" s="5"/>
      <c r="B790" s="5"/>
      <c r="C790" s="5"/>
      <c r="D790" s="5"/>
      <c r="F790" s="5"/>
      <c r="G790" s="5"/>
    </row>
    <row r="791">
      <c r="A791" s="5"/>
      <c r="B791" s="5"/>
      <c r="C791" s="5"/>
      <c r="D791" s="5"/>
      <c r="F791" s="5"/>
      <c r="G791" s="5"/>
    </row>
    <row r="792">
      <c r="A792" s="5"/>
      <c r="B792" s="5"/>
      <c r="C792" s="5"/>
      <c r="D792" s="5"/>
      <c r="F792" s="5"/>
      <c r="G792" s="5"/>
    </row>
    <row r="793">
      <c r="A793" s="5"/>
      <c r="B793" s="5"/>
      <c r="C793" s="5"/>
      <c r="D793" s="5"/>
      <c r="F793" s="5"/>
      <c r="G793" s="5"/>
    </row>
    <row r="794">
      <c r="A794" s="5"/>
      <c r="B794" s="5"/>
      <c r="C794" s="5"/>
      <c r="D794" s="5"/>
      <c r="F794" s="5"/>
      <c r="G794" s="5"/>
    </row>
    <row r="795">
      <c r="A795" s="5"/>
      <c r="B795" s="5"/>
      <c r="C795" s="5"/>
      <c r="D795" s="5"/>
      <c r="F795" s="5"/>
      <c r="G795" s="5"/>
    </row>
    <row r="796">
      <c r="A796" s="5"/>
      <c r="B796" s="5"/>
      <c r="C796" s="5"/>
      <c r="D796" s="5"/>
      <c r="F796" s="5"/>
      <c r="G796" s="5"/>
    </row>
    <row r="797">
      <c r="A797" s="5"/>
      <c r="B797" s="5"/>
      <c r="C797" s="5"/>
      <c r="D797" s="5"/>
      <c r="F797" s="5"/>
      <c r="G797" s="5"/>
    </row>
    <row r="798">
      <c r="A798" s="5"/>
      <c r="B798" s="5"/>
      <c r="C798" s="5"/>
      <c r="D798" s="5"/>
      <c r="F798" s="5"/>
      <c r="G798" s="5"/>
    </row>
    <row r="799">
      <c r="A799" s="5"/>
      <c r="B799" s="5"/>
      <c r="C799" s="5"/>
      <c r="D799" s="5"/>
      <c r="F799" s="5"/>
      <c r="G799" s="5"/>
    </row>
    <row r="800">
      <c r="A800" s="5"/>
      <c r="B800" s="5"/>
      <c r="C800" s="5"/>
      <c r="D800" s="5"/>
      <c r="F800" s="5"/>
      <c r="G800" s="5"/>
    </row>
    <row r="801">
      <c r="A801" s="5"/>
      <c r="B801" s="5"/>
      <c r="C801" s="5"/>
      <c r="D801" s="5"/>
      <c r="F801" s="5"/>
      <c r="G801" s="5"/>
    </row>
    <row r="802">
      <c r="A802" s="5"/>
      <c r="B802" s="5"/>
      <c r="C802" s="5"/>
      <c r="D802" s="5"/>
      <c r="F802" s="5"/>
      <c r="G802" s="5"/>
    </row>
    <row r="803">
      <c r="A803" s="5"/>
      <c r="B803" s="5"/>
      <c r="C803" s="5"/>
      <c r="D803" s="5"/>
      <c r="F803" s="5"/>
      <c r="G803" s="5"/>
    </row>
    <row r="804">
      <c r="A804" s="5"/>
      <c r="B804" s="5"/>
      <c r="C804" s="5"/>
      <c r="D804" s="5"/>
      <c r="F804" s="5"/>
      <c r="G804" s="5"/>
    </row>
    <row r="805">
      <c r="A805" s="5"/>
      <c r="B805" s="5"/>
      <c r="C805" s="5"/>
      <c r="D805" s="5"/>
      <c r="F805" s="5"/>
      <c r="G805" s="5"/>
    </row>
    <row r="806">
      <c r="A806" s="5"/>
      <c r="B806" s="5"/>
      <c r="C806" s="5"/>
      <c r="D806" s="5"/>
      <c r="F806" s="5"/>
      <c r="G806" s="5"/>
    </row>
    <row r="807">
      <c r="A807" s="5"/>
      <c r="B807" s="5"/>
      <c r="C807" s="5"/>
      <c r="D807" s="5"/>
      <c r="F807" s="5"/>
      <c r="G807" s="5"/>
    </row>
    <row r="808">
      <c r="A808" s="5"/>
      <c r="B808" s="5"/>
      <c r="C808" s="5"/>
      <c r="D808" s="5"/>
      <c r="F808" s="5"/>
      <c r="G808" s="5"/>
    </row>
    <row r="809">
      <c r="A809" s="5"/>
      <c r="B809" s="5"/>
      <c r="C809" s="5"/>
      <c r="D809" s="5"/>
      <c r="F809" s="5"/>
      <c r="G809" s="5"/>
    </row>
    <row r="810">
      <c r="A810" s="5"/>
      <c r="B810" s="5"/>
      <c r="C810" s="5"/>
      <c r="D810" s="5"/>
      <c r="F810" s="5"/>
      <c r="G810" s="5"/>
    </row>
    <row r="811">
      <c r="A811" s="5"/>
      <c r="B811" s="5"/>
      <c r="C811" s="5"/>
      <c r="D811" s="5"/>
      <c r="F811" s="5"/>
      <c r="G811" s="5"/>
    </row>
    <row r="812">
      <c r="A812" s="5"/>
      <c r="B812" s="5"/>
      <c r="C812" s="5"/>
      <c r="D812" s="5"/>
      <c r="F812" s="5"/>
      <c r="G812" s="5"/>
    </row>
    <row r="813">
      <c r="A813" s="5"/>
      <c r="B813" s="5"/>
      <c r="C813" s="5"/>
      <c r="D813" s="5"/>
      <c r="F813" s="5"/>
      <c r="G813" s="5"/>
    </row>
    <row r="814">
      <c r="A814" s="5"/>
      <c r="B814" s="5"/>
      <c r="C814" s="5"/>
      <c r="D814" s="5"/>
      <c r="F814" s="5"/>
      <c r="G814" s="5"/>
    </row>
    <row r="815">
      <c r="A815" s="5"/>
      <c r="B815" s="5"/>
      <c r="C815" s="5"/>
      <c r="D815" s="5"/>
      <c r="F815" s="5"/>
      <c r="G815" s="5"/>
    </row>
    <row r="816">
      <c r="A816" s="5"/>
      <c r="B816" s="5"/>
      <c r="C816" s="5"/>
      <c r="D816" s="5"/>
      <c r="F816" s="5"/>
      <c r="G816" s="5"/>
    </row>
    <row r="817">
      <c r="A817" s="5"/>
      <c r="B817" s="5"/>
      <c r="C817" s="5"/>
      <c r="D817" s="5"/>
      <c r="F817" s="5"/>
      <c r="G817" s="5"/>
    </row>
    <row r="818">
      <c r="A818" s="5"/>
      <c r="B818" s="5"/>
      <c r="C818" s="5"/>
      <c r="D818" s="5"/>
      <c r="F818" s="5"/>
      <c r="G818" s="5"/>
    </row>
    <row r="819">
      <c r="A819" s="5"/>
      <c r="B819" s="5"/>
      <c r="C819" s="5"/>
      <c r="D819" s="5"/>
      <c r="F819" s="5"/>
      <c r="G819" s="5"/>
    </row>
    <row r="820">
      <c r="A820" s="5"/>
      <c r="B820" s="5"/>
      <c r="C820" s="5"/>
      <c r="D820" s="5"/>
      <c r="F820" s="5"/>
      <c r="G820" s="5"/>
    </row>
    <row r="821">
      <c r="A821" s="5"/>
      <c r="B821" s="5"/>
      <c r="C821" s="5"/>
      <c r="D821" s="5"/>
      <c r="F821" s="5"/>
      <c r="G821" s="5"/>
    </row>
    <row r="822">
      <c r="A822" s="5"/>
      <c r="B822" s="5"/>
      <c r="C822" s="5"/>
      <c r="D822" s="5"/>
      <c r="F822" s="5"/>
      <c r="G822" s="5"/>
    </row>
    <row r="823">
      <c r="A823" s="5"/>
      <c r="B823" s="5"/>
      <c r="C823" s="5"/>
      <c r="D823" s="5"/>
      <c r="F823" s="5"/>
      <c r="G823" s="5"/>
    </row>
    <row r="824">
      <c r="A824" s="5"/>
      <c r="B824" s="5"/>
      <c r="C824" s="5"/>
      <c r="D824" s="5"/>
      <c r="F824" s="5"/>
      <c r="G824" s="5"/>
    </row>
    <row r="825">
      <c r="A825" s="5"/>
      <c r="B825" s="5"/>
      <c r="C825" s="5"/>
      <c r="D825" s="5"/>
      <c r="F825" s="5"/>
      <c r="G825" s="5"/>
    </row>
    <row r="826">
      <c r="A826" s="5"/>
      <c r="B826" s="5"/>
      <c r="C826" s="5"/>
      <c r="D826" s="5"/>
      <c r="F826" s="5"/>
      <c r="G826" s="5"/>
    </row>
    <row r="827">
      <c r="A827" s="5"/>
      <c r="B827" s="5"/>
      <c r="C827" s="5"/>
      <c r="D827" s="5"/>
      <c r="F827" s="5"/>
      <c r="G827" s="5"/>
    </row>
    <row r="828">
      <c r="A828" s="5"/>
      <c r="B828" s="5"/>
      <c r="C828" s="5"/>
      <c r="D828" s="5"/>
      <c r="F828" s="5"/>
      <c r="G828" s="5"/>
    </row>
    <row r="829">
      <c r="A829" s="5"/>
      <c r="B829" s="5"/>
      <c r="C829" s="5"/>
      <c r="D829" s="5"/>
      <c r="F829" s="5"/>
      <c r="G829" s="5"/>
    </row>
    <row r="830">
      <c r="A830" s="5"/>
      <c r="B830" s="5"/>
      <c r="C830" s="5"/>
      <c r="D830" s="5"/>
      <c r="F830" s="5"/>
      <c r="G830" s="5"/>
    </row>
    <row r="831">
      <c r="A831" s="5"/>
      <c r="B831" s="5"/>
      <c r="C831" s="5"/>
      <c r="D831" s="5"/>
      <c r="F831" s="5"/>
      <c r="G831" s="5"/>
    </row>
    <row r="832">
      <c r="A832" s="5"/>
      <c r="B832" s="5"/>
      <c r="C832" s="5"/>
      <c r="D832" s="5"/>
      <c r="F832" s="5"/>
      <c r="G832" s="5"/>
    </row>
    <row r="833">
      <c r="A833" s="5"/>
      <c r="B833" s="5"/>
      <c r="C833" s="5"/>
      <c r="D833" s="5"/>
      <c r="F833" s="5"/>
      <c r="G833" s="5"/>
    </row>
    <row r="834">
      <c r="A834" s="5"/>
      <c r="B834" s="5"/>
      <c r="C834" s="5"/>
      <c r="D834" s="5"/>
      <c r="F834" s="5"/>
      <c r="G834" s="5"/>
    </row>
    <row r="835">
      <c r="A835" s="5"/>
      <c r="B835" s="5"/>
      <c r="C835" s="5"/>
      <c r="D835" s="5"/>
      <c r="F835" s="5"/>
      <c r="G835" s="5"/>
    </row>
    <row r="836">
      <c r="A836" s="5"/>
      <c r="B836" s="5"/>
      <c r="C836" s="5"/>
      <c r="D836" s="5"/>
      <c r="F836" s="5"/>
      <c r="G836" s="5"/>
    </row>
    <row r="837">
      <c r="A837" s="5"/>
      <c r="B837" s="5"/>
      <c r="C837" s="5"/>
      <c r="D837" s="5"/>
      <c r="F837" s="5"/>
      <c r="G837" s="5"/>
    </row>
    <row r="838">
      <c r="A838" s="5"/>
      <c r="B838" s="5"/>
      <c r="C838" s="5"/>
      <c r="D838" s="5"/>
      <c r="F838" s="5"/>
      <c r="G838" s="5"/>
    </row>
    <row r="839">
      <c r="A839" s="5"/>
      <c r="B839" s="5"/>
      <c r="C839" s="5"/>
      <c r="D839" s="5"/>
      <c r="F839" s="5"/>
      <c r="G839" s="5"/>
    </row>
    <row r="840">
      <c r="A840" s="5"/>
      <c r="B840" s="5"/>
      <c r="C840" s="5"/>
      <c r="D840" s="5"/>
      <c r="F840" s="5"/>
      <c r="G840" s="5"/>
    </row>
    <row r="841">
      <c r="A841" s="5"/>
      <c r="B841" s="5"/>
      <c r="C841" s="5"/>
      <c r="D841" s="5"/>
      <c r="F841" s="5"/>
      <c r="G841" s="5"/>
    </row>
    <row r="842">
      <c r="A842" s="5"/>
      <c r="B842" s="5"/>
      <c r="C842" s="5"/>
      <c r="D842" s="5"/>
      <c r="F842" s="5"/>
      <c r="G842" s="5"/>
    </row>
    <row r="843">
      <c r="A843" s="5"/>
      <c r="B843" s="5"/>
      <c r="C843" s="5"/>
      <c r="D843" s="5"/>
      <c r="F843" s="5"/>
      <c r="G843" s="5"/>
    </row>
    <row r="844">
      <c r="A844" s="5"/>
      <c r="B844" s="5"/>
      <c r="C844" s="5"/>
      <c r="D844" s="5"/>
      <c r="F844" s="5"/>
      <c r="G844" s="5"/>
    </row>
    <row r="845">
      <c r="A845" s="5"/>
      <c r="B845" s="5"/>
      <c r="C845" s="5"/>
      <c r="D845" s="5"/>
      <c r="F845" s="5"/>
      <c r="G845" s="5"/>
    </row>
    <row r="846">
      <c r="A846" s="5"/>
      <c r="B846" s="5"/>
      <c r="C846" s="5"/>
      <c r="D846" s="5"/>
      <c r="F846" s="5"/>
      <c r="G846" s="5"/>
    </row>
    <row r="847">
      <c r="A847" s="5"/>
      <c r="B847" s="5"/>
      <c r="C847" s="5"/>
      <c r="D847" s="5"/>
      <c r="F847" s="5"/>
      <c r="G847" s="5"/>
    </row>
    <row r="848">
      <c r="A848" s="5"/>
      <c r="B848" s="5"/>
      <c r="C848" s="5"/>
      <c r="D848" s="5"/>
      <c r="F848" s="5"/>
      <c r="G848" s="5"/>
    </row>
    <row r="849">
      <c r="A849" s="5"/>
      <c r="B849" s="5"/>
      <c r="C849" s="5"/>
      <c r="D849" s="5"/>
      <c r="F849" s="5"/>
      <c r="G849" s="5"/>
    </row>
    <row r="850">
      <c r="A850" s="5"/>
      <c r="B850" s="5"/>
      <c r="C850" s="5"/>
      <c r="D850" s="5"/>
      <c r="F850" s="5"/>
      <c r="G850" s="5"/>
    </row>
    <row r="851">
      <c r="A851" s="5"/>
      <c r="B851" s="5"/>
      <c r="C851" s="5"/>
      <c r="D851" s="5"/>
      <c r="F851" s="5"/>
      <c r="G851" s="5"/>
    </row>
    <row r="852">
      <c r="A852" s="5"/>
      <c r="B852" s="5"/>
      <c r="C852" s="5"/>
      <c r="D852" s="5"/>
      <c r="F852" s="5"/>
      <c r="G852" s="5"/>
    </row>
    <row r="853">
      <c r="A853" s="5"/>
      <c r="B853" s="5"/>
      <c r="C853" s="5"/>
      <c r="D853" s="5"/>
      <c r="F853" s="5"/>
      <c r="G853" s="5"/>
    </row>
    <row r="854">
      <c r="A854" s="5"/>
      <c r="B854" s="5"/>
      <c r="C854" s="5"/>
      <c r="D854" s="5"/>
      <c r="F854" s="5"/>
      <c r="G854" s="5"/>
    </row>
    <row r="855">
      <c r="A855" s="5"/>
      <c r="B855" s="5"/>
      <c r="C855" s="5"/>
      <c r="D855" s="5"/>
      <c r="F855" s="5"/>
      <c r="G855" s="5"/>
    </row>
    <row r="856">
      <c r="A856" s="5"/>
      <c r="B856" s="5"/>
      <c r="C856" s="5"/>
      <c r="D856" s="5"/>
      <c r="F856" s="5"/>
      <c r="G856" s="5"/>
    </row>
    <row r="857">
      <c r="A857" s="5"/>
      <c r="B857" s="5"/>
      <c r="C857" s="5"/>
      <c r="D857" s="5"/>
      <c r="F857" s="5"/>
      <c r="G857" s="5"/>
    </row>
    <row r="858">
      <c r="A858" s="5"/>
      <c r="B858" s="5"/>
      <c r="C858" s="5"/>
      <c r="D858" s="5"/>
      <c r="F858" s="5"/>
      <c r="G858" s="5"/>
    </row>
    <row r="859">
      <c r="A859" s="5"/>
      <c r="B859" s="5"/>
      <c r="C859" s="5"/>
      <c r="D859" s="5"/>
      <c r="F859" s="5"/>
      <c r="G859" s="5"/>
    </row>
    <row r="860">
      <c r="A860" s="5"/>
      <c r="B860" s="5"/>
      <c r="C860" s="5"/>
      <c r="D860" s="5"/>
      <c r="F860" s="5"/>
      <c r="G860" s="5"/>
    </row>
    <row r="861">
      <c r="A861" s="5"/>
      <c r="B861" s="5"/>
      <c r="C861" s="5"/>
      <c r="D861" s="5"/>
      <c r="F861" s="5"/>
      <c r="G861" s="5"/>
    </row>
    <row r="862">
      <c r="A862" s="5"/>
      <c r="B862" s="5"/>
      <c r="C862" s="5"/>
      <c r="D862" s="5"/>
      <c r="F862" s="5"/>
      <c r="G862" s="5"/>
    </row>
    <row r="863">
      <c r="A863" s="5"/>
      <c r="B863" s="5"/>
      <c r="C863" s="5"/>
      <c r="D863" s="5"/>
      <c r="F863" s="5"/>
      <c r="G863" s="5"/>
    </row>
    <row r="864">
      <c r="A864" s="5"/>
      <c r="B864" s="5"/>
      <c r="C864" s="5"/>
      <c r="D864" s="5"/>
      <c r="F864" s="5"/>
      <c r="G864" s="5"/>
    </row>
    <row r="865">
      <c r="A865" s="5"/>
      <c r="B865" s="5"/>
      <c r="C865" s="5"/>
      <c r="D865" s="5"/>
      <c r="F865" s="5"/>
      <c r="G865" s="5"/>
    </row>
    <row r="866">
      <c r="A866" s="5"/>
      <c r="B866" s="5"/>
      <c r="C866" s="5"/>
      <c r="D866" s="5"/>
      <c r="F866" s="5"/>
      <c r="G866" s="5"/>
    </row>
    <row r="867">
      <c r="A867" s="5"/>
      <c r="B867" s="5"/>
      <c r="C867" s="5"/>
      <c r="D867" s="5"/>
      <c r="F867" s="5"/>
      <c r="G867" s="5"/>
    </row>
    <row r="868">
      <c r="A868" s="5"/>
      <c r="B868" s="5"/>
      <c r="C868" s="5"/>
      <c r="D868" s="5"/>
      <c r="F868" s="5"/>
      <c r="G868" s="5"/>
    </row>
    <row r="869">
      <c r="A869" s="5"/>
      <c r="B869" s="5"/>
      <c r="C869" s="5"/>
      <c r="D869" s="5"/>
      <c r="F869" s="5"/>
      <c r="G869" s="5"/>
    </row>
    <row r="870">
      <c r="A870" s="5"/>
      <c r="B870" s="5"/>
      <c r="C870" s="5"/>
      <c r="D870" s="5"/>
      <c r="F870" s="5"/>
      <c r="G870" s="5"/>
    </row>
    <row r="871">
      <c r="A871" s="5"/>
      <c r="B871" s="5"/>
      <c r="C871" s="5"/>
      <c r="D871" s="5"/>
      <c r="F871" s="5"/>
      <c r="G871" s="5"/>
    </row>
    <row r="872">
      <c r="A872" s="5"/>
      <c r="B872" s="5"/>
      <c r="C872" s="5"/>
      <c r="D872" s="5"/>
      <c r="F872" s="5"/>
      <c r="G872" s="5"/>
    </row>
    <row r="873">
      <c r="A873" s="5"/>
      <c r="B873" s="5"/>
      <c r="C873" s="5"/>
      <c r="D873" s="5"/>
      <c r="F873" s="5"/>
      <c r="G873" s="5"/>
    </row>
    <row r="874">
      <c r="A874" s="5"/>
      <c r="B874" s="5"/>
      <c r="C874" s="5"/>
      <c r="D874" s="5"/>
      <c r="F874" s="5"/>
      <c r="G874" s="5"/>
    </row>
    <row r="875">
      <c r="A875" s="5"/>
      <c r="B875" s="5"/>
      <c r="C875" s="5"/>
      <c r="D875" s="5"/>
      <c r="F875" s="5"/>
      <c r="G875" s="5"/>
    </row>
    <row r="876">
      <c r="A876" s="5"/>
      <c r="B876" s="5"/>
      <c r="C876" s="5"/>
      <c r="D876" s="5"/>
      <c r="F876" s="5"/>
      <c r="G876" s="5"/>
    </row>
    <row r="877">
      <c r="A877" s="5"/>
      <c r="B877" s="5"/>
      <c r="C877" s="5"/>
      <c r="D877" s="5"/>
      <c r="F877" s="5"/>
      <c r="G877" s="5"/>
    </row>
    <row r="878">
      <c r="A878" s="5"/>
      <c r="B878" s="5"/>
      <c r="C878" s="5"/>
      <c r="D878" s="5"/>
      <c r="F878" s="5"/>
      <c r="G878" s="5"/>
    </row>
    <row r="879">
      <c r="A879" s="5"/>
      <c r="B879" s="5"/>
      <c r="C879" s="5"/>
      <c r="D879" s="5"/>
      <c r="F879" s="5"/>
      <c r="G879" s="5"/>
    </row>
    <row r="880">
      <c r="A880" s="5"/>
      <c r="B880" s="5"/>
      <c r="C880" s="5"/>
      <c r="D880" s="5"/>
      <c r="F880" s="5"/>
      <c r="G880" s="5"/>
    </row>
    <row r="881">
      <c r="A881" s="5"/>
      <c r="B881" s="5"/>
      <c r="C881" s="5"/>
      <c r="D881" s="5"/>
      <c r="F881" s="5"/>
      <c r="G881" s="5"/>
    </row>
    <row r="882">
      <c r="A882" s="5"/>
      <c r="B882" s="5"/>
      <c r="C882" s="5"/>
      <c r="D882" s="5"/>
      <c r="F882" s="5"/>
      <c r="G882" s="5"/>
    </row>
    <row r="883">
      <c r="A883" s="5"/>
      <c r="B883" s="5"/>
      <c r="C883" s="5"/>
      <c r="D883" s="5"/>
      <c r="F883" s="5"/>
      <c r="G883" s="5"/>
    </row>
    <row r="884">
      <c r="A884" s="5"/>
      <c r="B884" s="5"/>
      <c r="C884" s="5"/>
      <c r="D884" s="5"/>
      <c r="F884" s="5"/>
      <c r="G884" s="5"/>
    </row>
    <row r="885">
      <c r="A885" s="5"/>
      <c r="B885" s="5"/>
      <c r="C885" s="5"/>
      <c r="D885" s="5"/>
      <c r="F885" s="5"/>
      <c r="G885" s="5"/>
    </row>
    <row r="886">
      <c r="A886" s="5"/>
      <c r="B886" s="5"/>
      <c r="C886" s="5"/>
      <c r="D886" s="5"/>
      <c r="F886" s="5"/>
      <c r="G886" s="5"/>
    </row>
    <row r="887">
      <c r="A887" s="5"/>
      <c r="B887" s="5"/>
      <c r="C887" s="5"/>
      <c r="D887" s="5"/>
      <c r="F887" s="5"/>
      <c r="G887" s="5"/>
    </row>
    <row r="888">
      <c r="A888" s="5"/>
      <c r="B888" s="5"/>
      <c r="C888" s="5"/>
      <c r="D888" s="5"/>
      <c r="F888" s="5"/>
      <c r="G888" s="5"/>
    </row>
    <row r="889">
      <c r="A889" s="5"/>
      <c r="B889" s="5"/>
      <c r="C889" s="5"/>
      <c r="D889" s="5"/>
      <c r="F889" s="5"/>
      <c r="G889" s="5"/>
    </row>
    <row r="890">
      <c r="A890" s="5"/>
      <c r="B890" s="5"/>
      <c r="C890" s="5"/>
      <c r="D890" s="5"/>
      <c r="F890" s="5"/>
      <c r="G890" s="5"/>
    </row>
    <row r="891">
      <c r="A891" s="5"/>
      <c r="B891" s="5"/>
      <c r="C891" s="5"/>
      <c r="D891" s="5"/>
      <c r="F891" s="5"/>
      <c r="G891" s="5"/>
    </row>
    <row r="892">
      <c r="A892" s="5"/>
      <c r="B892" s="5"/>
      <c r="C892" s="5"/>
      <c r="D892" s="5"/>
      <c r="F892" s="5"/>
      <c r="G892" s="5"/>
    </row>
    <row r="893">
      <c r="A893" s="5"/>
      <c r="B893" s="5"/>
      <c r="C893" s="5"/>
      <c r="D893" s="5"/>
      <c r="F893" s="5"/>
      <c r="G893" s="5"/>
    </row>
    <row r="894">
      <c r="A894" s="5"/>
      <c r="B894" s="5"/>
      <c r="C894" s="5"/>
      <c r="D894" s="5"/>
      <c r="F894" s="5"/>
      <c r="G894" s="5"/>
    </row>
    <row r="895">
      <c r="A895" s="5"/>
      <c r="B895" s="5"/>
      <c r="C895" s="5"/>
      <c r="D895" s="5"/>
      <c r="F895" s="5"/>
      <c r="G895" s="5"/>
    </row>
    <row r="896">
      <c r="A896" s="5"/>
      <c r="B896" s="5"/>
      <c r="C896" s="5"/>
      <c r="D896" s="5"/>
      <c r="F896" s="5"/>
      <c r="G896" s="5"/>
    </row>
    <row r="897">
      <c r="A897" s="5"/>
      <c r="B897" s="5"/>
      <c r="C897" s="5"/>
      <c r="D897" s="5"/>
      <c r="F897" s="5"/>
      <c r="G897" s="5"/>
    </row>
    <row r="898">
      <c r="A898" s="5"/>
      <c r="B898" s="5"/>
      <c r="C898" s="5"/>
      <c r="D898" s="5"/>
      <c r="F898" s="5"/>
      <c r="G898" s="5"/>
    </row>
    <row r="899">
      <c r="A899" s="5"/>
      <c r="B899" s="5"/>
      <c r="C899" s="5"/>
      <c r="D899" s="5"/>
      <c r="F899" s="5"/>
      <c r="G899" s="5"/>
    </row>
    <row r="900">
      <c r="A900" s="5"/>
      <c r="B900" s="5"/>
      <c r="C900" s="5"/>
      <c r="D900" s="5"/>
      <c r="F900" s="5"/>
      <c r="G900" s="5"/>
    </row>
    <row r="901">
      <c r="A901" s="5"/>
      <c r="B901" s="5"/>
      <c r="C901" s="5"/>
      <c r="D901" s="5"/>
      <c r="F901" s="5"/>
      <c r="G901" s="5"/>
    </row>
    <row r="902">
      <c r="A902" s="5"/>
      <c r="B902" s="5"/>
      <c r="C902" s="5"/>
      <c r="D902" s="5"/>
      <c r="F902" s="5"/>
      <c r="G902" s="5"/>
    </row>
    <row r="903">
      <c r="A903" s="5"/>
      <c r="B903" s="5"/>
      <c r="C903" s="5"/>
      <c r="D903" s="5"/>
      <c r="F903" s="5"/>
      <c r="G903" s="5"/>
    </row>
    <row r="904">
      <c r="A904" s="5"/>
      <c r="B904" s="5"/>
      <c r="C904" s="5"/>
      <c r="D904" s="5"/>
      <c r="F904" s="5"/>
      <c r="G904" s="5"/>
    </row>
    <row r="905">
      <c r="A905" s="5"/>
      <c r="B905" s="5"/>
      <c r="C905" s="5"/>
      <c r="D905" s="5"/>
      <c r="F905" s="5"/>
      <c r="G905" s="5"/>
    </row>
    <row r="906">
      <c r="A906" s="5"/>
      <c r="B906" s="5"/>
      <c r="C906" s="5"/>
      <c r="D906" s="5"/>
      <c r="F906" s="5"/>
      <c r="G906" s="5"/>
    </row>
    <row r="907">
      <c r="A907" s="5"/>
      <c r="B907" s="5"/>
      <c r="C907" s="5"/>
      <c r="D907" s="5"/>
      <c r="F907" s="5"/>
      <c r="G907" s="5"/>
    </row>
    <row r="908">
      <c r="A908" s="5"/>
      <c r="B908" s="5"/>
      <c r="C908" s="5"/>
      <c r="D908" s="5"/>
      <c r="F908" s="5"/>
      <c r="G908" s="5"/>
    </row>
    <row r="909">
      <c r="A909" s="5"/>
      <c r="B909" s="5"/>
      <c r="C909" s="5"/>
      <c r="D909" s="5"/>
      <c r="F909" s="5"/>
      <c r="G909" s="5"/>
    </row>
    <row r="910">
      <c r="A910" s="5"/>
      <c r="B910" s="5"/>
      <c r="C910" s="5"/>
      <c r="D910" s="5"/>
      <c r="F910" s="5"/>
      <c r="G910" s="5"/>
    </row>
    <row r="911">
      <c r="A911" s="5"/>
      <c r="B911" s="5"/>
      <c r="C911" s="5"/>
      <c r="D911" s="5"/>
      <c r="F911" s="5"/>
      <c r="G911" s="5"/>
    </row>
    <row r="912">
      <c r="A912" s="5"/>
      <c r="B912" s="5"/>
      <c r="C912" s="5"/>
      <c r="D912" s="5"/>
      <c r="F912" s="5"/>
      <c r="G912" s="5"/>
    </row>
    <row r="913">
      <c r="A913" s="5"/>
      <c r="B913" s="5"/>
      <c r="C913" s="5"/>
      <c r="D913" s="5"/>
      <c r="F913" s="5"/>
      <c r="G913" s="5"/>
    </row>
    <row r="914">
      <c r="A914" s="5"/>
      <c r="B914" s="5"/>
      <c r="C914" s="5"/>
      <c r="D914" s="5"/>
      <c r="F914" s="5"/>
      <c r="G914" s="5"/>
    </row>
    <row r="915">
      <c r="A915" s="5"/>
      <c r="B915" s="5"/>
      <c r="C915" s="5"/>
      <c r="D915" s="5"/>
      <c r="F915" s="5"/>
      <c r="G915" s="5"/>
    </row>
    <row r="916">
      <c r="A916" s="5"/>
      <c r="B916" s="5"/>
      <c r="C916" s="5"/>
      <c r="D916" s="5"/>
      <c r="F916" s="5"/>
      <c r="G916" s="5"/>
    </row>
    <row r="917">
      <c r="A917" s="5"/>
      <c r="B917" s="5"/>
      <c r="C917" s="5"/>
      <c r="D917" s="5"/>
      <c r="F917" s="5"/>
      <c r="G917" s="5"/>
    </row>
    <row r="918">
      <c r="A918" s="5"/>
      <c r="B918" s="5"/>
      <c r="C918" s="5"/>
      <c r="D918" s="5"/>
      <c r="F918" s="5"/>
      <c r="G918" s="5"/>
    </row>
    <row r="919">
      <c r="A919" s="5"/>
      <c r="B919" s="5"/>
      <c r="C919" s="5"/>
      <c r="D919" s="5"/>
      <c r="F919" s="5"/>
      <c r="G919" s="5"/>
    </row>
    <row r="920">
      <c r="A920" s="5"/>
      <c r="B920" s="5"/>
      <c r="C920" s="5"/>
      <c r="D920" s="5"/>
      <c r="F920" s="5"/>
      <c r="G920" s="5"/>
    </row>
    <row r="921">
      <c r="A921" s="5"/>
      <c r="B921" s="5"/>
      <c r="C921" s="5"/>
      <c r="D921" s="5"/>
      <c r="F921" s="5"/>
      <c r="G921" s="5"/>
    </row>
    <row r="922">
      <c r="A922" s="5"/>
      <c r="B922" s="5"/>
      <c r="C922" s="5"/>
      <c r="D922" s="5"/>
      <c r="F922" s="5"/>
      <c r="G922" s="5"/>
    </row>
    <row r="923">
      <c r="A923" s="5"/>
      <c r="B923" s="5"/>
      <c r="C923" s="5"/>
      <c r="D923" s="5"/>
      <c r="F923" s="5"/>
      <c r="G923" s="5"/>
    </row>
    <row r="924">
      <c r="A924" s="5"/>
      <c r="B924" s="5"/>
      <c r="C924" s="5"/>
      <c r="D924" s="5"/>
      <c r="F924" s="5"/>
      <c r="G924" s="5"/>
    </row>
    <row r="925">
      <c r="A925" s="5"/>
      <c r="B925" s="5"/>
      <c r="C925" s="5"/>
      <c r="D925" s="5"/>
      <c r="F925" s="5"/>
      <c r="G925" s="5"/>
    </row>
    <row r="926">
      <c r="A926" s="5"/>
      <c r="B926" s="5"/>
      <c r="C926" s="5"/>
      <c r="D926" s="5"/>
      <c r="F926" s="5"/>
      <c r="G926" s="5"/>
    </row>
    <row r="927">
      <c r="A927" s="5"/>
      <c r="B927" s="5"/>
      <c r="C927" s="5"/>
      <c r="D927" s="5"/>
      <c r="F927" s="5"/>
      <c r="G927" s="5"/>
    </row>
    <row r="928">
      <c r="A928" s="5"/>
      <c r="B928" s="5"/>
      <c r="C928" s="5"/>
      <c r="D928" s="5"/>
      <c r="F928" s="5"/>
      <c r="G928" s="5"/>
    </row>
    <row r="929">
      <c r="A929" s="5"/>
      <c r="B929" s="5"/>
      <c r="C929" s="5"/>
      <c r="D929" s="5"/>
      <c r="F929" s="5"/>
      <c r="G929" s="5"/>
    </row>
    <row r="930">
      <c r="A930" s="5"/>
      <c r="B930" s="5"/>
      <c r="C930" s="5"/>
      <c r="D930" s="5"/>
      <c r="F930" s="5"/>
      <c r="G930" s="5"/>
    </row>
    <row r="931">
      <c r="A931" s="5"/>
      <c r="B931" s="5"/>
      <c r="C931" s="5"/>
      <c r="D931" s="5"/>
      <c r="F931" s="5"/>
      <c r="G931" s="5"/>
    </row>
    <row r="932">
      <c r="A932" s="5"/>
      <c r="B932" s="5"/>
      <c r="C932" s="5"/>
      <c r="D932" s="5"/>
      <c r="F932" s="5"/>
      <c r="G932" s="5"/>
    </row>
    <row r="933">
      <c r="A933" s="5"/>
      <c r="B933" s="5"/>
      <c r="C933" s="5"/>
      <c r="D933" s="5"/>
      <c r="F933" s="5"/>
      <c r="G933" s="5"/>
    </row>
    <row r="934">
      <c r="A934" s="5"/>
      <c r="B934" s="5"/>
      <c r="C934" s="5"/>
      <c r="D934" s="5"/>
      <c r="F934" s="5"/>
      <c r="G934" s="5"/>
    </row>
    <row r="935">
      <c r="A935" s="5"/>
      <c r="B935" s="5"/>
      <c r="C935" s="5"/>
      <c r="D935" s="5"/>
      <c r="F935" s="5"/>
      <c r="G935" s="5"/>
    </row>
    <row r="936">
      <c r="A936" s="5"/>
      <c r="B936" s="5"/>
      <c r="C936" s="5"/>
      <c r="D936" s="5"/>
      <c r="F936" s="5"/>
      <c r="G936" s="5"/>
    </row>
    <row r="937">
      <c r="A937" s="5"/>
      <c r="B937" s="5"/>
      <c r="C937" s="5"/>
      <c r="D937" s="5"/>
      <c r="F937" s="5"/>
      <c r="G937" s="5"/>
    </row>
    <row r="938">
      <c r="A938" s="5"/>
      <c r="B938" s="5"/>
      <c r="C938" s="5"/>
      <c r="D938" s="5"/>
      <c r="F938" s="5"/>
      <c r="G938" s="5"/>
    </row>
    <row r="939">
      <c r="A939" s="5"/>
      <c r="B939" s="5"/>
      <c r="C939" s="5"/>
      <c r="D939" s="5"/>
      <c r="F939" s="5"/>
      <c r="G939" s="5"/>
    </row>
    <row r="940">
      <c r="A940" s="5"/>
      <c r="B940" s="5"/>
      <c r="C940" s="5"/>
      <c r="D940" s="5"/>
      <c r="F940" s="5"/>
      <c r="G940" s="5"/>
    </row>
    <row r="941">
      <c r="A941" s="5"/>
      <c r="B941" s="5"/>
      <c r="C941" s="5"/>
      <c r="D941" s="5"/>
      <c r="F941" s="5"/>
      <c r="G941" s="5"/>
    </row>
    <row r="942">
      <c r="A942" s="5"/>
      <c r="B942" s="5"/>
      <c r="C942" s="5"/>
      <c r="D942" s="5"/>
      <c r="F942" s="5"/>
      <c r="G942" s="5"/>
    </row>
    <row r="943">
      <c r="A943" s="5"/>
      <c r="B943" s="5"/>
      <c r="C943" s="5"/>
      <c r="D943" s="5"/>
      <c r="F943" s="5"/>
      <c r="G943" s="5"/>
    </row>
    <row r="944">
      <c r="A944" s="5"/>
      <c r="B944" s="5"/>
      <c r="C944" s="5"/>
      <c r="D944" s="5"/>
      <c r="F944" s="5"/>
      <c r="G944" s="5"/>
    </row>
    <row r="945">
      <c r="A945" s="5"/>
      <c r="B945" s="5"/>
      <c r="C945" s="5"/>
      <c r="D945" s="5"/>
      <c r="F945" s="5"/>
      <c r="G945" s="5"/>
    </row>
    <row r="946">
      <c r="A946" s="5"/>
      <c r="B946" s="5"/>
      <c r="C946" s="5"/>
      <c r="D946" s="5"/>
      <c r="F946" s="5"/>
      <c r="G946" s="5"/>
    </row>
    <row r="947">
      <c r="A947" s="5"/>
      <c r="B947" s="5"/>
      <c r="C947" s="5"/>
      <c r="D947" s="5"/>
      <c r="F947" s="5"/>
      <c r="G947" s="5"/>
    </row>
    <row r="948">
      <c r="A948" s="5"/>
      <c r="B948" s="5"/>
      <c r="C948" s="5"/>
      <c r="D948" s="5"/>
      <c r="F948" s="5"/>
      <c r="G948" s="5"/>
    </row>
    <row r="949">
      <c r="A949" s="5"/>
      <c r="B949" s="5"/>
      <c r="C949" s="5"/>
      <c r="D949" s="5"/>
      <c r="F949" s="5"/>
      <c r="G949" s="5"/>
    </row>
    <row r="950">
      <c r="A950" s="5"/>
      <c r="B950" s="5"/>
      <c r="C950" s="5"/>
      <c r="D950" s="5"/>
      <c r="F950" s="5"/>
      <c r="G950" s="5"/>
    </row>
    <row r="951">
      <c r="A951" s="5"/>
      <c r="B951" s="5"/>
      <c r="C951" s="5"/>
      <c r="D951" s="5"/>
      <c r="F951" s="5"/>
      <c r="G951" s="5"/>
    </row>
    <row r="952">
      <c r="A952" s="5"/>
      <c r="B952" s="5"/>
      <c r="C952" s="5"/>
      <c r="D952" s="5"/>
      <c r="F952" s="5"/>
      <c r="G952" s="5"/>
    </row>
    <row r="953">
      <c r="A953" s="5"/>
      <c r="B953" s="5"/>
      <c r="C953" s="5"/>
      <c r="D953" s="5"/>
      <c r="F953" s="5"/>
      <c r="G953" s="5"/>
    </row>
    <row r="954">
      <c r="A954" s="5"/>
      <c r="B954" s="5"/>
      <c r="C954" s="5"/>
      <c r="D954" s="5"/>
      <c r="F954" s="5"/>
      <c r="G954" s="5"/>
    </row>
    <row r="955">
      <c r="A955" s="5"/>
      <c r="B955" s="5"/>
      <c r="C955" s="5"/>
      <c r="D955" s="5"/>
      <c r="F955" s="5"/>
      <c r="G955" s="5"/>
    </row>
    <row r="956">
      <c r="A956" s="5"/>
      <c r="B956" s="5"/>
      <c r="C956" s="5"/>
      <c r="D956" s="5"/>
      <c r="F956" s="5"/>
      <c r="G956" s="5"/>
    </row>
    <row r="957">
      <c r="A957" s="5"/>
      <c r="B957" s="5"/>
      <c r="C957" s="5"/>
      <c r="D957" s="5"/>
      <c r="F957" s="5"/>
      <c r="G957" s="5"/>
    </row>
    <row r="958">
      <c r="A958" s="5"/>
      <c r="B958" s="5"/>
      <c r="C958" s="5"/>
      <c r="D958" s="5"/>
      <c r="F958" s="5"/>
      <c r="G958" s="5"/>
    </row>
    <row r="959">
      <c r="A959" s="5"/>
      <c r="B959" s="5"/>
      <c r="C959" s="5"/>
      <c r="D959" s="5"/>
      <c r="F959" s="5"/>
      <c r="G959" s="5"/>
    </row>
    <row r="960">
      <c r="A960" s="5"/>
      <c r="B960" s="5"/>
      <c r="C960" s="5"/>
      <c r="D960" s="5"/>
      <c r="F960" s="5"/>
      <c r="G960" s="5"/>
    </row>
    <row r="961">
      <c r="A961" s="5"/>
      <c r="B961" s="5"/>
      <c r="C961" s="5"/>
      <c r="D961" s="5"/>
      <c r="F961" s="5"/>
      <c r="G961" s="5"/>
    </row>
    <row r="962">
      <c r="A962" s="5"/>
      <c r="B962" s="5"/>
      <c r="C962" s="5"/>
      <c r="D962" s="5"/>
      <c r="F962" s="5"/>
      <c r="G962" s="5"/>
    </row>
    <row r="963">
      <c r="A963" s="5"/>
      <c r="B963" s="5"/>
      <c r="C963" s="5"/>
      <c r="D963" s="5"/>
      <c r="F963" s="5"/>
      <c r="G963" s="5"/>
    </row>
    <row r="964">
      <c r="A964" s="5"/>
      <c r="B964" s="5"/>
      <c r="C964" s="5"/>
      <c r="D964" s="5"/>
      <c r="F964" s="5"/>
      <c r="G964" s="5"/>
    </row>
    <row r="965">
      <c r="A965" s="5"/>
      <c r="B965" s="5"/>
      <c r="C965" s="5"/>
      <c r="D965" s="5"/>
      <c r="F965" s="5"/>
      <c r="G965" s="5"/>
    </row>
    <row r="966">
      <c r="A966" s="5"/>
      <c r="B966" s="5"/>
      <c r="C966" s="5"/>
      <c r="D966" s="5"/>
      <c r="F966" s="5"/>
      <c r="G966" s="5"/>
    </row>
    <row r="967">
      <c r="A967" s="5"/>
      <c r="B967" s="5"/>
      <c r="C967" s="5"/>
      <c r="D967" s="5"/>
      <c r="F967" s="5"/>
      <c r="G967" s="5"/>
    </row>
    <row r="968">
      <c r="A968" s="5"/>
      <c r="B968" s="5"/>
      <c r="C968" s="5"/>
      <c r="D968" s="5"/>
      <c r="F968" s="5"/>
      <c r="G968" s="5"/>
    </row>
    <row r="969">
      <c r="A969" s="5"/>
      <c r="B969" s="5"/>
      <c r="C969" s="5"/>
      <c r="D969" s="5"/>
      <c r="F969" s="5"/>
      <c r="G969" s="5"/>
    </row>
    <row r="970">
      <c r="A970" s="5"/>
      <c r="B970" s="5"/>
      <c r="C970" s="5"/>
      <c r="D970" s="5"/>
      <c r="F970" s="5"/>
      <c r="G970" s="5"/>
    </row>
    <row r="971">
      <c r="A971" s="5"/>
      <c r="B971" s="5"/>
      <c r="C971" s="5"/>
      <c r="D971" s="5"/>
      <c r="F971" s="5"/>
      <c r="G971" s="5"/>
    </row>
    <row r="972">
      <c r="A972" s="5"/>
      <c r="B972" s="5"/>
      <c r="C972" s="5"/>
      <c r="D972" s="5"/>
      <c r="F972" s="5"/>
      <c r="G972" s="5"/>
    </row>
    <row r="973">
      <c r="A973" s="5"/>
      <c r="B973" s="5"/>
      <c r="C973" s="5"/>
      <c r="D973" s="5"/>
      <c r="F973" s="5"/>
      <c r="G973" s="5"/>
    </row>
    <row r="974">
      <c r="A974" s="5"/>
      <c r="B974" s="5"/>
      <c r="C974" s="5"/>
      <c r="D974" s="5"/>
      <c r="F974" s="5"/>
      <c r="G974" s="5"/>
    </row>
  </sheetData>
  <dataValidations>
    <dataValidation type="list" allowBlank="1" sqref="B2:B49">
      <formula1>"NPD,ML,UAF"</formula1>
    </dataValidation>
    <dataValidation type="list" allowBlank="1" sqref="D2:D49">
      <formula1>"PR,Issue"</formula1>
    </dataValidation>
    <dataValidation type="list" allowBlank="1" sqref="G2:G49">
      <formula1>"Confirmed,Declined,Pending,Fixed,Reproduce"</formula1>
    </dataValidation>
    <dataValidation type="list" allowBlank="1" sqref="G77">
      <formula1>"Confirmed,Declined,Pending"</formula1>
    </dataValidation>
    <dataValidation type="list" allowBlank="1" sqref="G78:G80">
      <formula1>"Confirmed,Declined,Pending,Fixed"</formula1>
    </dataValidation>
    <dataValidation allowBlank="1" showDropDown="1" sqref="C2:C49"/>
    <dataValidation type="list" allowBlank="1" sqref="B77:B80">
      <formula1>"NPD,ML,UAF"</formula1>
    </dataValidation>
    <dataValidation type="list" allowBlank="1" sqref="D77:D80">
      <formula1>"PR,Issue"</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C11"/>
    <hyperlink r:id="rId11" location="case-3" ref="C12"/>
    <hyperlink r:id="rId12" location="case-4" ref="C13"/>
    <hyperlink r:id="rId13" ref="E13"/>
    <hyperlink r:id="rId14" ref="E14"/>
    <hyperlink r:id="rId15" ref="E15"/>
    <hyperlink r:id="rId16" ref="E16"/>
    <hyperlink r:id="rId17" ref="E17"/>
    <hyperlink r:id="rId18" ref="E18"/>
    <hyperlink r:id="rId19" ref="E19"/>
    <hyperlink r:id="rId20" ref="E20"/>
    <hyperlink r:id="rId21" ref="E21"/>
    <hyperlink r:id="rId22" ref="E22"/>
    <hyperlink r:id="rId23" ref="E23"/>
    <hyperlink r:id="rId24" ref="E24"/>
    <hyperlink r:id="rId25" ref="E25"/>
    <hyperlink r:id="rId26" ref="E26"/>
    <hyperlink r:id="rId27" ref="E27"/>
    <hyperlink r:id="rId28" ref="E28"/>
    <hyperlink r:id="rId29" ref="E29"/>
    <hyperlink r:id="rId30" ref="E30"/>
    <hyperlink r:id="rId31" ref="E31"/>
    <hyperlink r:id="rId32" ref="E32"/>
    <hyperlink r:id="rId33" ref="E33"/>
    <hyperlink r:id="rId34" ref="E34"/>
    <hyperlink r:id="rId35" location="case-1" ref="E35"/>
    <hyperlink r:id="rId36" location="case-1" ref="E36"/>
    <hyperlink r:id="rId37" location="case-1" ref="E37"/>
    <hyperlink r:id="rId38" location="case-1" ref="E38"/>
    <hyperlink r:id="rId39" location="case-1" ref="E39"/>
    <hyperlink r:id="rId40" ref="E40"/>
    <hyperlink r:id="rId41" ref="E41"/>
    <hyperlink r:id="rId42" ref="E42"/>
    <hyperlink r:id="rId43" ref="E43"/>
    <hyperlink r:id="rId44" ref="E44"/>
    <hyperlink r:id="rId45" ref="E45"/>
    <hyperlink r:id="rId46" ref="E46"/>
    <hyperlink r:id="rId47" ref="E47"/>
    <hyperlink r:id="rId48" ref="E48"/>
    <hyperlink r:id="rId49" ref="E49"/>
  </hyperlinks>
  <drawing r:id="rId50"/>
  <tableParts count="2">
    <tablePart r:id="rId53"/>
    <tablePart r:id="rId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 customWidth="1" min="2" max="2" width="37.63"/>
    <col customWidth="1" min="3" max="3" width="14.88"/>
    <col customWidth="1" min="4" max="4" width="16.38"/>
  </cols>
  <sheetData>
    <row r="1">
      <c r="A1" s="35" t="s">
        <v>148</v>
      </c>
      <c r="B1" s="36" t="s">
        <v>3</v>
      </c>
      <c r="C1" s="36" t="s">
        <v>278</v>
      </c>
      <c r="D1" s="36" t="s">
        <v>131</v>
      </c>
      <c r="E1" s="36" t="s">
        <v>1</v>
      </c>
      <c r="F1" s="36" t="s">
        <v>134</v>
      </c>
      <c r="G1" s="107" t="s">
        <v>128</v>
      </c>
    </row>
    <row r="2">
      <c r="A2" s="39" t="s">
        <v>157</v>
      </c>
      <c r="B2" s="65" t="s">
        <v>279</v>
      </c>
      <c r="C2" s="108" t="b">
        <v>1</v>
      </c>
      <c r="D2" s="108" t="b">
        <v>1</v>
      </c>
      <c r="E2" s="109">
        <v>11.0</v>
      </c>
      <c r="F2" s="109">
        <v>1.0</v>
      </c>
      <c r="G2" s="110">
        <v>0.0</v>
      </c>
    </row>
    <row r="3">
      <c r="A3" s="111" t="s">
        <v>280</v>
      </c>
      <c r="B3" s="112" t="s">
        <v>281</v>
      </c>
      <c r="C3" s="113" t="b">
        <v>0</v>
      </c>
      <c r="D3" s="113" t="b">
        <v>1</v>
      </c>
      <c r="E3" s="114"/>
      <c r="F3" s="115">
        <v>0.0</v>
      </c>
      <c r="G3" s="116">
        <v>0.0</v>
      </c>
    </row>
    <row r="4">
      <c r="A4" s="39" t="s">
        <v>282</v>
      </c>
      <c r="B4" s="65" t="s">
        <v>283</v>
      </c>
      <c r="C4" s="108" t="b">
        <v>1</v>
      </c>
      <c r="D4" s="108" t="b">
        <v>1</v>
      </c>
      <c r="E4" s="109">
        <v>0.0</v>
      </c>
      <c r="F4" s="109">
        <v>0.0</v>
      </c>
      <c r="G4" s="110">
        <v>0.0</v>
      </c>
    </row>
    <row r="5">
      <c r="A5" s="111" t="s">
        <v>284</v>
      </c>
      <c r="B5" s="112" t="s">
        <v>285</v>
      </c>
      <c r="C5" s="113" t="b">
        <v>1</v>
      </c>
      <c r="D5" s="113" t="b">
        <v>1</v>
      </c>
      <c r="E5" s="115">
        <v>0.0</v>
      </c>
      <c r="F5" s="115">
        <v>0.0</v>
      </c>
      <c r="G5" s="116">
        <v>0.0</v>
      </c>
    </row>
    <row r="6">
      <c r="A6" s="39" t="s">
        <v>204</v>
      </c>
      <c r="B6" s="65" t="s">
        <v>286</v>
      </c>
      <c r="C6" s="108" t="b">
        <v>1</v>
      </c>
      <c r="D6" s="108" t="b">
        <v>1</v>
      </c>
      <c r="E6" s="109">
        <v>1.0</v>
      </c>
      <c r="F6" s="109">
        <v>6.0</v>
      </c>
      <c r="G6" s="110">
        <v>0.0</v>
      </c>
      <c r="I6" s="3"/>
    </row>
    <row r="7">
      <c r="A7" s="117" t="s">
        <v>287</v>
      </c>
      <c r="B7" s="118" t="s">
        <v>288</v>
      </c>
      <c r="C7" s="119" t="b">
        <v>0</v>
      </c>
      <c r="D7" s="119" t="b">
        <v>1</v>
      </c>
      <c r="E7" s="120">
        <v>0.0</v>
      </c>
      <c r="F7" s="120">
        <v>0.0</v>
      </c>
      <c r="G7" s="116">
        <v>0.0</v>
      </c>
    </row>
    <row r="8">
      <c r="A8" s="60" t="s">
        <v>270</v>
      </c>
      <c r="B8" s="68" t="s">
        <v>289</v>
      </c>
      <c r="C8" s="43" t="b">
        <v>0</v>
      </c>
      <c r="D8" s="43" t="b">
        <v>1</v>
      </c>
      <c r="E8" s="121">
        <v>0.0</v>
      </c>
      <c r="F8" s="121">
        <v>1.0</v>
      </c>
      <c r="G8" s="110">
        <v>0.0</v>
      </c>
    </row>
    <row r="9">
      <c r="A9" s="117" t="s">
        <v>290</v>
      </c>
      <c r="B9" s="118" t="s">
        <v>291</v>
      </c>
      <c r="C9" s="119" t="b">
        <v>0</v>
      </c>
      <c r="D9" s="119" t="b">
        <v>1</v>
      </c>
      <c r="E9" s="120">
        <v>2.0</v>
      </c>
      <c r="F9" s="120">
        <v>3.0</v>
      </c>
      <c r="G9" s="116">
        <v>0.0</v>
      </c>
      <c r="I9" s="3" t="s">
        <v>292</v>
      </c>
    </row>
    <row r="10">
      <c r="A10" s="60" t="s">
        <v>198</v>
      </c>
      <c r="B10" s="68" t="s">
        <v>293</v>
      </c>
      <c r="C10" s="43" t="b">
        <v>1</v>
      </c>
      <c r="D10" s="43" t="b">
        <v>1</v>
      </c>
      <c r="E10" s="121">
        <v>0.0</v>
      </c>
      <c r="F10" s="121">
        <v>1.0</v>
      </c>
      <c r="G10" s="110">
        <v>0.0</v>
      </c>
    </row>
    <row r="11">
      <c r="A11" s="117" t="s">
        <v>262</v>
      </c>
      <c r="B11" s="118" t="s">
        <v>294</v>
      </c>
      <c r="C11" s="119" t="b">
        <v>0</v>
      </c>
      <c r="D11" s="119" t="b">
        <v>1</v>
      </c>
      <c r="E11" s="120">
        <v>0.0</v>
      </c>
      <c r="F11" s="120">
        <v>0.0</v>
      </c>
      <c r="G11" s="116">
        <v>0.0</v>
      </c>
    </row>
    <row r="12">
      <c r="A12" s="60" t="s">
        <v>188</v>
      </c>
      <c r="B12" s="42" t="s">
        <v>295</v>
      </c>
      <c r="C12" s="43" t="b">
        <v>1</v>
      </c>
      <c r="D12" s="43" t="b">
        <v>1</v>
      </c>
      <c r="E12" s="121">
        <v>0.0</v>
      </c>
      <c r="F12" s="121">
        <v>1.0</v>
      </c>
      <c r="G12" s="110">
        <v>0.0</v>
      </c>
    </row>
    <row r="13">
      <c r="A13" s="117" t="s">
        <v>201</v>
      </c>
      <c r="B13" s="122" t="s">
        <v>296</v>
      </c>
      <c r="C13" s="119" t="b">
        <v>0</v>
      </c>
      <c r="D13" s="119" t="b">
        <v>1</v>
      </c>
      <c r="E13" s="120">
        <v>0.0</v>
      </c>
      <c r="F13" s="120">
        <v>2.0</v>
      </c>
      <c r="G13" s="116">
        <v>0.0</v>
      </c>
    </row>
    <row r="14">
      <c r="A14" s="60" t="s">
        <v>297</v>
      </c>
      <c r="B14" s="123"/>
      <c r="C14" s="43"/>
      <c r="D14" s="43" t="b">
        <v>1</v>
      </c>
      <c r="E14" s="121">
        <v>0.0</v>
      </c>
      <c r="F14" s="121">
        <v>0.0</v>
      </c>
      <c r="G14" s="110">
        <v>0.0</v>
      </c>
    </row>
    <row r="15">
      <c r="A15" s="117" t="s">
        <v>298</v>
      </c>
      <c r="B15" s="124" t="s">
        <v>299</v>
      </c>
      <c r="C15" s="119" t="b">
        <v>0</v>
      </c>
      <c r="D15" s="119" t="b">
        <v>0</v>
      </c>
      <c r="E15" s="120"/>
      <c r="F15" s="120"/>
      <c r="G15" s="116"/>
    </row>
    <row r="16">
      <c r="A16" s="60" t="s">
        <v>300</v>
      </c>
      <c r="B16" s="61" t="s">
        <v>301</v>
      </c>
      <c r="C16" s="43" t="b">
        <v>0</v>
      </c>
      <c r="D16" s="43" t="b">
        <v>1</v>
      </c>
      <c r="E16" s="121">
        <v>3.0</v>
      </c>
      <c r="F16" s="121">
        <v>2.0</v>
      </c>
      <c r="G16" s="110">
        <v>0.0</v>
      </c>
    </row>
    <row r="17">
      <c r="A17" s="117" t="s">
        <v>302</v>
      </c>
      <c r="B17" s="124" t="s">
        <v>303</v>
      </c>
      <c r="C17" s="119" t="b">
        <v>0</v>
      </c>
      <c r="D17" s="119" t="b">
        <v>0</v>
      </c>
      <c r="E17" s="120"/>
      <c r="F17" s="120"/>
      <c r="G17" s="116"/>
      <c r="I17" s="3" t="s">
        <v>304</v>
      </c>
    </row>
    <row r="18">
      <c r="A18" s="60" t="s">
        <v>220</v>
      </c>
      <c r="B18" s="61" t="s">
        <v>305</v>
      </c>
      <c r="C18" s="43" t="b">
        <v>0</v>
      </c>
      <c r="D18" s="43" t="b">
        <v>1</v>
      </c>
      <c r="E18" s="121">
        <v>1.0</v>
      </c>
      <c r="F18" s="121">
        <v>55.0</v>
      </c>
      <c r="G18" s="110">
        <v>0.0</v>
      </c>
      <c r="I18" s="3" t="s">
        <v>306</v>
      </c>
    </row>
    <row r="19">
      <c r="A19" s="117" t="s">
        <v>307</v>
      </c>
      <c r="B19" s="118" t="s">
        <v>308</v>
      </c>
      <c r="C19" s="119" t="b">
        <v>0</v>
      </c>
      <c r="D19" s="119" t="b">
        <v>0</v>
      </c>
      <c r="E19" s="120"/>
      <c r="F19" s="120"/>
      <c r="G19" s="116"/>
    </row>
    <row r="20">
      <c r="A20" s="60" t="s">
        <v>309</v>
      </c>
      <c r="B20" s="123"/>
      <c r="C20" s="43" t="b">
        <v>0</v>
      </c>
      <c r="D20" s="43" t="b">
        <v>0</v>
      </c>
      <c r="E20" s="121"/>
      <c r="F20" s="121"/>
      <c r="G20" s="110"/>
    </row>
    <row r="21">
      <c r="A21" s="117" t="s">
        <v>310</v>
      </c>
      <c r="B21" s="118" t="s">
        <v>311</v>
      </c>
      <c r="C21" s="119" t="b">
        <v>0</v>
      </c>
      <c r="D21" s="119" t="b">
        <v>0</v>
      </c>
      <c r="E21" s="120"/>
      <c r="F21" s="120"/>
      <c r="G21" s="116"/>
    </row>
    <row r="22">
      <c r="A22" s="125" t="s">
        <v>312</v>
      </c>
      <c r="B22" s="126" t="s">
        <v>313</v>
      </c>
      <c r="C22" s="127" t="b">
        <v>0</v>
      </c>
      <c r="D22" s="127" t="b">
        <v>0</v>
      </c>
      <c r="E22" s="128"/>
      <c r="F22" s="128"/>
      <c r="G22" s="129"/>
    </row>
  </sheetData>
  <dataValidations>
    <dataValidation type="custom" allowBlank="1" showDropDown="1" sqref="E2:G22">
      <formula1>AND(ISNUMBER(E2),(NOT(OR(NOT(ISERROR(DATEVALUE(E2))), AND(ISNUMBER(E2), LEFT(CELL("format", E2))="D")))))</formula1>
    </dataValidation>
    <dataValidation allowBlank="1" showDropDown="1" sqref="B2:B22"/>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5"/>
    <hyperlink r:id="rId14" ref="B16"/>
    <hyperlink r:id="rId15" ref="B17"/>
    <hyperlink r:id="rId16" ref="B18"/>
    <hyperlink r:id="rId17" ref="B19"/>
    <hyperlink r:id="rId18" ref="B21"/>
    <hyperlink r:id="rId19" ref="B22"/>
  </hyperlinks>
  <drawing r:id="rId20"/>
  <tableParts count="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13"/>
    <col customWidth="1" min="2" max="2" width="37.38"/>
    <col customWidth="1" min="3" max="3" width="37.25"/>
  </cols>
  <sheetData>
    <row r="1">
      <c r="A1" s="130" t="s">
        <v>314</v>
      </c>
      <c r="B1" s="131"/>
      <c r="C1" s="131"/>
      <c r="D1" s="131"/>
      <c r="E1" s="131"/>
      <c r="F1" s="131"/>
      <c r="G1" s="131"/>
      <c r="H1" s="131"/>
      <c r="I1" s="132"/>
      <c r="J1" s="132"/>
      <c r="K1" s="132"/>
      <c r="L1" s="132"/>
      <c r="M1" s="132"/>
      <c r="N1" s="132"/>
    </row>
    <row r="2">
      <c r="A2" s="130" t="s">
        <v>315</v>
      </c>
      <c r="B2" s="131"/>
      <c r="C2" s="131"/>
      <c r="D2" s="131"/>
      <c r="E2" s="131"/>
      <c r="F2" s="131"/>
      <c r="G2" s="131"/>
      <c r="H2" s="131"/>
      <c r="I2" s="132"/>
      <c r="J2" s="132"/>
      <c r="K2" s="132"/>
      <c r="L2" s="132"/>
      <c r="M2" s="132"/>
      <c r="N2" s="132"/>
    </row>
    <row r="3">
      <c r="A3" s="131"/>
      <c r="B3" s="131"/>
      <c r="C3" s="131"/>
      <c r="D3" s="131"/>
      <c r="E3" s="131"/>
      <c r="F3" s="131"/>
      <c r="G3" s="131"/>
      <c r="H3" s="131"/>
      <c r="I3" s="132"/>
      <c r="J3" s="132"/>
      <c r="K3" s="132"/>
      <c r="L3" s="132"/>
      <c r="M3" s="132"/>
      <c r="N3" s="132"/>
    </row>
    <row r="4">
      <c r="A4" s="131"/>
      <c r="B4" s="131"/>
      <c r="C4" s="131"/>
      <c r="D4" s="131"/>
      <c r="E4" s="131"/>
      <c r="F4" s="131"/>
      <c r="G4" s="131"/>
      <c r="H4" s="131"/>
      <c r="I4" s="132"/>
      <c r="J4" s="132"/>
      <c r="K4" s="132"/>
      <c r="L4" s="132"/>
      <c r="M4" s="132"/>
      <c r="N4" s="132"/>
    </row>
    <row r="5">
      <c r="A5" s="133" t="s">
        <v>0</v>
      </c>
      <c r="I5" s="132"/>
      <c r="J5" s="132"/>
      <c r="K5" s="132"/>
      <c r="L5" s="132"/>
      <c r="M5" s="132"/>
      <c r="N5" s="132"/>
    </row>
    <row r="6">
      <c r="A6" s="134" t="s">
        <v>1</v>
      </c>
      <c r="I6" s="132"/>
      <c r="J6" s="132"/>
      <c r="K6" s="132"/>
      <c r="L6" s="132"/>
      <c r="M6" s="132"/>
      <c r="N6" s="132"/>
    </row>
    <row r="7">
      <c r="A7" s="135" t="s">
        <v>3</v>
      </c>
      <c r="B7" s="135"/>
      <c r="C7" s="135"/>
      <c r="D7" s="135"/>
      <c r="E7" s="135"/>
      <c r="F7" s="135"/>
      <c r="G7" s="135"/>
      <c r="H7" s="135"/>
      <c r="I7" s="136"/>
      <c r="J7" s="136"/>
      <c r="K7" s="136"/>
      <c r="L7" s="132"/>
      <c r="M7" s="132"/>
      <c r="N7" s="132"/>
    </row>
    <row r="8">
      <c r="A8" s="135" t="s">
        <v>14</v>
      </c>
      <c r="B8" s="135"/>
      <c r="C8" s="135"/>
      <c r="D8" s="135" t="s">
        <v>316</v>
      </c>
      <c r="E8" s="135"/>
      <c r="F8" s="137"/>
      <c r="G8" s="135"/>
      <c r="H8" s="135"/>
      <c r="I8" s="136"/>
      <c r="J8" s="136"/>
      <c r="K8" s="136"/>
      <c r="L8" s="138"/>
      <c r="M8" s="132"/>
      <c r="N8" s="132"/>
    </row>
    <row r="9">
      <c r="A9" s="135" t="s">
        <v>20</v>
      </c>
      <c r="B9" s="135" t="s">
        <v>317</v>
      </c>
      <c r="C9" s="135" t="s">
        <v>318</v>
      </c>
      <c r="D9" s="135" t="s">
        <v>319</v>
      </c>
      <c r="E9" s="135">
        <v>1.0</v>
      </c>
      <c r="F9" s="137"/>
      <c r="G9" s="135"/>
      <c r="H9" s="135"/>
      <c r="I9" s="136"/>
      <c r="J9" s="136"/>
      <c r="K9" s="136"/>
      <c r="L9" s="138"/>
      <c r="M9" s="138"/>
      <c r="N9" s="132"/>
    </row>
    <row r="10">
      <c r="A10" s="135" t="s">
        <v>26</v>
      </c>
      <c r="B10" s="135"/>
      <c r="C10" s="135"/>
      <c r="D10" s="135" t="s">
        <v>316</v>
      </c>
      <c r="E10" s="135"/>
      <c r="F10" s="137"/>
      <c r="G10" s="135"/>
      <c r="H10" s="135"/>
      <c r="I10" s="136"/>
      <c r="J10" s="136"/>
      <c r="K10" s="136"/>
      <c r="L10" s="138"/>
      <c r="M10" s="132"/>
      <c r="N10" s="132"/>
    </row>
    <row r="11">
      <c r="A11" s="135" t="s">
        <v>31</v>
      </c>
      <c r="B11" s="135" t="s">
        <v>320</v>
      </c>
      <c r="C11" s="135"/>
      <c r="D11" s="135" t="s">
        <v>319</v>
      </c>
      <c r="E11" s="135">
        <v>8.0</v>
      </c>
      <c r="F11" s="135" t="s">
        <v>321</v>
      </c>
      <c r="G11" s="135"/>
      <c r="H11" s="135"/>
      <c r="I11" s="136"/>
      <c r="J11" s="136"/>
      <c r="K11" s="136"/>
      <c r="L11" s="138"/>
      <c r="M11" s="132"/>
      <c r="N11" s="132"/>
    </row>
    <row r="12">
      <c r="A12" s="135" t="s">
        <v>38</v>
      </c>
      <c r="B12" s="135" t="s">
        <v>322</v>
      </c>
      <c r="C12" s="135" t="s">
        <v>323</v>
      </c>
      <c r="D12" s="135" t="s">
        <v>319</v>
      </c>
      <c r="E12" s="135">
        <v>4.0</v>
      </c>
      <c r="F12" s="135" t="s">
        <v>324</v>
      </c>
      <c r="G12" s="135" t="s">
        <v>325</v>
      </c>
      <c r="H12" s="135"/>
      <c r="I12" s="136"/>
      <c r="J12" s="136"/>
      <c r="K12" s="136"/>
      <c r="L12" s="138"/>
      <c r="M12" s="132"/>
      <c r="N12" s="132"/>
    </row>
    <row r="13">
      <c r="A13" s="135"/>
      <c r="B13" s="135"/>
      <c r="C13" s="135"/>
      <c r="D13" s="135"/>
      <c r="E13" s="135"/>
      <c r="F13" s="137"/>
      <c r="G13" s="135"/>
      <c r="H13" s="135"/>
      <c r="I13" s="136"/>
      <c r="J13" s="136"/>
      <c r="K13" s="136"/>
      <c r="L13" s="138"/>
      <c r="M13" s="132"/>
      <c r="N13" s="132"/>
    </row>
    <row r="14">
      <c r="A14" s="135"/>
      <c r="B14" s="135"/>
      <c r="C14" s="135"/>
      <c r="D14" s="135"/>
      <c r="E14" s="135"/>
      <c r="F14" s="137"/>
      <c r="G14" s="135"/>
      <c r="H14" s="135"/>
      <c r="I14" s="136"/>
      <c r="J14" s="136"/>
      <c r="K14" s="136"/>
      <c r="L14" s="138"/>
      <c r="M14" s="132"/>
      <c r="N14" s="132"/>
    </row>
    <row r="15">
      <c r="A15" s="139"/>
      <c r="B15" s="139"/>
      <c r="C15" s="139"/>
      <c r="D15" s="139"/>
      <c r="E15" s="139"/>
      <c r="F15" s="140"/>
      <c r="G15" s="139"/>
      <c r="H15" s="139"/>
      <c r="I15" s="141"/>
      <c r="J15" s="141"/>
      <c r="K15" s="141"/>
      <c r="L15" s="142"/>
      <c r="M15" s="143"/>
      <c r="N15" s="144"/>
    </row>
    <row r="16">
      <c r="A16" s="139"/>
      <c r="B16" s="140"/>
      <c r="C16" s="140"/>
      <c r="D16" s="140"/>
      <c r="E16" s="140"/>
      <c r="F16" s="140"/>
      <c r="G16" s="139"/>
      <c r="H16" s="140"/>
      <c r="I16" s="145"/>
      <c r="J16" s="145"/>
      <c r="K16" s="145"/>
      <c r="L16" s="143"/>
      <c r="M16" s="144"/>
      <c r="N16" s="144"/>
    </row>
    <row r="17">
      <c r="A17" s="139"/>
      <c r="B17" s="140"/>
      <c r="C17" s="140"/>
      <c r="D17" s="140"/>
      <c r="E17" s="140"/>
      <c r="F17" s="140"/>
      <c r="G17" s="139"/>
      <c r="H17" s="139"/>
      <c r="I17" s="145"/>
      <c r="J17" s="145"/>
      <c r="K17" s="145"/>
      <c r="L17" s="142"/>
      <c r="M17" s="144"/>
      <c r="N17" s="144"/>
    </row>
    <row r="18">
      <c r="A18" s="139"/>
      <c r="B18" s="146"/>
      <c r="C18" s="146"/>
      <c r="D18" s="146"/>
      <c r="E18" s="146"/>
      <c r="F18" s="146"/>
      <c r="G18" s="146"/>
      <c r="H18" s="146"/>
      <c r="I18" s="145"/>
      <c r="J18" s="145"/>
      <c r="K18" s="145"/>
      <c r="L18" s="143"/>
      <c r="M18" s="144"/>
      <c r="N18" s="144"/>
    </row>
    <row r="19">
      <c r="A19" s="131"/>
      <c r="B19" s="131"/>
      <c r="C19" s="131"/>
      <c r="D19" s="131"/>
      <c r="E19" s="131"/>
      <c r="F19" s="131"/>
      <c r="G19" s="131"/>
      <c r="H19" s="131"/>
      <c r="I19" s="147"/>
      <c r="J19" s="147"/>
      <c r="K19" s="147"/>
      <c r="L19" s="132"/>
      <c r="M19" s="132"/>
      <c r="N19" s="132"/>
    </row>
    <row r="20">
      <c r="A20" s="131"/>
      <c r="B20" s="131"/>
      <c r="C20" s="131"/>
      <c r="D20" s="131"/>
      <c r="E20" s="131"/>
      <c r="F20" s="131"/>
      <c r="G20" s="131"/>
      <c r="H20" s="131"/>
      <c r="I20" s="147"/>
      <c r="J20" s="147"/>
      <c r="K20" s="147"/>
      <c r="L20" s="132"/>
      <c r="M20" s="132"/>
      <c r="N20" s="132"/>
    </row>
    <row r="21">
      <c r="A21" s="148" t="s">
        <v>54</v>
      </c>
      <c r="I21" s="147"/>
      <c r="J21" s="147"/>
      <c r="K21" s="147"/>
      <c r="L21" s="132"/>
      <c r="M21" s="132"/>
      <c r="N21" s="132"/>
    </row>
    <row r="22">
      <c r="A22" s="135" t="s">
        <v>3</v>
      </c>
      <c r="B22" s="135"/>
      <c r="C22" s="135"/>
      <c r="D22" s="135"/>
      <c r="E22" s="135"/>
      <c r="F22" s="135"/>
      <c r="G22" s="135"/>
      <c r="H22" s="135"/>
      <c r="I22" s="136"/>
      <c r="J22" s="136"/>
      <c r="K22" s="136"/>
      <c r="L22" s="132"/>
      <c r="M22" s="132"/>
      <c r="N22" s="132"/>
    </row>
    <row r="23">
      <c r="A23" s="135" t="s">
        <v>55</v>
      </c>
      <c r="B23" s="135"/>
      <c r="C23" s="135"/>
      <c r="D23" s="135" t="s">
        <v>319</v>
      </c>
      <c r="E23" s="135">
        <v>0.0</v>
      </c>
      <c r="F23" s="137"/>
      <c r="G23" s="135"/>
      <c r="H23" s="135"/>
      <c r="I23" s="136"/>
      <c r="J23" s="136"/>
      <c r="K23" s="136"/>
      <c r="L23" s="138"/>
      <c r="M23" s="132"/>
      <c r="N23" s="132"/>
    </row>
    <row r="24">
      <c r="A24" s="135" t="s">
        <v>60</v>
      </c>
      <c r="B24" s="135"/>
      <c r="C24" s="135"/>
      <c r="D24" s="135" t="s">
        <v>319</v>
      </c>
      <c r="E24" s="135">
        <v>0.0</v>
      </c>
      <c r="F24" s="137"/>
      <c r="G24" s="135"/>
      <c r="H24" s="135"/>
      <c r="I24" s="136"/>
      <c r="J24" s="136"/>
      <c r="K24" s="136"/>
      <c r="L24" s="138"/>
      <c r="M24" s="132"/>
      <c r="N24" s="132"/>
    </row>
    <row r="25">
      <c r="A25" s="135" t="s">
        <v>65</v>
      </c>
      <c r="B25" s="135"/>
      <c r="C25" s="135"/>
      <c r="D25" s="135" t="s">
        <v>326</v>
      </c>
      <c r="E25" s="135"/>
      <c r="F25" s="137"/>
      <c r="G25" s="135"/>
      <c r="H25" s="135"/>
      <c r="I25" s="136"/>
      <c r="J25" s="136"/>
      <c r="K25" s="136"/>
      <c r="L25" s="132"/>
      <c r="M25" s="132"/>
      <c r="N25" s="132"/>
    </row>
    <row r="26">
      <c r="A26" s="135" t="s">
        <v>70</v>
      </c>
      <c r="B26" s="135"/>
      <c r="C26" s="135"/>
      <c r="D26" s="135" t="s">
        <v>319</v>
      </c>
      <c r="E26" s="135">
        <v>0.0</v>
      </c>
      <c r="F26" s="137"/>
      <c r="G26" s="135"/>
      <c r="H26" s="135"/>
      <c r="I26" s="136"/>
      <c r="J26" s="136"/>
      <c r="K26" s="136"/>
      <c r="L26" s="132"/>
      <c r="M26" s="132"/>
      <c r="N26" s="132"/>
    </row>
    <row r="27">
      <c r="A27" s="135" t="s">
        <v>74</v>
      </c>
      <c r="B27" s="135"/>
      <c r="C27" s="135"/>
      <c r="D27" s="135" t="s">
        <v>326</v>
      </c>
      <c r="E27" s="135"/>
      <c r="F27" s="137"/>
      <c r="G27" s="135"/>
      <c r="H27" s="135"/>
      <c r="I27" s="136"/>
      <c r="J27" s="136"/>
      <c r="K27" s="136"/>
      <c r="L27" s="132"/>
      <c r="M27" s="132"/>
      <c r="N27" s="132"/>
    </row>
    <row r="28">
      <c r="A28" s="135"/>
      <c r="B28" s="135"/>
      <c r="C28" s="135"/>
      <c r="D28" s="135"/>
      <c r="E28" s="135"/>
      <c r="F28" s="137"/>
      <c r="G28" s="135"/>
      <c r="H28" s="135"/>
      <c r="I28" s="136"/>
      <c r="J28" s="136"/>
      <c r="K28" s="136"/>
      <c r="L28" s="132"/>
      <c r="M28" s="132"/>
      <c r="N28" s="132"/>
    </row>
    <row r="29">
      <c r="A29" s="135"/>
      <c r="B29" s="135"/>
      <c r="C29" s="135"/>
      <c r="D29" s="135"/>
      <c r="E29" s="135"/>
      <c r="F29" s="137"/>
      <c r="G29" s="135"/>
      <c r="H29" s="135"/>
      <c r="I29" s="136"/>
      <c r="J29" s="136"/>
      <c r="K29" s="136"/>
      <c r="L29" s="132"/>
      <c r="M29" s="132"/>
      <c r="N29" s="132"/>
    </row>
    <row r="30">
      <c r="A30" s="139"/>
      <c r="B30" s="139"/>
      <c r="C30" s="139"/>
      <c r="D30" s="139"/>
      <c r="E30" s="139"/>
      <c r="F30" s="140"/>
      <c r="G30" s="139"/>
      <c r="H30" s="135"/>
      <c r="I30" s="145"/>
      <c r="J30" s="145"/>
      <c r="K30" s="147"/>
      <c r="L30" s="132"/>
      <c r="M30" s="132"/>
      <c r="N30" s="132"/>
    </row>
    <row r="31">
      <c r="A31" s="131"/>
      <c r="B31" s="131"/>
      <c r="C31" s="131"/>
      <c r="D31" s="131"/>
      <c r="E31" s="131"/>
      <c r="F31" s="131"/>
      <c r="G31" s="131"/>
      <c r="H31" s="131"/>
      <c r="I31" s="147"/>
      <c r="J31" s="147"/>
      <c r="K31" s="147"/>
      <c r="L31" s="132"/>
      <c r="M31" s="132"/>
      <c r="N31" s="132"/>
    </row>
    <row r="32">
      <c r="A32" s="149" t="s">
        <v>79</v>
      </c>
      <c r="I32" s="147"/>
      <c r="J32" s="147"/>
      <c r="K32" s="147"/>
      <c r="L32" s="132"/>
      <c r="M32" s="132"/>
      <c r="N32" s="132"/>
    </row>
    <row r="33">
      <c r="A33" s="135" t="s">
        <v>3</v>
      </c>
      <c r="B33" s="135"/>
      <c r="C33" s="135"/>
      <c r="D33" s="135"/>
      <c r="E33" s="135"/>
      <c r="F33" s="135"/>
      <c r="G33" s="135"/>
      <c r="H33" s="135"/>
      <c r="I33" s="136"/>
      <c r="J33" s="136"/>
      <c r="K33" s="147"/>
      <c r="L33" s="132"/>
      <c r="M33" s="132"/>
      <c r="N33" s="132"/>
    </row>
    <row r="34">
      <c r="A34" s="135" t="s">
        <v>80</v>
      </c>
      <c r="B34" s="135"/>
      <c r="C34" s="135"/>
      <c r="D34" s="135" t="s">
        <v>326</v>
      </c>
      <c r="E34" s="135"/>
      <c r="F34" s="137"/>
      <c r="G34" s="135"/>
      <c r="H34" s="135"/>
      <c r="I34" s="136"/>
      <c r="J34" s="136"/>
      <c r="K34" s="136"/>
      <c r="L34" s="138"/>
      <c r="M34" s="132"/>
      <c r="N34" s="132"/>
    </row>
    <row r="35">
      <c r="A35" s="135" t="s">
        <v>87</v>
      </c>
      <c r="B35" s="135"/>
      <c r="C35" s="135"/>
      <c r="D35" s="135" t="s">
        <v>326</v>
      </c>
      <c r="E35" s="135"/>
      <c r="F35" s="137"/>
      <c r="G35" s="135"/>
      <c r="H35" s="135"/>
      <c r="I35" s="136"/>
      <c r="J35" s="136"/>
      <c r="K35" s="136"/>
      <c r="L35" s="138"/>
      <c r="M35" s="132"/>
      <c r="N35" s="132"/>
    </row>
    <row r="36">
      <c r="A36" s="135" t="s">
        <v>92</v>
      </c>
      <c r="B36" s="135" t="s">
        <v>327</v>
      </c>
      <c r="C36" s="135"/>
      <c r="D36" s="135" t="s">
        <v>316</v>
      </c>
      <c r="E36" s="135"/>
      <c r="F36" s="137"/>
      <c r="G36" s="135"/>
      <c r="H36" s="135"/>
      <c r="I36" s="136"/>
      <c r="J36" s="136"/>
      <c r="K36" s="136"/>
      <c r="L36" s="138"/>
      <c r="M36" s="132"/>
      <c r="N36" s="132"/>
    </row>
    <row r="37">
      <c r="A37" s="135" t="s">
        <v>97</v>
      </c>
      <c r="B37" s="135"/>
      <c r="C37" s="135"/>
      <c r="D37" s="135" t="s">
        <v>319</v>
      </c>
      <c r="E37" s="135">
        <v>0.0</v>
      </c>
      <c r="F37" s="137"/>
      <c r="G37" s="135"/>
      <c r="H37" s="135"/>
      <c r="I37" s="136"/>
      <c r="J37" s="136"/>
      <c r="K37" s="136"/>
      <c r="L37" s="138"/>
      <c r="M37" s="132"/>
      <c r="N37" s="132"/>
    </row>
    <row r="38">
      <c r="A38" s="135" t="s">
        <v>102</v>
      </c>
      <c r="B38" s="135"/>
      <c r="C38" s="135"/>
      <c r="D38" s="135" t="s">
        <v>319</v>
      </c>
      <c r="E38" s="135">
        <v>0.0</v>
      </c>
      <c r="F38" s="137"/>
      <c r="G38" s="135"/>
      <c r="H38" s="137"/>
      <c r="I38" s="136"/>
      <c r="J38" s="136"/>
      <c r="K38" s="136"/>
      <c r="L38" s="138"/>
      <c r="M38" s="132"/>
      <c r="N38" s="132"/>
    </row>
    <row r="39">
      <c r="A39" s="135"/>
      <c r="B39" s="135"/>
      <c r="C39" s="135"/>
      <c r="D39" s="135"/>
      <c r="E39" s="135"/>
      <c r="F39" s="137"/>
      <c r="G39" s="135"/>
      <c r="H39" s="137"/>
      <c r="I39" s="136"/>
      <c r="J39" s="136"/>
      <c r="K39" s="136"/>
      <c r="L39" s="138"/>
      <c r="M39" s="132"/>
      <c r="N39" s="132"/>
    </row>
    <row r="40">
      <c r="A40" s="135"/>
      <c r="B40" s="135"/>
      <c r="C40" s="135"/>
      <c r="D40" s="135"/>
      <c r="E40" s="135"/>
      <c r="F40" s="137"/>
      <c r="G40" s="135"/>
      <c r="H40" s="137"/>
      <c r="I40" s="136"/>
      <c r="J40" s="136"/>
      <c r="K40" s="136"/>
      <c r="L40" s="138"/>
      <c r="M40" s="132"/>
      <c r="N40" s="132"/>
    </row>
    <row r="41">
      <c r="A41" s="139" t="s">
        <v>108</v>
      </c>
      <c r="B41" s="140"/>
      <c r="C41" s="140"/>
      <c r="D41" s="140"/>
      <c r="E41" s="140"/>
      <c r="F41" s="140"/>
      <c r="G41" s="139"/>
      <c r="H41" s="140"/>
      <c r="I41" s="145"/>
      <c r="J41" s="145"/>
      <c r="K41" s="145"/>
      <c r="L41" s="142"/>
      <c r="M41" s="144"/>
      <c r="N41" s="132"/>
    </row>
    <row r="42">
      <c r="A42" s="131"/>
      <c r="B42" s="131"/>
      <c r="C42" s="131"/>
      <c r="D42" s="131"/>
      <c r="E42" s="131"/>
      <c r="F42" s="131"/>
      <c r="G42" s="131"/>
      <c r="H42" s="131"/>
      <c r="I42" s="147"/>
      <c r="J42" s="147"/>
      <c r="K42" s="147"/>
      <c r="L42" s="132"/>
      <c r="M42" s="132"/>
      <c r="N42" s="132"/>
    </row>
    <row r="43">
      <c r="A43" s="150" t="s">
        <v>111</v>
      </c>
      <c r="B43" s="151"/>
      <c r="C43" s="151"/>
      <c r="D43" s="151"/>
      <c r="E43" s="151"/>
      <c r="F43" s="151"/>
      <c r="G43" s="151"/>
      <c r="H43" s="131"/>
      <c r="I43" s="147"/>
      <c r="J43" s="147"/>
      <c r="K43" s="147"/>
      <c r="L43" s="132"/>
      <c r="M43" s="132"/>
      <c r="N43" s="132"/>
    </row>
    <row r="44">
      <c r="A44" s="131"/>
      <c r="B44" s="131"/>
      <c r="C44" s="131"/>
      <c r="D44" s="131"/>
      <c r="E44" s="131"/>
      <c r="F44" s="131"/>
      <c r="G44" s="131"/>
      <c r="H44" s="131"/>
      <c r="I44" s="132"/>
      <c r="J44" s="132"/>
      <c r="K44" s="132"/>
      <c r="L44" s="132"/>
      <c r="M44" s="132"/>
      <c r="N44" s="132"/>
    </row>
    <row r="45">
      <c r="A45" s="132"/>
      <c r="B45" s="132"/>
      <c r="C45" s="132"/>
      <c r="D45" s="132"/>
      <c r="E45" s="132"/>
      <c r="F45" s="132"/>
      <c r="G45" s="132"/>
      <c r="H45" s="132"/>
      <c r="I45" s="132"/>
      <c r="J45" s="132"/>
      <c r="K45" s="132"/>
      <c r="L45" s="132"/>
      <c r="M45" s="132"/>
      <c r="N45" s="132"/>
    </row>
    <row r="46">
      <c r="A46" s="132"/>
      <c r="B46" s="132"/>
      <c r="C46" s="132"/>
      <c r="D46" s="132"/>
      <c r="E46" s="132"/>
      <c r="F46" s="132"/>
      <c r="G46" s="132"/>
      <c r="H46" s="132"/>
      <c r="I46" s="132"/>
      <c r="J46" s="132"/>
      <c r="K46" s="132"/>
      <c r="L46" s="132"/>
      <c r="M46" s="132"/>
      <c r="N46" s="132"/>
    </row>
    <row r="47">
      <c r="A47" s="132"/>
      <c r="B47" s="132"/>
      <c r="C47" s="132"/>
      <c r="D47" s="132"/>
      <c r="E47" s="132"/>
      <c r="F47" s="132"/>
      <c r="G47" s="132"/>
      <c r="H47" s="132"/>
      <c r="I47" s="132"/>
      <c r="J47" s="132"/>
      <c r="K47" s="132"/>
      <c r="L47" s="132"/>
      <c r="M47" s="132"/>
      <c r="N47" s="132"/>
    </row>
    <row r="48">
      <c r="A48" s="132"/>
      <c r="B48" s="132"/>
      <c r="C48" s="132"/>
      <c r="D48" s="132"/>
      <c r="E48" s="132"/>
      <c r="F48" s="132"/>
      <c r="G48" s="132"/>
      <c r="H48" s="132"/>
      <c r="I48" s="132"/>
      <c r="J48" s="132"/>
      <c r="K48" s="132"/>
      <c r="L48" s="132"/>
      <c r="M48" s="132"/>
      <c r="N48" s="132"/>
    </row>
    <row r="49">
      <c r="A49" s="132"/>
      <c r="B49" s="132"/>
      <c r="C49" s="152"/>
      <c r="D49" s="152"/>
      <c r="E49" s="152"/>
      <c r="F49" s="132"/>
      <c r="G49" s="132"/>
      <c r="H49" s="152"/>
      <c r="I49" s="152"/>
      <c r="J49" s="152"/>
      <c r="K49" s="132"/>
      <c r="L49" s="132"/>
      <c r="M49" s="132"/>
      <c r="N49" s="132"/>
    </row>
    <row r="50">
      <c r="A50" s="132"/>
      <c r="B50" s="132"/>
      <c r="C50" s="152"/>
      <c r="D50" s="152"/>
      <c r="E50" s="152"/>
      <c r="F50" s="132"/>
      <c r="G50" s="132"/>
      <c r="H50" s="152"/>
      <c r="I50" s="152"/>
      <c r="J50" s="152"/>
      <c r="K50" s="132"/>
      <c r="L50" s="132"/>
      <c r="M50" s="132"/>
      <c r="N50" s="132"/>
    </row>
    <row r="51">
      <c r="A51" s="132"/>
      <c r="B51" s="132"/>
      <c r="C51" s="152"/>
      <c r="D51" s="152"/>
      <c r="E51" s="152"/>
      <c r="F51" s="132"/>
      <c r="G51" s="132"/>
      <c r="H51" s="152"/>
      <c r="I51" s="152"/>
      <c r="J51" s="152"/>
      <c r="L51" s="132"/>
      <c r="M51" s="132"/>
      <c r="N51" s="132"/>
    </row>
    <row r="52">
      <c r="A52" s="132"/>
      <c r="B52" s="132"/>
      <c r="C52" s="152"/>
      <c r="D52" s="152"/>
      <c r="E52" s="152"/>
      <c r="F52" s="132"/>
      <c r="G52" s="132"/>
      <c r="H52" s="152"/>
      <c r="I52" s="152"/>
      <c r="J52" s="152"/>
      <c r="K52" s="132"/>
      <c r="L52" s="132"/>
      <c r="M52" s="132"/>
      <c r="N52" s="132"/>
    </row>
    <row r="53">
      <c r="A53" s="132"/>
      <c r="B53" s="132"/>
      <c r="C53" s="152"/>
      <c r="D53" s="152"/>
      <c r="E53" s="152"/>
      <c r="F53" s="132"/>
      <c r="G53" s="132"/>
      <c r="H53" s="152"/>
      <c r="I53" s="152"/>
      <c r="J53" s="152"/>
      <c r="K53" s="132"/>
      <c r="L53" s="132"/>
      <c r="M53" s="132"/>
      <c r="N53" s="132"/>
    </row>
    <row r="54">
      <c r="A54" s="132"/>
      <c r="B54" s="132"/>
      <c r="C54" s="152"/>
      <c r="D54" s="152"/>
      <c r="E54" s="152"/>
      <c r="F54" s="132"/>
      <c r="G54" s="132"/>
      <c r="H54" s="152"/>
      <c r="I54" s="152"/>
      <c r="J54" s="152"/>
      <c r="K54" s="132"/>
      <c r="L54" s="132"/>
      <c r="M54" s="132"/>
      <c r="N54" s="132"/>
    </row>
    <row r="55">
      <c r="A55" s="132"/>
      <c r="B55" s="132"/>
      <c r="C55" s="152"/>
      <c r="D55" s="152"/>
      <c r="E55" s="152"/>
      <c r="F55" s="132"/>
      <c r="G55" s="132"/>
      <c r="H55" s="152"/>
      <c r="I55" s="152"/>
      <c r="J55" s="152"/>
      <c r="K55" s="132"/>
      <c r="L55" s="132"/>
      <c r="M55" s="132"/>
      <c r="N55" s="132"/>
    </row>
    <row r="56">
      <c r="A56" s="132"/>
      <c r="B56" s="132"/>
      <c r="C56" s="152"/>
      <c r="D56" s="152"/>
      <c r="E56" s="152"/>
      <c r="F56" s="132"/>
      <c r="G56" s="132"/>
      <c r="H56" s="152"/>
      <c r="I56" s="152"/>
      <c r="J56" s="152"/>
      <c r="K56" s="132"/>
      <c r="L56" s="132"/>
      <c r="M56" s="132"/>
      <c r="N56" s="132"/>
    </row>
    <row r="57">
      <c r="A57" s="132"/>
      <c r="B57" s="132"/>
      <c r="C57" s="152"/>
      <c r="D57" s="152"/>
      <c r="E57" s="152"/>
      <c r="F57" s="132"/>
      <c r="G57" s="132"/>
      <c r="H57" s="152"/>
      <c r="I57" s="152"/>
      <c r="J57" s="152"/>
      <c r="K57" s="132"/>
      <c r="L57" s="132"/>
      <c r="M57" s="132"/>
      <c r="N57" s="132"/>
    </row>
    <row r="58">
      <c r="A58" s="132"/>
      <c r="B58" s="132"/>
      <c r="C58" s="152"/>
      <c r="D58" s="152"/>
      <c r="E58" s="152"/>
      <c r="F58" s="132"/>
      <c r="G58" s="132"/>
      <c r="H58" s="152"/>
      <c r="I58" s="152"/>
      <c r="J58" s="152"/>
      <c r="K58" s="132"/>
      <c r="L58" s="132"/>
      <c r="M58" s="132"/>
      <c r="N58" s="132"/>
    </row>
    <row r="59">
      <c r="A59" s="132"/>
      <c r="B59" s="132"/>
      <c r="C59" s="152"/>
      <c r="D59" s="152"/>
      <c r="E59" s="152"/>
      <c r="F59" s="132"/>
      <c r="G59" s="132"/>
      <c r="H59" s="152"/>
      <c r="I59" s="152"/>
      <c r="J59" s="152"/>
      <c r="K59" s="132"/>
      <c r="L59" s="132"/>
      <c r="M59" s="132"/>
      <c r="N59" s="132"/>
    </row>
    <row r="60">
      <c r="A60" s="132"/>
      <c r="B60" s="132"/>
      <c r="C60" s="152"/>
      <c r="D60" s="152"/>
      <c r="E60" s="152"/>
      <c r="F60" s="132"/>
      <c r="G60" s="132"/>
      <c r="H60" s="152"/>
      <c r="I60" s="152"/>
      <c r="J60" s="152"/>
      <c r="K60" s="132"/>
      <c r="L60" s="132"/>
      <c r="M60" s="132"/>
      <c r="N60" s="132"/>
    </row>
    <row r="61">
      <c r="A61" s="132"/>
      <c r="B61" s="132"/>
      <c r="C61" s="152"/>
      <c r="D61" s="152"/>
      <c r="E61" s="152"/>
      <c r="F61" s="132"/>
      <c r="G61" s="132"/>
      <c r="H61" s="152"/>
      <c r="I61" s="152"/>
      <c r="J61" s="152"/>
      <c r="K61" s="132"/>
      <c r="L61" s="132"/>
      <c r="M61" s="132"/>
      <c r="N61" s="132"/>
    </row>
    <row r="62">
      <c r="A62" s="132"/>
      <c r="B62" s="132"/>
      <c r="C62" s="152"/>
      <c r="D62" s="152"/>
      <c r="E62" s="152"/>
      <c r="F62" s="132"/>
      <c r="G62" s="132"/>
      <c r="H62" s="152"/>
      <c r="I62" s="152"/>
      <c r="J62" s="152"/>
      <c r="K62" s="132"/>
      <c r="L62" s="132"/>
      <c r="M62" s="132"/>
      <c r="N62" s="132"/>
    </row>
    <row r="63">
      <c r="A63" s="132"/>
      <c r="B63" s="132"/>
      <c r="C63" s="152"/>
      <c r="D63" s="152"/>
      <c r="E63" s="152"/>
      <c r="F63" s="132"/>
      <c r="G63" s="132"/>
      <c r="H63" s="152"/>
      <c r="I63" s="152"/>
      <c r="J63" s="152"/>
      <c r="K63" s="132"/>
      <c r="L63" s="132"/>
      <c r="M63" s="132"/>
      <c r="N63" s="132"/>
    </row>
    <row r="64">
      <c r="A64" s="132"/>
      <c r="B64" s="132"/>
      <c r="C64" s="152"/>
      <c r="D64" s="152"/>
      <c r="E64" s="152"/>
      <c r="F64" s="132"/>
      <c r="G64" s="132"/>
      <c r="H64" s="152"/>
      <c r="I64" s="152"/>
      <c r="J64" s="152"/>
      <c r="K64" s="132"/>
      <c r="L64" s="132"/>
      <c r="M64" s="132"/>
      <c r="N64" s="132"/>
    </row>
    <row r="65">
      <c r="A65" s="132"/>
      <c r="B65" s="132"/>
      <c r="C65" s="132"/>
      <c r="D65" s="132"/>
      <c r="E65" s="132"/>
      <c r="F65" s="132"/>
      <c r="G65" s="132"/>
      <c r="H65" s="132"/>
      <c r="I65" s="132"/>
      <c r="J65" s="132"/>
      <c r="K65" s="132"/>
      <c r="L65" s="132"/>
      <c r="M65" s="132"/>
      <c r="N65" s="132"/>
    </row>
    <row r="66">
      <c r="A66" s="132"/>
      <c r="B66" s="132"/>
      <c r="F66" s="132"/>
      <c r="G66" s="132"/>
      <c r="I66" s="132"/>
      <c r="J66" s="132"/>
      <c r="K66" s="132"/>
      <c r="L66" s="132"/>
      <c r="M66" s="132"/>
      <c r="N66" s="132"/>
    </row>
    <row r="67">
      <c r="A67" s="132"/>
      <c r="B67" s="132"/>
      <c r="C67" s="132"/>
      <c r="E67" s="132"/>
      <c r="F67" s="132"/>
      <c r="G67" s="132"/>
      <c r="K67" s="132"/>
      <c r="L67" s="132"/>
      <c r="M67" s="132"/>
      <c r="N67" s="132"/>
    </row>
    <row r="68">
      <c r="A68" s="132"/>
      <c r="B68" s="132"/>
      <c r="C68" s="132"/>
      <c r="D68" s="132"/>
      <c r="E68" s="132"/>
      <c r="F68" s="132"/>
      <c r="G68" s="132"/>
      <c r="K68" s="132"/>
      <c r="L68" s="132"/>
      <c r="M68" s="132"/>
      <c r="N68" s="132"/>
    </row>
    <row r="69">
      <c r="A69" s="132"/>
      <c r="B69" s="132"/>
      <c r="F69" s="132"/>
      <c r="G69" s="132"/>
      <c r="K69" s="132"/>
      <c r="L69" s="132"/>
      <c r="M69" s="132"/>
      <c r="N69" s="132"/>
    </row>
    <row r="70">
      <c r="A70" s="132"/>
      <c r="B70" s="132"/>
      <c r="C70" s="132"/>
      <c r="E70" s="132"/>
      <c r="F70" s="132"/>
      <c r="G70" s="132"/>
      <c r="H70" s="132"/>
      <c r="I70" s="132"/>
      <c r="J70" s="132"/>
      <c r="K70" s="132"/>
      <c r="L70" s="132"/>
      <c r="M70" s="132"/>
      <c r="N70" s="132"/>
    </row>
    <row r="71">
      <c r="A71" s="132"/>
      <c r="B71" s="132"/>
      <c r="C71" s="132"/>
      <c r="D71" s="132"/>
      <c r="E71" s="132"/>
      <c r="F71" s="132"/>
      <c r="G71" s="132"/>
      <c r="I71" s="132"/>
      <c r="J71" s="132"/>
      <c r="K71" s="132"/>
      <c r="L71" s="132"/>
      <c r="M71" s="132"/>
      <c r="N71" s="132"/>
    </row>
    <row r="72">
      <c r="A72" s="132"/>
      <c r="B72" s="132"/>
      <c r="F72" s="132"/>
      <c r="G72" s="132"/>
      <c r="K72" s="132"/>
      <c r="L72" s="132"/>
      <c r="M72" s="132"/>
      <c r="N72" s="132"/>
    </row>
    <row r="73">
      <c r="A73" s="132"/>
      <c r="B73" s="132"/>
      <c r="C73" s="132"/>
      <c r="E73" s="132"/>
      <c r="F73" s="132"/>
      <c r="G73" s="132"/>
      <c r="H73" s="132"/>
      <c r="I73" s="132"/>
      <c r="J73" s="132"/>
      <c r="K73" s="132"/>
      <c r="L73" s="132"/>
      <c r="M73" s="132"/>
      <c r="N73" s="132"/>
    </row>
    <row r="74">
      <c r="A74" s="132"/>
      <c r="B74" s="132"/>
      <c r="C74" s="132"/>
      <c r="D74" s="132"/>
      <c r="E74" s="132"/>
      <c r="F74" s="132"/>
      <c r="G74" s="132"/>
      <c r="I74" s="132"/>
      <c r="J74" s="132"/>
      <c r="K74" s="132"/>
      <c r="L74" s="132"/>
      <c r="M74" s="132"/>
      <c r="N74" s="132"/>
    </row>
    <row r="75">
      <c r="A75" s="132"/>
      <c r="B75" s="132"/>
      <c r="F75" s="132"/>
      <c r="G75" s="132"/>
      <c r="H75" s="152"/>
      <c r="I75" s="152"/>
      <c r="J75" s="152"/>
      <c r="K75" s="132"/>
      <c r="L75" s="132"/>
      <c r="M75" s="132"/>
      <c r="N75" s="132"/>
    </row>
    <row r="76">
      <c r="A76" s="132"/>
      <c r="B76" s="132"/>
      <c r="C76" s="132"/>
      <c r="E76" s="132"/>
      <c r="F76" s="132"/>
      <c r="G76" s="132"/>
      <c r="H76" s="132"/>
      <c r="I76" s="132"/>
      <c r="J76" s="132"/>
      <c r="K76" s="132"/>
      <c r="L76" s="132"/>
      <c r="M76" s="132"/>
      <c r="N76" s="132"/>
    </row>
    <row r="77">
      <c r="A77" s="132"/>
      <c r="B77" s="132"/>
      <c r="F77" s="132"/>
      <c r="G77" s="132"/>
      <c r="I77" s="132"/>
      <c r="J77" s="132"/>
      <c r="K77" s="132"/>
      <c r="L77" s="132"/>
      <c r="M77" s="132"/>
      <c r="N77" s="132"/>
    </row>
    <row r="78">
      <c r="A78" s="132"/>
      <c r="B78" s="132"/>
      <c r="C78" s="132"/>
      <c r="E78" s="132"/>
      <c r="F78" s="132"/>
      <c r="G78" s="132"/>
      <c r="H78" s="152"/>
      <c r="I78" s="152"/>
      <c r="J78" s="152"/>
      <c r="K78" s="132"/>
      <c r="L78" s="132"/>
      <c r="M78" s="132"/>
      <c r="N78" s="132"/>
    </row>
    <row r="79">
      <c r="A79" s="132"/>
      <c r="B79" s="132"/>
      <c r="C79" s="132"/>
      <c r="D79" s="132"/>
      <c r="E79" s="132"/>
      <c r="F79" s="132"/>
      <c r="G79" s="132"/>
      <c r="H79" s="132"/>
      <c r="I79" s="132"/>
      <c r="J79" s="132"/>
      <c r="K79" s="132"/>
      <c r="L79" s="132"/>
      <c r="M79" s="132"/>
      <c r="N79" s="132"/>
    </row>
    <row r="80">
      <c r="A80" s="132"/>
      <c r="B80" s="132"/>
      <c r="F80" s="132"/>
      <c r="G80" s="132"/>
      <c r="I80" s="132"/>
      <c r="J80" s="132"/>
      <c r="K80" s="132"/>
      <c r="L80" s="132"/>
      <c r="M80" s="132"/>
      <c r="N80" s="132"/>
    </row>
    <row r="81">
      <c r="A81" s="132"/>
      <c r="B81" s="132"/>
      <c r="C81" s="132"/>
      <c r="E81" s="132"/>
      <c r="F81" s="132"/>
      <c r="G81" s="132"/>
      <c r="H81" s="152"/>
      <c r="I81" s="152"/>
      <c r="J81" s="152"/>
      <c r="K81" s="132"/>
      <c r="L81" s="132"/>
      <c r="M81" s="132"/>
      <c r="N81" s="132"/>
    </row>
    <row r="82">
      <c r="A82" s="132"/>
      <c r="B82" s="132"/>
      <c r="C82" s="132"/>
      <c r="D82" s="132"/>
      <c r="E82" s="132"/>
      <c r="F82" s="132"/>
      <c r="G82" s="132"/>
      <c r="H82" s="132"/>
      <c r="I82" s="132"/>
      <c r="J82" s="132"/>
      <c r="K82" s="132"/>
      <c r="L82" s="132"/>
      <c r="M82" s="132"/>
      <c r="N82" s="132"/>
    </row>
    <row r="83">
      <c r="A83" s="132"/>
      <c r="B83" s="132"/>
      <c r="F83" s="132"/>
      <c r="G83" s="132"/>
      <c r="H83" s="152"/>
      <c r="I83" s="152"/>
      <c r="J83" s="152"/>
      <c r="K83" s="132"/>
      <c r="L83" s="132"/>
      <c r="M83" s="132"/>
      <c r="N83" s="132"/>
    </row>
    <row r="84">
      <c r="A84" s="132"/>
      <c r="B84" s="132"/>
      <c r="C84" s="132"/>
      <c r="E84" s="132"/>
      <c r="F84" s="132"/>
      <c r="G84" s="132"/>
      <c r="H84" s="152"/>
      <c r="I84" s="152"/>
      <c r="J84" s="152"/>
      <c r="K84" s="132"/>
      <c r="L84" s="132"/>
      <c r="M84" s="132"/>
      <c r="N84" s="132"/>
    </row>
    <row r="85">
      <c r="A85" s="132"/>
      <c r="B85" s="132"/>
      <c r="C85" s="132"/>
      <c r="D85" s="132"/>
      <c r="E85" s="132"/>
      <c r="F85" s="132"/>
      <c r="G85" s="132"/>
      <c r="H85" s="132"/>
      <c r="I85" s="132"/>
      <c r="J85" s="132"/>
      <c r="K85" s="132"/>
      <c r="L85" s="132"/>
      <c r="M85" s="132"/>
      <c r="N85" s="132"/>
    </row>
    <row r="86">
      <c r="A86" s="132"/>
      <c r="B86" s="132"/>
      <c r="F86" s="132"/>
      <c r="G86" s="132"/>
      <c r="H86" s="132"/>
      <c r="I86" s="132"/>
      <c r="J86" s="132"/>
      <c r="K86" s="132"/>
      <c r="L86" s="132"/>
      <c r="M86" s="132"/>
      <c r="N86" s="132"/>
    </row>
    <row r="87">
      <c r="A87" s="132"/>
      <c r="B87" s="132"/>
      <c r="C87" s="132"/>
      <c r="E87" s="132"/>
      <c r="F87" s="132"/>
      <c r="G87" s="132"/>
      <c r="H87" s="132"/>
      <c r="I87" s="132"/>
      <c r="J87" s="132"/>
      <c r="K87" s="132"/>
      <c r="L87" s="132"/>
      <c r="M87" s="132"/>
      <c r="N87" s="132"/>
    </row>
    <row r="88">
      <c r="A88" s="132"/>
      <c r="B88" s="132"/>
      <c r="C88" s="132"/>
      <c r="D88" s="132"/>
      <c r="E88" s="132"/>
      <c r="F88" s="132"/>
      <c r="G88" s="132"/>
      <c r="H88" s="132"/>
      <c r="I88" s="132"/>
      <c r="J88" s="132"/>
      <c r="K88" s="132"/>
      <c r="L88" s="132"/>
      <c r="M88" s="132"/>
      <c r="N88" s="132"/>
    </row>
    <row r="89">
      <c r="A89" s="132"/>
      <c r="B89" s="132"/>
      <c r="G89" s="132"/>
      <c r="H89" s="132"/>
      <c r="I89" s="132"/>
      <c r="J89" s="132"/>
      <c r="K89" s="132"/>
      <c r="L89" s="132"/>
      <c r="M89" s="132"/>
      <c r="N89" s="132"/>
    </row>
    <row r="90">
      <c r="A90" s="132"/>
      <c r="B90" s="132"/>
      <c r="F90" s="132"/>
      <c r="G90" s="132"/>
      <c r="H90" s="132"/>
      <c r="I90" s="132"/>
      <c r="J90" s="132"/>
      <c r="K90" s="132"/>
      <c r="L90" s="132"/>
      <c r="M90" s="132"/>
      <c r="N90" s="132"/>
    </row>
    <row r="91">
      <c r="A91" s="132"/>
      <c r="B91" s="132"/>
      <c r="C91" s="132"/>
      <c r="D91" s="132"/>
      <c r="E91" s="132"/>
      <c r="F91" s="132"/>
      <c r="G91" s="132"/>
      <c r="H91" s="132"/>
      <c r="I91" s="132"/>
      <c r="J91" s="132"/>
      <c r="K91" s="132"/>
      <c r="L91" s="132"/>
      <c r="M91" s="132"/>
      <c r="N91" s="132"/>
    </row>
    <row r="92">
      <c r="A92" s="132"/>
      <c r="B92" s="132"/>
      <c r="C92" s="132"/>
      <c r="D92" s="132"/>
      <c r="E92" s="132"/>
      <c r="F92" s="132"/>
      <c r="G92" s="132"/>
      <c r="H92" s="132"/>
      <c r="I92" s="132"/>
      <c r="J92" s="132"/>
      <c r="K92" s="132"/>
      <c r="L92" s="132"/>
      <c r="M92" s="132"/>
      <c r="N92" s="132"/>
    </row>
    <row r="93">
      <c r="A93" s="132"/>
      <c r="B93" s="132"/>
      <c r="C93" s="132"/>
      <c r="D93" s="132"/>
      <c r="E93" s="132"/>
      <c r="F93" s="132"/>
      <c r="G93" s="132"/>
      <c r="H93" s="132"/>
      <c r="I93" s="132"/>
      <c r="J93" s="132"/>
      <c r="K93" s="132"/>
      <c r="L93" s="132"/>
      <c r="M93" s="132"/>
      <c r="N93" s="132"/>
    </row>
    <row r="94">
      <c r="A94" s="132"/>
      <c r="B94" s="132"/>
      <c r="C94" s="132"/>
      <c r="D94" s="132"/>
      <c r="E94" s="132"/>
      <c r="F94" s="132"/>
      <c r="G94" s="132"/>
      <c r="H94" s="132"/>
      <c r="I94" s="132"/>
      <c r="J94" s="132"/>
      <c r="K94" s="132"/>
      <c r="L94" s="132"/>
      <c r="M94" s="132"/>
      <c r="N94" s="132"/>
    </row>
    <row r="95">
      <c r="A95" s="132"/>
      <c r="B95" s="132"/>
      <c r="C95" s="132"/>
      <c r="D95" s="132"/>
      <c r="E95" s="132"/>
      <c r="F95" s="132"/>
      <c r="G95" s="132"/>
      <c r="H95" s="132"/>
      <c r="I95" s="132"/>
      <c r="J95" s="132"/>
      <c r="K95" s="132"/>
      <c r="L95" s="132"/>
      <c r="M95" s="132"/>
      <c r="N95" s="132"/>
    </row>
    <row r="96">
      <c r="A96" s="132"/>
      <c r="B96" s="132"/>
      <c r="C96" s="132"/>
      <c r="D96" s="132"/>
      <c r="E96" s="132"/>
      <c r="F96" s="132"/>
      <c r="G96" s="132"/>
      <c r="H96" s="132"/>
      <c r="I96" s="132"/>
      <c r="J96" s="132"/>
      <c r="K96" s="132"/>
      <c r="L96" s="132"/>
      <c r="M96" s="132"/>
      <c r="N96" s="132"/>
    </row>
    <row r="97">
      <c r="A97" s="132"/>
      <c r="B97" s="132"/>
      <c r="C97" s="132"/>
      <c r="D97" s="132"/>
      <c r="E97" s="132"/>
      <c r="F97" s="132"/>
      <c r="G97" s="132"/>
      <c r="H97" s="132"/>
      <c r="I97" s="132"/>
      <c r="J97" s="132"/>
      <c r="K97" s="132"/>
      <c r="L97" s="132"/>
      <c r="M97" s="132"/>
      <c r="N97" s="132"/>
    </row>
    <row r="98">
      <c r="A98" s="132"/>
      <c r="B98" s="132"/>
      <c r="C98" s="132"/>
      <c r="D98" s="132"/>
      <c r="E98" s="132"/>
      <c r="F98" s="132"/>
      <c r="G98" s="132"/>
      <c r="H98" s="132"/>
      <c r="I98" s="132"/>
      <c r="J98" s="132"/>
      <c r="K98" s="132"/>
      <c r="L98" s="132"/>
      <c r="M98" s="132"/>
      <c r="N98" s="132"/>
    </row>
    <row r="99">
      <c r="A99" s="132"/>
      <c r="B99" s="132"/>
      <c r="C99" s="132"/>
      <c r="D99" s="132"/>
      <c r="E99" s="132"/>
      <c r="F99" s="132"/>
      <c r="G99" s="132"/>
      <c r="H99" s="132"/>
      <c r="I99" s="132"/>
      <c r="J99" s="132"/>
      <c r="K99" s="132"/>
      <c r="L99" s="132"/>
      <c r="M99" s="132"/>
      <c r="N99" s="132"/>
    </row>
    <row r="100">
      <c r="A100" s="132"/>
      <c r="B100" s="132"/>
      <c r="C100" s="132"/>
      <c r="D100" s="132"/>
      <c r="E100" s="132"/>
      <c r="F100" s="132"/>
      <c r="G100" s="132"/>
      <c r="H100" s="132"/>
      <c r="I100" s="132"/>
      <c r="J100" s="132"/>
      <c r="K100" s="132"/>
      <c r="L100" s="132"/>
      <c r="M100" s="132"/>
      <c r="N100" s="132"/>
    </row>
    <row r="101">
      <c r="A101" s="132"/>
      <c r="B101" s="132"/>
      <c r="C101" s="132"/>
      <c r="D101" s="132"/>
      <c r="E101" s="132"/>
      <c r="F101" s="132"/>
      <c r="G101" s="132"/>
      <c r="H101" s="132"/>
      <c r="I101" s="132"/>
      <c r="J101" s="132"/>
      <c r="K101" s="132"/>
      <c r="L101" s="132"/>
      <c r="M101" s="132"/>
      <c r="N101" s="132"/>
    </row>
    <row r="102">
      <c r="A102" s="132"/>
      <c r="B102" s="132"/>
      <c r="C102" s="132"/>
      <c r="D102" s="132"/>
      <c r="E102" s="132"/>
      <c r="F102" s="132"/>
      <c r="G102" s="132"/>
      <c r="H102" s="132"/>
      <c r="I102" s="132"/>
      <c r="J102" s="132"/>
      <c r="K102" s="132"/>
      <c r="L102" s="132"/>
      <c r="M102" s="132"/>
      <c r="N102" s="132"/>
    </row>
    <row r="103">
      <c r="A103" s="132"/>
      <c r="B103" s="132"/>
      <c r="C103" s="132"/>
      <c r="D103" s="132"/>
      <c r="E103" s="132"/>
      <c r="F103" s="132"/>
      <c r="G103" s="132"/>
      <c r="H103" s="132"/>
      <c r="I103" s="132"/>
      <c r="J103" s="132"/>
      <c r="K103" s="132"/>
      <c r="L103" s="132"/>
      <c r="M103" s="132"/>
      <c r="N103" s="132"/>
    </row>
    <row r="104">
      <c r="A104" s="132"/>
      <c r="B104" s="132"/>
      <c r="C104" s="132"/>
      <c r="D104" s="132"/>
      <c r="E104" s="132"/>
      <c r="F104" s="132"/>
      <c r="G104" s="132"/>
      <c r="H104" s="132"/>
      <c r="I104" s="132"/>
      <c r="J104" s="132"/>
      <c r="K104" s="132"/>
      <c r="L104" s="132"/>
      <c r="M104" s="132"/>
      <c r="N104" s="132"/>
    </row>
    <row r="105">
      <c r="A105" s="132"/>
      <c r="B105" s="132"/>
      <c r="C105" s="132"/>
      <c r="D105" s="132"/>
      <c r="E105" s="132"/>
      <c r="F105" s="132"/>
      <c r="G105" s="132"/>
      <c r="H105" s="132"/>
      <c r="I105" s="132"/>
      <c r="J105" s="132"/>
      <c r="K105" s="132"/>
      <c r="L105" s="132"/>
      <c r="M105" s="132"/>
      <c r="N105" s="132"/>
    </row>
    <row r="106">
      <c r="A106" s="132"/>
      <c r="B106" s="132"/>
      <c r="C106" s="132"/>
      <c r="D106" s="132"/>
      <c r="E106" s="132"/>
      <c r="F106" s="132"/>
      <c r="G106" s="132"/>
      <c r="H106" s="132"/>
      <c r="I106" s="132"/>
      <c r="J106" s="132"/>
      <c r="K106" s="132"/>
      <c r="L106" s="132"/>
      <c r="M106" s="132"/>
      <c r="N106" s="132"/>
    </row>
    <row r="107">
      <c r="A107" s="132"/>
      <c r="B107" s="132"/>
      <c r="C107" s="132"/>
      <c r="D107" s="132"/>
      <c r="E107" s="132"/>
      <c r="F107" s="132"/>
      <c r="G107" s="132"/>
      <c r="H107" s="132"/>
      <c r="I107" s="132"/>
      <c r="J107" s="132"/>
      <c r="K107" s="132"/>
      <c r="L107" s="132"/>
      <c r="M107" s="132"/>
      <c r="N107" s="132"/>
    </row>
    <row r="108">
      <c r="A108" s="132"/>
      <c r="B108" s="132"/>
      <c r="C108" s="132"/>
      <c r="D108" s="132"/>
      <c r="E108" s="132"/>
      <c r="F108" s="132"/>
      <c r="G108" s="132"/>
      <c r="H108" s="132"/>
      <c r="I108" s="132"/>
      <c r="J108" s="132"/>
      <c r="K108" s="132"/>
      <c r="L108" s="132"/>
      <c r="M108" s="132"/>
      <c r="N108" s="132"/>
    </row>
    <row r="109">
      <c r="A109" s="132"/>
      <c r="B109" s="132"/>
      <c r="C109" s="132"/>
      <c r="D109" s="132"/>
      <c r="E109" s="132"/>
      <c r="F109" s="132"/>
      <c r="G109" s="132"/>
      <c r="H109" s="132"/>
      <c r="I109" s="132"/>
      <c r="J109" s="132"/>
      <c r="K109" s="132"/>
      <c r="L109" s="132"/>
      <c r="M109" s="132"/>
      <c r="N109" s="132"/>
    </row>
    <row r="110">
      <c r="A110" s="132"/>
      <c r="B110" s="132"/>
      <c r="C110" s="132"/>
      <c r="D110" s="132"/>
      <c r="E110" s="132"/>
      <c r="F110" s="132"/>
      <c r="G110" s="132"/>
      <c r="H110" s="132"/>
      <c r="I110" s="132"/>
      <c r="J110" s="132"/>
      <c r="K110" s="132"/>
      <c r="L110" s="132"/>
      <c r="M110" s="132"/>
      <c r="N110" s="132"/>
    </row>
    <row r="111">
      <c r="A111" s="132"/>
      <c r="B111" s="132"/>
      <c r="C111" s="132"/>
      <c r="D111" s="132"/>
      <c r="E111" s="132"/>
      <c r="F111" s="132"/>
      <c r="G111" s="132"/>
      <c r="H111" s="132"/>
      <c r="I111" s="132"/>
      <c r="J111" s="132"/>
      <c r="K111" s="132"/>
      <c r="L111" s="132"/>
      <c r="M111" s="132"/>
      <c r="N111" s="132"/>
    </row>
    <row r="112">
      <c r="A112" s="132"/>
      <c r="B112" s="132"/>
      <c r="C112" s="132"/>
      <c r="D112" s="132"/>
      <c r="E112" s="132"/>
      <c r="F112" s="132"/>
      <c r="G112" s="132"/>
      <c r="H112" s="132"/>
      <c r="I112" s="132"/>
      <c r="J112" s="132"/>
      <c r="K112" s="132"/>
      <c r="L112" s="132"/>
      <c r="M112" s="132"/>
      <c r="N112" s="132"/>
    </row>
    <row r="113">
      <c r="A113" s="132"/>
      <c r="B113" s="132"/>
      <c r="C113" s="132"/>
      <c r="D113" s="132"/>
      <c r="E113" s="132"/>
      <c r="F113" s="132"/>
      <c r="G113" s="132"/>
      <c r="H113" s="132"/>
      <c r="I113" s="132"/>
      <c r="J113" s="132"/>
      <c r="K113" s="132"/>
      <c r="L113" s="132"/>
      <c r="M113" s="132"/>
      <c r="N113" s="132"/>
    </row>
    <row r="114">
      <c r="A114" s="132"/>
      <c r="B114" s="132"/>
      <c r="C114" s="132"/>
      <c r="D114" s="132"/>
      <c r="E114" s="132"/>
      <c r="F114" s="132"/>
      <c r="G114" s="132"/>
      <c r="H114" s="132"/>
      <c r="I114" s="132"/>
      <c r="J114" s="132"/>
      <c r="K114" s="132"/>
      <c r="L114" s="132"/>
      <c r="M114" s="132"/>
      <c r="N114" s="132"/>
    </row>
    <row r="115">
      <c r="A115" s="132"/>
      <c r="B115" s="132"/>
      <c r="C115" s="132"/>
      <c r="D115" s="132"/>
      <c r="E115" s="132"/>
      <c r="F115" s="132"/>
      <c r="G115" s="132"/>
      <c r="H115" s="132"/>
      <c r="I115" s="132"/>
      <c r="J115" s="132"/>
      <c r="K115" s="132"/>
      <c r="L115" s="132"/>
      <c r="M115" s="132"/>
      <c r="N115" s="132"/>
    </row>
    <row r="116">
      <c r="A116" s="132"/>
      <c r="B116" s="132"/>
      <c r="C116" s="132"/>
      <c r="D116" s="132"/>
      <c r="E116" s="132"/>
      <c r="F116" s="132"/>
      <c r="G116" s="132"/>
      <c r="H116" s="132"/>
      <c r="I116" s="132"/>
      <c r="J116" s="132"/>
      <c r="K116" s="132"/>
      <c r="L116" s="132"/>
      <c r="M116" s="132"/>
      <c r="N116" s="132"/>
    </row>
    <row r="117">
      <c r="A117" s="132"/>
      <c r="B117" s="132"/>
      <c r="C117" s="132"/>
      <c r="D117" s="132"/>
      <c r="E117" s="132"/>
      <c r="F117" s="132"/>
      <c r="G117" s="132"/>
      <c r="H117" s="132"/>
      <c r="I117" s="132"/>
      <c r="J117" s="132"/>
      <c r="K117" s="132"/>
      <c r="L117" s="132"/>
      <c r="M117" s="132"/>
      <c r="N117" s="132"/>
    </row>
    <row r="118">
      <c r="A118" s="132"/>
      <c r="B118" s="132"/>
      <c r="C118" s="132"/>
      <c r="D118" s="132"/>
      <c r="E118" s="132"/>
      <c r="F118" s="132"/>
      <c r="G118" s="132"/>
      <c r="H118" s="132"/>
      <c r="I118" s="132"/>
      <c r="J118" s="132"/>
      <c r="K118" s="132"/>
      <c r="L118" s="132"/>
      <c r="M118" s="132"/>
      <c r="N118" s="132"/>
    </row>
    <row r="119">
      <c r="A119" s="132"/>
      <c r="B119" s="132"/>
      <c r="C119" s="132"/>
      <c r="D119" s="132"/>
      <c r="E119" s="132"/>
      <c r="F119" s="132"/>
      <c r="G119" s="132"/>
      <c r="H119" s="132"/>
      <c r="I119" s="132"/>
      <c r="J119" s="132"/>
      <c r="K119" s="132"/>
      <c r="L119" s="132"/>
      <c r="M119" s="132"/>
      <c r="N119" s="132"/>
    </row>
    <row r="120">
      <c r="A120" s="132"/>
      <c r="B120" s="132"/>
      <c r="C120" s="132"/>
      <c r="D120" s="132"/>
      <c r="E120" s="132"/>
      <c r="F120" s="132"/>
      <c r="G120" s="132"/>
      <c r="H120" s="132"/>
      <c r="I120" s="132"/>
      <c r="J120" s="132"/>
      <c r="K120" s="132"/>
      <c r="L120" s="132"/>
      <c r="M120" s="132"/>
      <c r="N120" s="132"/>
    </row>
    <row r="121">
      <c r="A121" s="132"/>
      <c r="B121" s="132"/>
      <c r="C121" s="132"/>
      <c r="D121" s="132"/>
      <c r="E121" s="132"/>
      <c r="F121" s="132"/>
      <c r="G121" s="132"/>
      <c r="H121" s="132"/>
      <c r="I121" s="132"/>
      <c r="J121" s="132"/>
      <c r="K121" s="132"/>
      <c r="L121" s="132"/>
      <c r="M121" s="132"/>
      <c r="N121" s="132"/>
    </row>
    <row r="122">
      <c r="A122" s="132"/>
      <c r="B122" s="132"/>
      <c r="C122" s="132"/>
      <c r="D122" s="132"/>
      <c r="E122" s="132"/>
      <c r="F122" s="132"/>
      <c r="G122" s="132"/>
      <c r="H122" s="132"/>
      <c r="I122" s="132"/>
      <c r="J122" s="132"/>
      <c r="K122" s="132"/>
      <c r="L122" s="132"/>
      <c r="M122" s="132"/>
      <c r="N122" s="132"/>
    </row>
    <row r="123">
      <c r="A123" s="132"/>
      <c r="B123" s="132"/>
      <c r="C123" s="132"/>
      <c r="D123" s="132"/>
      <c r="E123" s="132"/>
      <c r="F123" s="132"/>
      <c r="G123" s="132"/>
      <c r="H123" s="132"/>
      <c r="I123" s="132"/>
      <c r="J123" s="132"/>
      <c r="K123" s="132"/>
      <c r="L123" s="132"/>
      <c r="M123" s="132"/>
      <c r="N123" s="132"/>
    </row>
    <row r="124">
      <c r="A124" s="132"/>
      <c r="B124" s="132"/>
      <c r="C124" s="132"/>
      <c r="D124" s="132"/>
      <c r="E124" s="132"/>
      <c r="F124" s="132"/>
      <c r="G124" s="132"/>
      <c r="H124" s="132"/>
      <c r="I124" s="132"/>
      <c r="J124" s="132"/>
      <c r="K124" s="132"/>
      <c r="L124" s="132"/>
      <c r="M124" s="132"/>
      <c r="N124" s="132"/>
    </row>
    <row r="125">
      <c r="A125" s="132"/>
      <c r="B125" s="132"/>
      <c r="C125" s="132"/>
      <c r="D125" s="132"/>
      <c r="E125" s="132"/>
      <c r="F125" s="132"/>
      <c r="G125" s="132"/>
      <c r="H125" s="132"/>
      <c r="I125" s="132"/>
      <c r="J125" s="132"/>
      <c r="K125" s="132"/>
      <c r="L125" s="132"/>
      <c r="M125" s="132"/>
      <c r="N125" s="132"/>
    </row>
    <row r="126">
      <c r="A126" s="132"/>
      <c r="B126" s="132"/>
      <c r="C126" s="132"/>
      <c r="D126" s="132"/>
      <c r="E126" s="132"/>
      <c r="F126" s="132"/>
      <c r="G126" s="132"/>
      <c r="H126" s="132"/>
      <c r="I126" s="132"/>
      <c r="J126" s="132"/>
      <c r="K126" s="132"/>
      <c r="L126" s="132"/>
      <c r="M126" s="132"/>
      <c r="N126" s="132"/>
    </row>
    <row r="127">
      <c r="A127" s="132"/>
      <c r="B127" s="132"/>
      <c r="C127" s="132"/>
      <c r="D127" s="132"/>
      <c r="E127" s="132"/>
      <c r="F127" s="132"/>
      <c r="G127" s="132"/>
      <c r="H127" s="132"/>
      <c r="I127" s="132"/>
      <c r="J127" s="132"/>
      <c r="K127" s="132"/>
      <c r="L127" s="132"/>
      <c r="M127" s="132"/>
      <c r="N127" s="132"/>
    </row>
    <row r="128">
      <c r="A128" s="132"/>
      <c r="B128" s="132"/>
      <c r="C128" s="132"/>
      <c r="D128" s="132"/>
      <c r="E128" s="132"/>
      <c r="F128" s="132"/>
      <c r="G128" s="132"/>
      <c r="H128" s="132"/>
      <c r="I128" s="132"/>
      <c r="J128" s="132"/>
      <c r="K128" s="132"/>
      <c r="L128" s="132"/>
      <c r="M128" s="132"/>
      <c r="N128" s="132"/>
    </row>
    <row r="129">
      <c r="A129" s="132"/>
      <c r="B129" s="132"/>
      <c r="C129" s="132"/>
      <c r="D129" s="132"/>
      <c r="E129" s="132"/>
      <c r="F129" s="132"/>
      <c r="G129" s="132"/>
      <c r="H129" s="132"/>
      <c r="I129" s="132"/>
      <c r="J129" s="132"/>
      <c r="K129" s="132"/>
      <c r="L129" s="132"/>
      <c r="M129" s="132"/>
      <c r="N129" s="132"/>
    </row>
    <row r="130">
      <c r="A130" s="132"/>
      <c r="B130" s="132"/>
      <c r="C130" s="132"/>
      <c r="D130" s="132"/>
      <c r="E130" s="132"/>
      <c r="F130" s="132"/>
      <c r="G130" s="132"/>
      <c r="H130" s="132"/>
      <c r="I130" s="132"/>
      <c r="J130" s="132"/>
      <c r="K130" s="132"/>
      <c r="L130" s="132"/>
      <c r="M130" s="132"/>
      <c r="N130" s="132"/>
    </row>
    <row r="131">
      <c r="A131" s="132"/>
      <c r="B131" s="132"/>
      <c r="C131" s="132"/>
      <c r="D131" s="132"/>
      <c r="E131" s="132"/>
      <c r="F131" s="132"/>
      <c r="G131" s="132"/>
      <c r="H131" s="132"/>
      <c r="I131" s="132"/>
      <c r="J131" s="132"/>
      <c r="K131" s="132"/>
      <c r="L131" s="132"/>
      <c r="M131" s="132"/>
      <c r="N131" s="132"/>
    </row>
    <row r="132">
      <c r="A132" s="132"/>
      <c r="B132" s="132"/>
      <c r="C132" s="132"/>
      <c r="D132" s="132"/>
      <c r="E132" s="132"/>
      <c r="F132" s="132"/>
      <c r="G132" s="132"/>
      <c r="H132" s="132"/>
      <c r="I132" s="132"/>
      <c r="J132" s="132"/>
      <c r="K132" s="132"/>
      <c r="L132" s="132"/>
      <c r="M132" s="132"/>
      <c r="N132" s="132"/>
    </row>
    <row r="133">
      <c r="A133" s="132"/>
      <c r="B133" s="132"/>
      <c r="C133" s="132"/>
      <c r="D133" s="132"/>
      <c r="E133" s="132"/>
      <c r="F133" s="132"/>
      <c r="G133" s="132"/>
      <c r="H133" s="132"/>
      <c r="I133" s="132"/>
      <c r="J133" s="132"/>
      <c r="K133" s="132"/>
      <c r="L133" s="132"/>
      <c r="M133" s="132"/>
      <c r="N133" s="132"/>
    </row>
    <row r="134">
      <c r="A134" s="132"/>
      <c r="B134" s="132"/>
      <c r="C134" s="132"/>
      <c r="D134" s="132"/>
      <c r="E134" s="132"/>
      <c r="F134" s="132"/>
      <c r="G134" s="132"/>
      <c r="H134" s="132"/>
      <c r="I134" s="132"/>
      <c r="J134" s="132"/>
      <c r="K134" s="132"/>
      <c r="L134" s="132"/>
      <c r="M134" s="132"/>
      <c r="N134" s="132"/>
    </row>
    <row r="135">
      <c r="A135" s="132"/>
      <c r="B135" s="132"/>
      <c r="C135" s="132"/>
      <c r="D135" s="132"/>
      <c r="E135" s="132"/>
      <c r="F135" s="132"/>
      <c r="G135" s="132"/>
      <c r="H135" s="132"/>
      <c r="I135" s="132"/>
      <c r="J135" s="132"/>
      <c r="K135" s="132"/>
      <c r="L135" s="132"/>
      <c r="M135" s="132"/>
      <c r="N135" s="132"/>
    </row>
    <row r="136">
      <c r="A136" s="132"/>
      <c r="B136" s="132"/>
      <c r="C136" s="132"/>
      <c r="D136" s="132"/>
      <c r="E136" s="132"/>
      <c r="F136" s="132"/>
      <c r="G136" s="132"/>
      <c r="H136" s="132"/>
      <c r="I136" s="132"/>
      <c r="J136" s="132"/>
      <c r="K136" s="132"/>
      <c r="L136" s="132"/>
      <c r="M136" s="132"/>
      <c r="N136" s="132"/>
    </row>
  </sheetData>
  <mergeCells count="4">
    <mergeCell ref="A5:H5"/>
    <mergeCell ref="A6:H6"/>
    <mergeCell ref="A21:H21"/>
    <mergeCell ref="A32:H3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328</v>
      </c>
    </row>
    <row r="2">
      <c r="A2" s="2" t="s">
        <v>1</v>
      </c>
    </row>
    <row r="3">
      <c r="A3" s="4" t="s">
        <v>3</v>
      </c>
      <c r="B3" s="3" t="s">
        <v>329</v>
      </c>
      <c r="C3" s="3" t="s">
        <v>330</v>
      </c>
      <c r="D3" s="3" t="s">
        <v>331</v>
      </c>
      <c r="E3" s="3" t="s">
        <v>332</v>
      </c>
      <c r="F3" s="3" t="s">
        <v>333</v>
      </c>
    </row>
    <row r="4">
      <c r="A4" s="4" t="s">
        <v>14</v>
      </c>
      <c r="B4" s="3">
        <v>145.0</v>
      </c>
      <c r="C4" s="153">
        <v>709919.0</v>
      </c>
      <c r="D4" s="153">
        <v>55863.0</v>
      </c>
      <c r="E4" s="3">
        <v>2.97</v>
      </c>
      <c r="F4" s="3">
        <v>2026.13</v>
      </c>
    </row>
    <row r="5">
      <c r="A5" s="4" t="s">
        <v>20</v>
      </c>
      <c r="B5" s="3">
        <v>17.0</v>
      </c>
      <c r="C5" s="153">
        <v>97717.0</v>
      </c>
      <c r="D5" s="153">
        <v>8518.0</v>
      </c>
      <c r="E5" s="3">
        <v>0.42</v>
      </c>
      <c r="F5" s="3">
        <v>283.84</v>
      </c>
    </row>
    <row r="6">
      <c r="A6" s="4" t="s">
        <v>26</v>
      </c>
      <c r="B6" s="3">
        <v>109.0</v>
      </c>
      <c r="C6" s="153">
        <v>599674.0</v>
      </c>
      <c r="D6" s="153">
        <v>52936.0</v>
      </c>
      <c r="E6" s="3">
        <v>2.59</v>
      </c>
      <c r="F6" s="3">
        <v>1747.9</v>
      </c>
    </row>
    <row r="7">
      <c r="A7" s="4" t="s">
        <v>31</v>
      </c>
      <c r="B7" s="3">
        <v>29.0</v>
      </c>
      <c r="C7" s="153">
        <v>126852.0</v>
      </c>
      <c r="D7" s="153">
        <v>13654.0</v>
      </c>
      <c r="E7" s="3">
        <v>0.59</v>
      </c>
      <c r="F7" s="3">
        <v>435.09</v>
      </c>
    </row>
    <row r="8">
      <c r="A8" s="4" t="s">
        <v>38</v>
      </c>
      <c r="B8" s="3">
        <v>63.0</v>
      </c>
      <c r="C8" s="153">
        <v>420710.0</v>
      </c>
      <c r="D8" s="153">
        <v>31375.0</v>
      </c>
      <c r="E8" s="3">
        <v>1.73</v>
      </c>
      <c r="F8" s="3">
        <v>1059.57</v>
      </c>
    </row>
    <row r="9">
      <c r="P9" s="3">
        <v>522.4</v>
      </c>
    </row>
    <row r="10">
      <c r="A10" s="15" t="s">
        <v>54</v>
      </c>
      <c r="P10" s="3">
        <v>2087.27</v>
      </c>
    </row>
    <row r="11">
      <c r="A11" s="4" t="s">
        <v>3</v>
      </c>
      <c r="B11" s="3" t="s">
        <v>329</v>
      </c>
      <c r="C11" s="3" t="s">
        <v>330</v>
      </c>
      <c r="D11" s="3" t="s">
        <v>331</v>
      </c>
      <c r="E11" s="3" t="s">
        <v>332</v>
      </c>
      <c r="F11" s="3" t="s">
        <v>333</v>
      </c>
      <c r="P11" s="3">
        <v>224.82</v>
      </c>
    </row>
    <row r="12">
      <c r="A12" s="4" t="s">
        <v>55</v>
      </c>
      <c r="B12" s="3">
        <v>205.0</v>
      </c>
      <c r="C12" s="153">
        <v>1132763.0</v>
      </c>
      <c r="D12" s="153">
        <v>85279.0</v>
      </c>
      <c r="E12" s="3">
        <v>4.68</v>
      </c>
      <c r="F12" s="28">
        <v>2917.91</v>
      </c>
      <c r="P12" s="3">
        <v>715.23</v>
      </c>
    </row>
    <row r="13">
      <c r="A13" s="4" t="s">
        <v>60</v>
      </c>
      <c r="B13" s="3">
        <v>146.0</v>
      </c>
      <c r="C13" s="153">
        <v>845148.0</v>
      </c>
      <c r="D13" s="153">
        <v>71243.0</v>
      </c>
      <c r="E13" s="3">
        <v>3.6</v>
      </c>
      <c r="F13" s="3">
        <v>2282.31</v>
      </c>
      <c r="P13" s="3">
        <v>5350.62</v>
      </c>
    </row>
    <row r="14">
      <c r="A14" s="4" t="s">
        <v>65</v>
      </c>
      <c r="B14" s="3">
        <v>2.0</v>
      </c>
      <c r="C14" s="153">
        <v>10481.0</v>
      </c>
      <c r="D14" s="153">
        <v>1019.0</v>
      </c>
      <c r="E14" s="3">
        <v>0.05</v>
      </c>
      <c r="F14" s="3">
        <v>34.34</v>
      </c>
      <c r="O14" s="28"/>
      <c r="P14" s="28">
        <v>2530.74</v>
      </c>
    </row>
    <row r="15">
      <c r="A15" s="4" t="s">
        <v>70</v>
      </c>
      <c r="B15" s="3">
        <v>1.0</v>
      </c>
      <c r="C15" s="3">
        <v>5691.0</v>
      </c>
      <c r="D15" s="3">
        <v>619.0</v>
      </c>
      <c r="E15" s="3">
        <v>0.03</v>
      </c>
      <c r="F15" s="3">
        <v>17.94</v>
      </c>
      <c r="P15" s="3">
        <v>26.26</v>
      </c>
    </row>
    <row r="16">
      <c r="A16" s="4" t="s">
        <v>74</v>
      </c>
      <c r="B16" s="3">
        <v>35.0</v>
      </c>
      <c r="C16" s="153">
        <v>181348.0</v>
      </c>
      <c r="D16" s="153">
        <v>20779.0</v>
      </c>
      <c r="E16" s="3">
        <v>0.86</v>
      </c>
      <c r="F16" s="3">
        <v>599.92</v>
      </c>
      <c r="P16" s="3">
        <v>6.17</v>
      </c>
    </row>
    <row r="17">
      <c r="P17" s="3">
        <v>25.42</v>
      </c>
    </row>
    <row r="18">
      <c r="A18" s="16" t="s">
        <v>79</v>
      </c>
      <c r="M18" s="153"/>
      <c r="N18" s="153"/>
      <c r="P18" s="3">
        <v>447.36</v>
      </c>
    </row>
    <row r="19">
      <c r="A19" s="4" t="s">
        <v>3</v>
      </c>
      <c r="B19" s="3" t="s">
        <v>329</v>
      </c>
      <c r="C19" s="3" t="s">
        <v>330</v>
      </c>
      <c r="D19" s="3" t="s">
        <v>331</v>
      </c>
      <c r="E19" s="3" t="s">
        <v>332</v>
      </c>
      <c r="F19" s="3" t="s">
        <v>333</v>
      </c>
      <c r="P19" s="27">
        <f>AVERAGE(P9:P18)</f>
        <v>1193.629</v>
      </c>
    </row>
    <row r="20">
      <c r="A20" s="4" t="s">
        <v>80</v>
      </c>
      <c r="B20" s="3">
        <v>36.0</v>
      </c>
      <c r="C20" s="153">
        <v>179939.0</v>
      </c>
      <c r="D20" s="153">
        <v>17547.0</v>
      </c>
      <c r="E20" s="3">
        <v>0.8</v>
      </c>
      <c r="F20" s="3">
        <v>582.23</v>
      </c>
      <c r="O20" s="3"/>
      <c r="P20" s="3"/>
    </row>
    <row r="21">
      <c r="A21" s="4" t="s">
        <v>87</v>
      </c>
      <c r="B21" s="3">
        <v>2.0</v>
      </c>
      <c r="C21" s="3">
        <v>8900.0</v>
      </c>
      <c r="D21" s="3">
        <v>869.0</v>
      </c>
      <c r="E21" s="3">
        <v>0.04</v>
      </c>
      <c r="F21" s="3">
        <v>31.95</v>
      </c>
      <c r="M21" s="153"/>
      <c r="N21" s="153"/>
    </row>
    <row r="22">
      <c r="A22" s="4" t="s">
        <v>92</v>
      </c>
      <c r="B22" s="3">
        <v>48.0</v>
      </c>
      <c r="C22" s="153">
        <v>317713.0</v>
      </c>
      <c r="D22" s="153">
        <v>23067.0</v>
      </c>
      <c r="E22" s="3">
        <v>1.3</v>
      </c>
      <c r="F22" s="3">
        <v>791.98</v>
      </c>
      <c r="M22" s="153"/>
      <c r="N22" s="153"/>
    </row>
    <row r="23">
      <c r="A23" s="4" t="s">
        <v>97</v>
      </c>
      <c r="B23" s="3">
        <v>10.0</v>
      </c>
      <c r="C23" s="153">
        <v>48087.0</v>
      </c>
      <c r="D23" s="153">
        <v>5883.0</v>
      </c>
      <c r="E23" s="3">
        <v>0.23</v>
      </c>
      <c r="F23" s="3">
        <v>185.22</v>
      </c>
    </row>
    <row r="24">
      <c r="A24" s="4" t="s">
        <v>102</v>
      </c>
      <c r="B24" s="3">
        <v>662.0</v>
      </c>
      <c r="C24" s="153">
        <v>4534444.0</v>
      </c>
      <c r="D24" s="153">
        <v>303645.0</v>
      </c>
      <c r="E24" s="3">
        <v>18.15</v>
      </c>
      <c r="F24" s="28">
        <v>10661.98</v>
      </c>
      <c r="M24" s="153"/>
      <c r="N24" s="153"/>
    </row>
    <row r="25">
      <c r="M25" s="153"/>
      <c r="N25" s="153"/>
    </row>
    <row r="26">
      <c r="A26" s="23" t="s">
        <v>334</v>
      </c>
      <c r="B26" s="154">
        <f t="shared" ref="B26:F26" si="1">AVERAGE(B20:B24, B12:B16, B4:B8)</f>
        <v>100.6666667</v>
      </c>
      <c r="C26" s="154">
        <f t="shared" si="1"/>
        <v>614625.7333</v>
      </c>
      <c r="D26" s="154">
        <f t="shared" si="1"/>
        <v>46153.06667</v>
      </c>
      <c r="E26" s="154">
        <f t="shared" si="1"/>
        <v>2.536</v>
      </c>
      <c r="F26" s="154">
        <f t="shared" si="1"/>
        <v>1577.220667</v>
      </c>
      <c r="M26" s="153"/>
      <c r="N26" s="153"/>
      <c r="P26" s="28"/>
    </row>
    <row r="27">
      <c r="A27" s="1" t="s">
        <v>335</v>
      </c>
      <c r="L27" s="155"/>
      <c r="M27" s="155"/>
      <c r="N27" s="155"/>
      <c r="O27" s="155"/>
      <c r="P27" s="155"/>
    </row>
    <row r="28">
      <c r="A28" s="2" t="s">
        <v>1</v>
      </c>
    </row>
    <row r="29">
      <c r="A29" s="4" t="s">
        <v>3</v>
      </c>
      <c r="B29" s="3" t="s">
        <v>329</v>
      </c>
      <c r="C29" s="3" t="s">
        <v>330</v>
      </c>
      <c r="D29" s="3" t="s">
        <v>331</v>
      </c>
      <c r="E29" s="3" t="s">
        <v>332</v>
      </c>
      <c r="F29" s="3" t="s">
        <v>333</v>
      </c>
      <c r="H29" s="3" t="s">
        <v>336</v>
      </c>
      <c r="I29" s="3" t="s">
        <v>337</v>
      </c>
      <c r="J29" s="3" t="s">
        <v>338</v>
      </c>
    </row>
    <row r="30">
      <c r="A30" s="4" t="s">
        <v>14</v>
      </c>
      <c r="B30" s="3">
        <v>436.0</v>
      </c>
      <c r="C30" s="153">
        <v>2040074.0</v>
      </c>
      <c r="D30" s="153">
        <v>168829.0</v>
      </c>
      <c r="E30" s="28">
        <v>8.652657</v>
      </c>
      <c r="F30" s="28">
        <v>6316.37207150459</v>
      </c>
      <c r="H30" s="155">
        <f t="shared" ref="H30:H34" si="3">B30/B4</f>
        <v>3.006896552</v>
      </c>
      <c r="I30" s="155">
        <f t="shared" ref="I30:J30" si="2">E30/E4</f>
        <v>2.913352525</v>
      </c>
      <c r="J30" s="155">
        <f t="shared" si="2"/>
        <v>3.117456467</v>
      </c>
    </row>
    <row r="31">
      <c r="A31" s="4" t="s">
        <v>20</v>
      </c>
      <c r="B31" s="3">
        <v>18.0</v>
      </c>
      <c r="C31" s="153">
        <v>100027.0</v>
      </c>
      <c r="D31" s="153">
        <v>8746.0</v>
      </c>
      <c r="E31" s="28">
        <v>0.431270999999999</v>
      </c>
      <c r="F31" s="28">
        <v>312.006939172744</v>
      </c>
      <c r="H31" s="155">
        <f t="shared" si="3"/>
        <v>1.058823529</v>
      </c>
      <c r="I31" s="155">
        <f t="shared" ref="I31:J31" si="4">E31/E5</f>
        <v>1.026835714</v>
      </c>
      <c r="J31" s="155">
        <f t="shared" si="4"/>
        <v>1.09923527</v>
      </c>
    </row>
    <row r="32">
      <c r="A32" s="4" t="s">
        <v>26</v>
      </c>
      <c r="B32" s="3">
        <v>175.0</v>
      </c>
      <c r="C32" s="153">
        <v>945023.0</v>
      </c>
      <c r="D32" s="153">
        <v>85354.0</v>
      </c>
      <c r="E32" s="28">
        <v>4.115379</v>
      </c>
      <c r="F32" s="28">
        <v>3098.59178018569</v>
      </c>
      <c r="H32" s="155">
        <f t="shared" si="3"/>
        <v>1.605504587</v>
      </c>
      <c r="I32" s="155">
        <f t="shared" ref="I32:J32" si="5">E32/E6</f>
        <v>1.588949421</v>
      </c>
      <c r="J32" s="155">
        <f t="shared" si="5"/>
        <v>1.772751176</v>
      </c>
    </row>
    <row r="33">
      <c r="A33" s="4" t="s">
        <v>31</v>
      </c>
      <c r="B33" s="3">
        <v>181.0</v>
      </c>
      <c r="C33" s="3">
        <v>721294.0</v>
      </c>
      <c r="D33" s="3">
        <v>59949.0</v>
      </c>
      <c r="E33" s="28">
        <v>3.063117</v>
      </c>
      <c r="F33" s="28">
        <v>2342.23323106765</v>
      </c>
      <c r="H33" s="155">
        <f t="shared" si="3"/>
        <v>6.24137931</v>
      </c>
      <c r="I33" s="155">
        <f t="shared" ref="I33:J33" si="6">E33/E7</f>
        <v>5.191723729</v>
      </c>
      <c r="J33" s="155">
        <f t="shared" si="6"/>
        <v>5.383330417</v>
      </c>
    </row>
    <row r="34">
      <c r="A34" s="4" t="s">
        <v>38</v>
      </c>
      <c r="B34" s="3">
        <v>137.0</v>
      </c>
      <c r="C34" s="153">
        <v>1008733.0</v>
      </c>
      <c r="D34" s="153">
        <v>71192.0</v>
      </c>
      <c r="E34" s="28">
        <v>4.094079</v>
      </c>
      <c r="F34" s="28">
        <v>2626.20827031135</v>
      </c>
      <c r="H34" s="155">
        <f t="shared" si="3"/>
        <v>2.174603175</v>
      </c>
      <c r="I34" s="155">
        <f t="shared" ref="I34:J34" si="7">E34/E8</f>
        <v>2.366519653</v>
      </c>
      <c r="J34" s="155">
        <f t="shared" si="7"/>
        <v>2.478560426</v>
      </c>
    </row>
    <row r="36">
      <c r="A36" s="15" t="s">
        <v>54</v>
      </c>
    </row>
    <row r="37">
      <c r="A37" s="4" t="s">
        <v>3</v>
      </c>
      <c r="B37" s="3" t="s">
        <v>329</v>
      </c>
      <c r="C37" s="3" t="s">
        <v>330</v>
      </c>
      <c r="D37" s="3" t="s">
        <v>331</v>
      </c>
      <c r="E37" s="3" t="s">
        <v>332</v>
      </c>
      <c r="F37" s="3" t="s">
        <v>333</v>
      </c>
      <c r="H37" s="3" t="s">
        <v>336</v>
      </c>
      <c r="I37" s="3" t="s">
        <v>337</v>
      </c>
      <c r="J37" s="3" t="s">
        <v>338</v>
      </c>
    </row>
    <row r="38">
      <c r="A38" s="4" t="s">
        <v>55</v>
      </c>
      <c r="B38" s="3">
        <v>459.0</v>
      </c>
      <c r="C38" s="153">
        <v>2505548.0</v>
      </c>
      <c r="D38" s="153">
        <v>198251.0</v>
      </c>
      <c r="E38" s="28">
        <v>10.490409</v>
      </c>
      <c r="F38" s="28">
        <v>7070.67958116531</v>
      </c>
      <c r="H38" s="155">
        <f t="shared" ref="H38:H42" si="9">B38/B12</f>
        <v>2.23902439</v>
      </c>
      <c r="I38" s="155">
        <f t="shared" ref="I38:J38" si="8">E38/E12</f>
        <v>2.241540385</v>
      </c>
      <c r="J38" s="155">
        <f t="shared" si="8"/>
        <v>2.423200024</v>
      </c>
    </row>
    <row r="39">
      <c r="A39" s="4" t="s">
        <v>60</v>
      </c>
      <c r="B39" s="3">
        <v>584.0</v>
      </c>
      <c r="C39" s="153">
        <v>3682738.0</v>
      </c>
      <c r="D39" s="153">
        <v>319097.0</v>
      </c>
      <c r="E39" s="28">
        <v>15.834669</v>
      </c>
      <c r="F39" s="28">
        <v>10852.7978806495</v>
      </c>
      <c r="H39" s="155">
        <f t="shared" si="9"/>
        <v>4</v>
      </c>
      <c r="I39" s="155">
        <f t="shared" ref="I39:J39" si="10">E39/E13</f>
        <v>4.398519167</v>
      </c>
      <c r="J39" s="155">
        <f t="shared" si="10"/>
        <v>4.755181321</v>
      </c>
    </row>
    <row r="40">
      <c r="A40" s="4" t="s">
        <v>65</v>
      </c>
      <c r="B40" s="3">
        <v>2.0</v>
      </c>
      <c r="C40" s="153">
        <v>10481.0</v>
      </c>
      <c r="D40" s="153">
        <v>1065.0</v>
      </c>
      <c r="E40" s="28">
        <v>0.047418</v>
      </c>
      <c r="F40" s="28">
        <v>34.34</v>
      </c>
      <c r="H40" s="155">
        <f t="shared" si="9"/>
        <v>1</v>
      </c>
      <c r="I40" s="155">
        <f t="shared" ref="I40:J40" si="11">E40/E14</f>
        <v>0.94836</v>
      </c>
      <c r="J40" s="155">
        <f t="shared" si="11"/>
        <v>1</v>
      </c>
    </row>
    <row r="41">
      <c r="A41" s="4" t="s">
        <v>70</v>
      </c>
      <c r="B41" s="3">
        <v>1.0</v>
      </c>
      <c r="C41" s="3">
        <v>5691.0</v>
      </c>
      <c r="D41" s="3">
        <v>611.0</v>
      </c>
      <c r="E41" s="28">
        <v>0.026238</v>
      </c>
      <c r="F41" s="28">
        <v>20.1285982131958</v>
      </c>
      <c r="H41" s="155">
        <f t="shared" si="9"/>
        <v>1</v>
      </c>
      <c r="I41" s="155">
        <f t="shared" ref="I41:J41" si="12">E41/E15</f>
        <v>0.8746</v>
      </c>
      <c r="J41" s="155">
        <f t="shared" si="12"/>
        <v>1.121995441</v>
      </c>
    </row>
    <row r="42">
      <c r="A42" s="4" t="s">
        <v>74</v>
      </c>
      <c r="B42" s="3">
        <v>200.0</v>
      </c>
      <c r="C42" s="153">
        <v>1042304.0</v>
      </c>
      <c r="D42" s="153">
        <v>116848.0</v>
      </c>
      <c r="E42" s="28">
        <v>4.879632</v>
      </c>
      <c r="F42" s="28">
        <v>3635.66088938713</v>
      </c>
      <c r="H42" s="155">
        <f t="shared" si="9"/>
        <v>5.714285714</v>
      </c>
      <c r="I42" s="155">
        <f t="shared" ref="I42:J42" si="13">E42/E16</f>
        <v>5.673990698</v>
      </c>
      <c r="J42" s="155">
        <f t="shared" si="13"/>
        <v>6.060242848</v>
      </c>
    </row>
    <row r="44">
      <c r="A44" s="16" t="s">
        <v>79</v>
      </c>
    </row>
    <row r="45">
      <c r="A45" s="4" t="s">
        <v>3</v>
      </c>
      <c r="B45" s="3" t="s">
        <v>329</v>
      </c>
      <c r="C45" s="3" t="s">
        <v>330</v>
      </c>
      <c r="D45" s="3" t="s">
        <v>331</v>
      </c>
      <c r="E45" s="3" t="s">
        <v>332</v>
      </c>
      <c r="F45" s="3" t="s">
        <v>333</v>
      </c>
      <c r="H45" s="3" t="s">
        <v>336</v>
      </c>
      <c r="I45" s="3" t="s">
        <v>337</v>
      </c>
      <c r="J45" s="3" t="s">
        <v>338</v>
      </c>
    </row>
    <row r="46">
      <c r="A46" s="4" t="s">
        <v>80</v>
      </c>
      <c r="B46" s="3">
        <v>657.0</v>
      </c>
      <c r="C46" s="153">
        <v>3027395.0</v>
      </c>
      <c r="D46" s="153">
        <v>350595.0</v>
      </c>
      <c r="E46" s="28">
        <v>14.34111</v>
      </c>
      <c r="F46" s="28">
        <v>11528.9625146389</v>
      </c>
      <c r="H46" s="155">
        <f t="shared" ref="H46:H49" si="15">B46/B20</f>
        <v>18.25</v>
      </c>
      <c r="I46" s="155">
        <f t="shared" ref="I46:J46" si="14">E46/E20</f>
        <v>17.9263875</v>
      </c>
      <c r="J46" s="155">
        <f t="shared" si="14"/>
        <v>19.80138865</v>
      </c>
    </row>
    <row r="47">
      <c r="A47" s="4" t="s">
        <v>87</v>
      </c>
      <c r="B47" s="3">
        <v>2.0</v>
      </c>
      <c r="C47" s="153">
        <v>8900.0</v>
      </c>
      <c r="D47" s="153">
        <v>896.0</v>
      </c>
      <c r="E47" s="28">
        <v>0.04</v>
      </c>
      <c r="F47" s="28">
        <v>32.7838327884674</v>
      </c>
      <c r="H47" s="155">
        <f t="shared" si="15"/>
        <v>1</v>
      </c>
      <c r="I47" s="155">
        <f t="shared" ref="I47:J47" si="16">E47/E21</f>
        <v>1</v>
      </c>
      <c r="J47" s="155">
        <f t="shared" si="16"/>
        <v>1.026098053</v>
      </c>
    </row>
    <row r="48">
      <c r="A48" s="4" t="s">
        <v>92</v>
      </c>
      <c r="B48" s="3">
        <v>67.0</v>
      </c>
      <c r="C48" s="153">
        <v>538758.5517</v>
      </c>
      <c r="D48" s="153">
        <v>32215.44827</v>
      </c>
      <c r="E48" s="28">
        <v>2.0995</v>
      </c>
      <c r="F48" s="28">
        <v>1153.4568</v>
      </c>
      <c r="H48" s="155">
        <f t="shared" si="15"/>
        <v>1.395833333</v>
      </c>
      <c r="I48" s="155">
        <f t="shared" ref="I48:J48" si="17">E48/E22</f>
        <v>1.615</v>
      </c>
      <c r="J48" s="155">
        <f t="shared" si="17"/>
        <v>1.456421627</v>
      </c>
    </row>
    <row r="49">
      <c r="A49" s="4" t="s">
        <v>97</v>
      </c>
      <c r="B49" s="3">
        <v>10.0</v>
      </c>
      <c r="C49" s="3">
        <v>48087.0</v>
      </c>
      <c r="D49" s="3">
        <v>5588.0</v>
      </c>
      <c r="E49" s="28">
        <v>0.228081</v>
      </c>
      <c r="F49" s="28">
        <v>174.428985595703</v>
      </c>
      <c r="H49" s="155">
        <f t="shared" si="15"/>
        <v>1</v>
      </c>
      <c r="I49" s="155">
        <f t="shared" ref="I49:J49" si="18">E49/E23</f>
        <v>0.9916565217</v>
      </c>
      <c r="J49" s="155">
        <f t="shared" si="18"/>
        <v>0.9417394752</v>
      </c>
    </row>
    <row r="50">
      <c r="A50" s="4" t="s">
        <v>102</v>
      </c>
      <c r="B50" s="3" t="s">
        <v>339</v>
      </c>
      <c r="C50" s="153"/>
      <c r="D50" s="153"/>
      <c r="E50" s="28"/>
      <c r="F50" s="28" t="s">
        <v>340</v>
      </c>
      <c r="H50" s="155"/>
      <c r="I50" s="155"/>
      <c r="J50" s="155"/>
    </row>
    <row r="52">
      <c r="A52" s="3" t="s">
        <v>341</v>
      </c>
      <c r="B52" s="155">
        <f t="shared" ref="B52:F52" si="19">AVERAGE(B46:B49, B38:B42,B30:B34)</f>
        <v>209.2142857</v>
      </c>
      <c r="C52" s="155">
        <f t="shared" si="19"/>
        <v>1120360.968</v>
      </c>
      <c r="D52" s="155">
        <f t="shared" si="19"/>
        <v>101374.032</v>
      </c>
      <c r="E52" s="155">
        <f t="shared" si="19"/>
        <v>4.881682857</v>
      </c>
      <c r="F52" s="155">
        <f t="shared" si="19"/>
        <v>3514.189384</v>
      </c>
      <c r="H52" s="155">
        <f t="shared" ref="H52:J52" si="20">AVERAGE(H46:H49, H38:H42,H30:H34)</f>
        <v>3.549025042</v>
      </c>
      <c r="I52" s="155">
        <f t="shared" si="20"/>
        <v>3.482673951</v>
      </c>
      <c r="J52" s="155">
        <f t="shared" si="20"/>
        <v>3.745542943</v>
      </c>
    </row>
    <row r="53">
      <c r="A53" s="1" t="s">
        <v>342</v>
      </c>
      <c r="K53" s="1" t="s">
        <v>343</v>
      </c>
    </row>
    <row r="54">
      <c r="A54" s="2" t="s">
        <v>1</v>
      </c>
      <c r="K54" s="2" t="s">
        <v>1</v>
      </c>
    </row>
    <row r="55">
      <c r="A55" s="4" t="s">
        <v>3</v>
      </c>
      <c r="B55" s="3" t="s">
        <v>329</v>
      </c>
      <c r="C55" s="3" t="s">
        <v>344</v>
      </c>
      <c r="D55" s="3" t="s">
        <v>330</v>
      </c>
      <c r="E55" s="3" t="s">
        <v>344</v>
      </c>
      <c r="K55" s="4" t="s">
        <v>3</v>
      </c>
      <c r="L55" s="3" t="s">
        <v>329</v>
      </c>
      <c r="M55" s="3" t="s">
        <v>344</v>
      </c>
      <c r="N55" s="3" t="s">
        <v>330</v>
      </c>
      <c r="O55" s="3" t="s">
        <v>344</v>
      </c>
    </row>
    <row r="56">
      <c r="A56" s="4" t="s">
        <v>14</v>
      </c>
      <c r="B56" s="153">
        <v>16732.0</v>
      </c>
      <c r="C56" s="155">
        <f t="shared" ref="C56:C60" si="21">B56 / B4</f>
        <v>115.3931034</v>
      </c>
      <c r="D56" s="153">
        <v>5.76644E7</v>
      </c>
      <c r="E56" s="28">
        <f t="shared" ref="E56:E60" si="22">D56/C4</f>
        <v>81.2267315</v>
      </c>
      <c r="F56" s="28"/>
      <c r="K56" s="4" t="s">
        <v>14</v>
      </c>
      <c r="L56" s="153">
        <v>126383.0</v>
      </c>
      <c r="M56" s="155">
        <f t="shared" ref="M56:M60" si="23">L56/B4</f>
        <v>871.6068966</v>
      </c>
      <c r="N56" s="153">
        <v>3.70858692E8</v>
      </c>
      <c r="O56" s="28">
        <f t="shared" ref="O56:O60" si="24">N56/C4</f>
        <v>522.3957832</v>
      </c>
      <c r="P56" s="28"/>
    </row>
    <row r="57">
      <c r="A57" s="4" t="s">
        <v>20</v>
      </c>
      <c r="B57" s="153">
        <v>3689.0</v>
      </c>
      <c r="C57" s="155">
        <f t="shared" si="21"/>
        <v>217</v>
      </c>
      <c r="D57" s="153">
        <v>1.1748074E7</v>
      </c>
      <c r="E57" s="28">
        <f t="shared" si="22"/>
        <v>120.2254879</v>
      </c>
      <c r="F57" s="28"/>
      <c r="K57" s="4" t="s">
        <v>20</v>
      </c>
      <c r="L57" s="153">
        <v>48263.0</v>
      </c>
      <c r="M57" s="155">
        <f t="shared" si="23"/>
        <v>2839</v>
      </c>
      <c r="N57" s="156">
        <v>2.03961912E8</v>
      </c>
      <c r="O57" s="28">
        <f t="shared" si="24"/>
        <v>2087.271529</v>
      </c>
      <c r="P57" s="28"/>
    </row>
    <row r="58">
      <c r="A58" s="4" t="s">
        <v>26</v>
      </c>
      <c r="B58" s="153">
        <v>745.0</v>
      </c>
      <c r="C58" s="155">
        <f t="shared" si="21"/>
        <v>6.834862385</v>
      </c>
      <c r="D58" s="153">
        <v>1877012.0</v>
      </c>
      <c r="E58" s="28">
        <f t="shared" si="22"/>
        <v>3.130053996</v>
      </c>
      <c r="F58" s="28"/>
      <c r="K58" s="4" t="s">
        <v>26</v>
      </c>
      <c r="L58" s="153">
        <v>27857.0</v>
      </c>
      <c r="M58" s="155">
        <f t="shared" si="23"/>
        <v>255.5688073</v>
      </c>
      <c r="N58" s="156">
        <v>1.34816002E8</v>
      </c>
      <c r="O58" s="28">
        <f t="shared" si="24"/>
        <v>224.8154864</v>
      </c>
      <c r="P58" s="28"/>
    </row>
    <row r="59">
      <c r="A59" s="4" t="s">
        <v>31</v>
      </c>
      <c r="B59" s="153">
        <v>3357.0</v>
      </c>
      <c r="C59" s="155">
        <f t="shared" si="21"/>
        <v>115.7586207</v>
      </c>
      <c r="D59" s="153">
        <v>9502461.0</v>
      </c>
      <c r="E59" s="28">
        <f t="shared" si="22"/>
        <v>74.90982405</v>
      </c>
      <c r="F59" s="28"/>
      <c r="K59" s="4" t="s">
        <v>31</v>
      </c>
      <c r="L59" s="153">
        <v>22567.0</v>
      </c>
      <c r="M59" s="155">
        <f t="shared" si="23"/>
        <v>778.1724138</v>
      </c>
      <c r="N59" s="153">
        <v>9.0728794E7</v>
      </c>
      <c r="O59" s="28">
        <f t="shared" si="24"/>
        <v>715.2334532</v>
      </c>
      <c r="P59" s="28"/>
    </row>
    <row r="60">
      <c r="A60" s="4" t="s">
        <v>38</v>
      </c>
      <c r="B60" s="153">
        <v>12564.0</v>
      </c>
      <c r="C60" s="155">
        <f t="shared" si="21"/>
        <v>199.4285714</v>
      </c>
      <c r="D60" s="153">
        <v>5.2810598E7</v>
      </c>
      <c r="E60" s="28">
        <f t="shared" si="22"/>
        <v>125.5273181</v>
      </c>
      <c r="F60" s="28"/>
      <c r="K60" s="4" t="s">
        <v>38</v>
      </c>
      <c r="L60" s="156">
        <v>448677.0</v>
      </c>
      <c r="M60" s="155">
        <f t="shared" si="23"/>
        <v>7121.857143</v>
      </c>
      <c r="N60" s="156">
        <v>2.251059437E9</v>
      </c>
      <c r="O60" s="28">
        <f t="shared" si="24"/>
        <v>5350.62023</v>
      </c>
      <c r="P60" s="28"/>
    </row>
    <row r="62">
      <c r="A62" s="15" t="s">
        <v>54</v>
      </c>
      <c r="K62" s="15" t="s">
        <v>54</v>
      </c>
    </row>
    <row r="63">
      <c r="A63" s="4" t="s">
        <v>3</v>
      </c>
      <c r="B63" s="3" t="s">
        <v>329</v>
      </c>
      <c r="C63" s="3" t="s">
        <v>344</v>
      </c>
      <c r="D63" s="3" t="s">
        <v>330</v>
      </c>
      <c r="E63" s="3" t="s">
        <v>344</v>
      </c>
      <c r="K63" s="4" t="s">
        <v>3</v>
      </c>
      <c r="L63" s="3" t="s">
        <v>329</v>
      </c>
      <c r="M63" s="3" t="s">
        <v>344</v>
      </c>
      <c r="N63" s="3" t="s">
        <v>330</v>
      </c>
      <c r="O63" s="3" t="s">
        <v>344</v>
      </c>
    </row>
    <row r="64">
      <c r="A64" s="4" t="s">
        <v>55</v>
      </c>
      <c r="B64" s="153">
        <v>1357.0</v>
      </c>
      <c r="C64" s="155">
        <f t="shared" ref="C64:C67" si="25">B64/B12</f>
        <v>6.619512195</v>
      </c>
      <c r="D64" s="153">
        <v>3949562.0</v>
      </c>
      <c r="E64" s="28">
        <f t="shared" ref="E64:E67" si="26">D64/C12</f>
        <v>3.486662259</v>
      </c>
      <c r="F64" s="28"/>
      <c r="K64" s="4" t="s">
        <v>55</v>
      </c>
      <c r="L64" s="153">
        <v>1386.0</v>
      </c>
      <c r="M64" s="155">
        <f t="shared" ref="M64:M68" si="27">L64/B12</f>
        <v>6.76097561</v>
      </c>
      <c r="N64" s="153">
        <v>3928264.0</v>
      </c>
      <c r="O64" s="28">
        <f t="shared" ref="O64:O68" si="28">N64/C12</f>
        <v>3.467860444</v>
      </c>
      <c r="P64" s="28"/>
    </row>
    <row r="65">
      <c r="A65" s="4" t="s">
        <v>60</v>
      </c>
      <c r="B65" s="153">
        <v>545.0</v>
      </c>
      <c r="C65" s="155">
        <f t="shared" si="25"/>
        <v>3.732876712</v>
      </c>
      <c r="D65" s="153">
        <v>1366940.0</v>
      </c>
      <c r="E65" s="28">
        <f t="shared" si="26"/>
        <v>1.61739719</v>
      </c>
      <c r="F65" s="28"/>
      <c r="K65" s="4" t="s">
        <v>60</v>
      </c>
      <c r="L65" s="153">
        <v>8902.0</v>
      </c>
      <c r="M65" s="155">
        <f t="shared" si="27"/>
        <v>60.97260274</v>
      </c>
      <c r="N65" s="153">
        <v>5.0046837E7</v>
      </c>
      <c r="O65" s="28">
        <f t="shared" si="28"/>
        <v>59.21665436</v>
      </c>
      <c r="P65" s="28"/>
    </row>
    <row r="66">
      <c r="A66" s="4" t="s">
        <v>65</v>
      </c>
      <c r="B66" s="153">
        <v>117.0</v>
      </c>
      <c r="C66" s="155">
        <f t="shared" si="25"/>
        <v>58.5</v>
      </c>
      <c r="D66" s="153">
        <v>283491.0</v>
      </c>
      <c r="E66" s="28">
        <f t="shared" si="26"/>
        <v>27.04808701</v>
      </c>
      <c r="F66" s="28"/>
      <c r="K66" s="4" t="s">
        <v>65</v>
      </c>
      <c r="L66" s="153"/>
      <c r="M66" s="155">
        <f t="shared" si="27"/>
        <v>0</v>
      </c>
      <c r="N66" s="153"/>
      <c r="O66" s="28">
        <f t="shared" si="28"/>
        <v>0</v>
      </c>
      <c r="P66" s="28"/>
    </row>
    <row r="67">
      <c r="A67" s="4" t="s">
        <v>70</v>
      </c>
      <c r="B67" s="153">
        <v>960.0</v>
      </c>
      <c r="C67" s="155">
        <f t="shared" si="25"/>
        <v>960</v>
      </c>
      <c r="D67" s="153">
        <v>2478720.0</v>
      </c>
      <c r="E67" s="28">
        <f t="shared" si="26"/>
        <v>435.5508698</v>
      </c>
      <c r="F67" s="28"/>
      <c r="K67" s="4" t="s">
        <v>70</v>
      </c>
      <c r="L67" s="153"/>
      <c r="M67" s="155">
        <f t="shared" si="27"/>
        <v>0</v>
      </c>
      <c r="N67" s="153"/>
      <c r="O67" s="28">
        <f t="shared" si="28"/>
        <v>0</v>
      </c>
      <c r="P67" s="28"/>
    </row>
    <row r="68">
      <c r="A68" s="4" t="s">
        <v>74</v>
      </c>
      <c r="B68" s="153"/>
      <c r="D68" s="153"/>
      <c r="E68" s="28"/>
      <c r="F68" s="28"/>
      <c r="K68" s="4" t="s">
        <v>74</v>
      </c>
      <c r="L68" s="156">
        <v>56.0</v>
      </c>
      <c r="M68" s="155">
        <f t="shared" si="27"/>
        <v>1.6</v>
      </c>
      <c r="N68" s="153">
        <v>131944.0</v>
      </c>
      <c r="O68" s="28">
        <f t="shared" si="28"/>
        <v>0.7275735051</v>
      </c>
      <c r="P68" s="28"/>
    </row>
    <row r="70">
      <c r="A70" s="16" t="s">
        <v>79</v>
      </c>
      <c r="K70" s="16" t="s">
        <v>79</v>
      </c>
    </row>
    <row r="71">
      <c r="A71" s="4" t="s">
        <v>3</v>
      </c>
      <c r="B71" s="3" t="s">
        <v>329</v>
      </c>
      <c r="C71" s="3" t="s">
        <v>344</v>
      </c>
      <c r="D71" s="3" t="s">
        <v>330</v>
      </c>
      <c r="E71" s="3" t="s">
        <v>344</v>
      </c>
      <c r="K71" s="4" t="s">
        <v>3</v>
      </c>
      <c r="L71" s="3" t="s">
        <v>329</v>
      </c>
      <c r="M71" s="3" t="s">
        <v>344</v>
      </c>
      <c r="N71" s="3" t="s">
        <v>330</v>
      </c>
      <c r="O71" s="3" t="s">
        <v>344</v>
      </c>
    </row>
    <row r="72">
      <c r="A72" s="4" t="s">
        <v>80</v>
      </c>
      <c r="B72" s="153">
        <v>1508.0</v>
      </c>
      <c r="C72" s="155">
        <f t="shared" ref="C72:C76" si="29">B72/B20</f>
        <v>41.88888889</v>
      </c>
      <c r="D72" s="153">
        <v>4153032.0</v>
      </c>
      <c r="E72" s="28">
        <f t="shared" ref="E72:E76" si="30">D72/C20</f>
        <v>23.08022163</v>
      </c>
      <c r="F72" s="28"/>
      <c r="K72" s="4" t="s">
        <v>80</v>
      </c>
      <c r="L72" s="153">
        <v>163323.0</v>
      </c>
      <c r="M72" s="155">
        <f t="shared" ref="M72:M76" si="31">L72/B20</f>
        <v>4536.75</v>
      </c>
      <c r="N72" s="153">
        <v>4.55378028E8</v>
      </c>
      <c r="O72" s="28">
        <f t="shared" ref="O72:O76" si="32">N72/C20</f>
        <v>2530.735571</v>
      </c>
      <c r="P72" s="28"/>
    </row>
    <row r="73">
      <c r="A73" s="4" t="s">
        <v>87</v>
      </c>
      <c r="B73" s="153">
        <v>48.0</v>
      </c>
      <c r="C73" s="155">
        <f t="shared" si="29"/>
        <v>24</v>
      </c>
      <c r="D73" s="153">
        <v>109392.0</v>
      </c>
      <c r="E73" s="28">
        <f t="shared" si="30"/>
        <v>12.29123596</v>
      </c>
      <c r="F73" s="28"/>
      <c r="K73" s="4" t="s">
        <v>87</v>
      </c>
      <c r="L73" s="153">
        <v>100.0</v>
      </c>
      <c r="M73" s="155">
        <f t="shared" si="31"/>
        <v>50</v>
      </c>
      <c r="N73" s="153">
        <v>233748.0</v>
      </c>
      <c r="O73" s="28">
        <f t="shared" si="32"/>
        <v>26.26382022</v>
      </c>
      <c r="P73" s="28"/>
    </row>
    <row r="74">
      <c r="A74" s="4" t="s">
        <v>92</v>
      </c>
      <c r="B74" s="153">
        <v>36455.0</v>
      </c>
      <c r="C74" s="155">
        <f t="shared" si="29"/>
        <v>759.4791667</v>
      </c>
      <c r="D74" s="153">
        <v>2.2040693E8</v>
      </c>
      <c r="E74" s="28">
        <f t="shared" si="30"/>
        <v>693.7296554</v>
      </c>
      <c r="F74" s="28"/>
      <c r="K74" s="4" t="s">
        <v>92</v>
      </c>
      <c r="L74" s="153">
        <v>846.0</v>
      </c>
      <c r="M74" s="155">
        <f t="shared" si="31"/>
        <v>17.625</v>
      </c>
      <c r="N74" s="153">
        <v>1958796.0</v>
      </c>
      <c r="O74" s="28">
        <f t="shared" si="32"/>
        <v>6.165300129</v>
      </c>
      <c r="P74" s="28"/>
    </row>
    <row r="75">
      <c r="A75" s="4" t="s">
        <v>97</v>
      </c>
      <c r="B75" s="153">
        <v>1675.0</v>
      </c>
      <c r="C75" s="155">
        <f t="shared" si="29"/>
        <v>167.5</v>
      </c>
      <c r="D75" s="153">
        <v>4596200.0</v>
      </c>
      <c r="E75" s="28">
        <f t="shared" si="30"/>
        <v>95.58092624</v>
      </c>
      <c r="F75" s="28"/>
      <c r="K75" s="4" t="s">
        <v>97</v>
      </c>
      <c r="L75" s="153">
        <v>466.0</v>
      </c>
      <c r="M75" s="155">
        <f t="shared" si="31"/>
        <v>46.6</v>
      </c>
      <c r="N75" s="153">
        <v>1222247.0</v>
      </c>
      <c r="O75" s="28">
        <f t="shared" si="32"/>
        <v>25.41741011</v>
      </c>
      <c r="P75" s="28"/>
    </row>
    <row r="76">
      <c r="A76" s="4" t="s">
        <v>102</v>
      </c>
      <c r="B76" s="153">
        <v>3298.0</v>
      </c>
      <c r="C76" s="155">
        <f t="shared" si="29"/>
        <v>4.981873112</v>
      </c>
      <c r="D76" s="153">
        <v>9496058.0</v>
      </c>
      <c r="E76" s="28">
        <f t="shared" si="30"/>
        <v>2.094205596</v>
      </c>
      <c r="F76" s="28"/>
      <c r="K76" s="4" t="s">
        <v>102</v>
      </c>
      <c r="L76" s="153">
        <v>564817.0</v>
      </c>
      <c r="M76" s="155">
        <f t="shared" si="31"/>
        <v>853.1978852</v>
      </c>
      <c r="N76" s="153">
        <v>2.028507168E9</v>
      </c>
      <c r="O76" s="28">
        <f t="shared" si="32"/>
        <v>447.3552144</v>
      </c>
      <c r="P76" s="28"/>
    </row>
    <row r="78">
      <c r="A78" s="3" t="s">
        <v>334</v>
      </c>
      <c r="C78" s="155">
        <f>AVERAGE(C72:C76, C64:C68, C56:C60)</f>
        <v>191.5083911</v>
      </c>
      <c r="E78" s="155">
        <f>AVERAGE(E72:E76, E64:E68, E56:E60)</f>
        <v>121.3927626</v>
      </c>
      <c r="K78" s="3" t="s">
        <v>334</v>
      </c>
      <c r="M78" s="155">
        <f>AVERAGE(M72:M76, M64:M68, M56:M60)</f>
        <v>1162.647448</v>
      </c>
      <c r="O78" s="155">
        <f>AVERAGE(O72:O76, O64:O68, O56:O60)</f>
        <v>799.9790591</v>
      </c>
    </row>
    <row r="81">
      <c r="A81" s="1" t="s">
        <v>345</v>
      </c>
      <c r="K81" s="1" t="s">
        <v>346</v>
      </c>
    </row>
    <row r="82">
      <c r="A82" s="2" t="s">
        <v>1</v>
      </c>
      <c r="K82" s="2" t="s">
        <v>1</v>
      </c>
    </row>
    <row r="83">
      <c r="A83" s="4" t="s">
        <v>3</v>
      </c>
      <c r="B83" s="3" t="s">
        <v>329</v>
      </c>
      <c r="C83" s="3" t="s">
        <v>330</v>
      </c>
      <c r="D83" s="3" t="s">
        <v>331</v>
      </c>
      <c r="E83" s="3" t="s">
        <v>332</v>
      </c>
      <c r="F83" s="3" t="s">
        <v>333</v>
      </c>
      <c r="K83" s="4" t="s">
        <v>3</v>
      </c>
      <c r="L83" s="3" t="s">
        <v>329</v>
      </c>
      <c r="M83" s="3" t="s">
        <v>330</v>
      </c>
      <c r="N83" s="3" t="s">
        <v>331</v>
      </c>
      <c r="O83" s="3" t="s">
        <v>332</v>
      </c>
      <c r="P83" s="3" t="s">
        <v>333</v>
      </c>
    </row>
    <row r="84">
      <c r="A84" s="4" t="s">
        <v>14</v>
      </c>
      <c r="B84" s="3">
        <v>136.0</v>
      </c>
      <c r="C84" s="153">
        <v>675711.0</v>
      </c>
      <c r="D84" s="153">
        <v>46839.0</v>
      </c>
      <c r="E84" s="28">
        <v>1.2036099</v>
      </c>
      <c r="F84" s="28">
        <v>12378.0998308658</v>
      </c>
      <c r="K84" s="4" t="s">
        <v>14</v>
      </c>
      <c r="L84" s="3">
        <v>52.0</v>
      </c>
      <c r="M84" s="153">
        <v>247272.0</v>
      </c>
      <c r="N84" s="153">
        <v>27360.0</v>
      </c>
      <c r="O84" s="28">
        <v>3.29352</v>
      </c>
      <c r="P84" s="28">
        <v>1459.28256177902</v>
      </c>
    </row>
    <row r="85">
      <c r="A85" s="4" t="s">
        <v>20</v>
      </c>
      <c r="B85" s="3">
        <v>14.0</v>
      </c>
      <c r="C85" s="153">
        <v>74918.0</v>
      </c>
      <c r="D85" s="153">
        <v>6057.0</v>
      </c>
      <c r="E85" s="28">
        <v>0.1381987</v>
      </c>
      <c r="F85" s="28">
        <v>1588.6461482048</v>
      </c>
      <c r="K85" s="4" t="s">
        <v>20</v>
      </c>
      <c r="L85" s="3">
        <v>24.0</v>
      </c>
      <c r="M85" s="153">
        <v>155023.0</v>
      </c>
      <c r="N85" s="153">
        <v>14286.0</v>
      </c>
      <c r="O85" s="28">
        <v>1.97881</v>
      </c>
      <c r="P85" s="28">
        <v>522.474817991256</v>
      </c>
    </row>
    <row r="86">
      <c r="A86" s="4" t="s">
        <v>26</v>
      </c>
      <c r="B86" s="3">
        <v>97.0</v>
      </c>
      <c r="C86" s="153">
        <v>524915.0</v>
      </c>
      <c r="D86" s="153">
        <v>38644.0</v>
      </c>
      <c r="E86" s="28">
        <v>0.947423</v>
      </c>
      <c r="F86" s="28">
        <v>9044.85470175743</v>
      </c>
      <c r="K86" s="4" t="s">
        <v>26</v>
      </c>
      <c r="L86" s="3">
        <v>73.0</v>
      </c>
      <c r="M86" s="153">
        <v>394790.0</v>
      </c>
      <c r="N86" s="153">
        <v>39803.0</v>
      </c>
      <c r="O86" s="28">
        <v>5.14199</v>
      </c>
      <c r="P86" s="28">
        <v>1598.642070055</v>
      </c>
    </row>
    <row r="87">
      <c r="A87" s="4" t="s">
        <v>31</v>
      </c>
      <c r="B87" s="3">
        <v>7.0</v>
      </c>
      <c r="C87" s="153">
        <v>29898.0</v>
      </c>
      <c r="D87" s="153">
        <v>2288.0</v>
      </c>
      <c r="E87" s="28">
        <v>0.0544411999999999</v>
      </c>
      <c r="F87" s="28">
        <v>247.985352993011</v>
      </c>
      <c r="K87" s="4" t="s">
        <v>31</v>
      </c>
      <c r="L87" s="3">
        <v>17.0</v>
      </c>
      <c r="M87" s="153">
        <v>80877.0</v>
      </c>
      <c r="N87" s="153">
        <v>8169.0</v>
      </c>
      <c r="O87" s="28">
        <v>1.05384</v>
      </c>
      <c r="P87" s="28">
        <v>299.129403114318</v>
      </c>
    </row>
    <row r="88">
      <c r="A88" s="4" t="s">
        <v>38</v>
      </c>
      <c r="B88" s="3">
        <v>43.0</v>
      </c>
      <c r="C88" s="153">
        <v>270880.0</v>
      </c>
      <c r="D88" s="153">
        <v>15689.0</v>
      </c>
      <c r="E88" s="28">
        <v>0.465521499999999</v>
      </c>
      <c r="F88" s="28">
        <v>2936.52211046218</v>
      </c>
      <c r="K88" s="4" t="s">
        <v>38</v>
      </c>
      <c r="L88" s="3">
        <v>12.0</v>
      </c>
      <c r="M88" s="153">
        <v>85252.0</v>
      </c>
      <c r="N88" s="153">
        <v>6558.0</v>
      </c>
      <c r="O88" s="28">
        <v>1.04926</v>
      </c>
      <c r="P88" s="28">
        <v>268.473326921463</v>
      </c>
    </row>
    <row r="90">
      <c r="A90" s="15" t="s">
        <v>54</v>
      </c>
      <c r="K90" s="15" t="s">
        <v>54</v>
      </c>
    </row>
    <row r="91">
      <c r="A91" s="4" t="s">
        <v>3</v>
      </c>
      <c r="B91" s="3" t="s">
        <v>329</v>
      </c>
      <c r="C91" s="3" t="s">
        <v>330</v>
      </c>
      <c r="D91" s="3" t="s">
        <v>331</v>
      </c>
      <c r="E91" s="3" t="s">
        <v>332</v>
      </c>
      <c r="F91" s="3" t="s">
        <v>333</v>
      </c>
      <c r="K91" s="4" t="s">
        <v>3</v>
      </c>
      <c r="L91" s="3" t="s">
        <v>329</v>
      </c>
      <c r="M91" s="3" t="s">
        <v>330</v>
      </c>
      <c r="N91" s="3" t="s">
        <v>331</v>
      </c>
      <c r="O91" s="3" t="s">
        <v>332</v>
      </c>
      <c r="P91" s="3" t="s">
        <v>333</v>
      </c>
    </row>
    <row r="92">
      <c r="A92" s="4" t="s">
        <v>55</v>
      </c>
      <c r="B92" s="3">
        <v>165.0</v>
      </c>
      <c r="C92" s="153">
        <v>910153.0</v>
      </c>
      <c r="D92" s="153">
        <v>55623.0</v>
      </c>
      <c r="E92" s="28">
        <v>1.58014069999999</v>
      </c>
      <c r="F92" s="28">
        <v>14633.2787058353</v>
      </c>
      <c r="K92" s="4" t="s">
        <v>55</v>
      </c>
      <c r="L92" s="3">
        <v>265.0</v>
      </c>
      <c r="M92" s="3">
        <v>1336994.0</v>
      </c>
      <c r="N92" s="3">
        <v>115376.0</v>
      </c>
      <c r="O92" s="28">
        <v>16.83122</v>
      </c>
      <c r="P92" s="28">
        <v>5740.51039385795</v>
      </c>
    </row>
    <row r="93">
      <c r="A93" s="4" t="s">
        <v>60</v>
      </c>
      <c r="B93" s="3">
        <v>93.0</v>
      </c>
      <c r="C93" s="153">
        <v>562470.0</v>
      </c>
      <c r="D93" s="153">
        <v>35498.0</v>
      </c>
      <c r="E93" s="28">
        <v>0.982696999999999</v>
      </c>
      <c r="F93" s="28">
        <v>5583.13261055946</v>
      </c>
      <c r="K93" s="4" t="s">
        <v>60</v>
      </c>
      <c r="L93" s="3">
        <v>92.0</v>
      </c>
      <c r="M93" s="3">
        <v>566135.0</v>
      </c>
      <c r="N93" s="3">
        <v>48320.0</v>
      </c>
      <c r="O93" s="28">
        <v>7.11095</v>
      </c>
      <c r="P93" s="28">
        <v>2033.84591865539</v>
      </c>
    </row>
    <row r="94">
      <c r="A94" s="4" t="s">
        <v>65</v>
      </c>
      <c r="B94" s="3">
        <v>2.0</v>
      </c>
      <c r="C94" s="153">
        <v>10481.0</v>
      </c>
      <c r="D94" s="153">
        <v>832.0</v>
      </c>
      <c r="E94" s="28">
        <v>0.0192494</v>
      </c>
      <c r="F94" s="28">
        <v>74.0132927894592</v>
      </c>
      <c r="K94" s="4" t="s">
        <v>65</v>
      </c>
      <c r="L94" s="3">
        <v>2.0</v>
      </c>
      <c r="M94" s="3">
        <v>10481.0</v>
      </c>
      <c r="N94" s="3">
        <v>1134.0</v>
      </c>
      <c r="O94" s="28">
        <v>0.14</v>
      </c>
      <c r="P94" s="28">
        <v>44.2608163356781</v>
      </c>
    </row>
    <row r="95">
      <c r="A95" s="4" t="s">
        <v>70</v>
      </c>
      <c r="B95" s="3">
        <v>1.0</v>
      </c>
      <c r="C95" s="3">
        <v>5691.0</v>
      </c>
      <c r="D95" s="3">
        <v>214.0</v>
      </c>
      <c r="E95" s="28">
        <v>0.00914439999999999</v>
      </c>
      <c r="F95" s="28">
        <v>93.2275562286377</v>
      </c>
      <c r="K95" s="4" t="s">
        <v>70</v>
      </c>
      <c r="L95" s="3">
        <v>1.0</v>
      </c>
      <c r="M95" s="3">
        <v>5691.0</v>
      </c>
      <c r="N95" s="3">
        <v>811.0</v>
      </c>
      <c r="O95" s="28">
        <v>0.08124</v>
      </c>
      <c r="P95" s="28">
        <v>30.777904510498</v>
      </c>
    </row>
    <row r="96">
      <c r="A96" s="4" t="s">
        <v>74</v>
      </c>
      <c r="B96" s="3">
        <v>18.0</v>
      </c>
      <c r="C96" s="153">
        <v>92573.0</v>
      </c>
      <c r="D96" s="153">
        <v>8289.0</v>
      </c>
      <c r="E96" s="28">
        <v>0.1751917</v>
      </c>
      <c r="F96" s="28">
        <v>1572.31012439727</v>
      </c>
      <c r="K96" s="4" t="s">
        <v>74</v>
      </c>
      <c r="L96" s="3">
        <v>13.0</v>
      </c>
      <c r="M96" s="3">
        <v>66601.0</v>
      </c>
      <c r="N96" s="3">
        <v>7672.0</v>
      </c>
      <c r="O96" s="28">
        <v>0.89617</v>
      </c>
      <c r="P96" s="28">
        <v>330.955267429351</v>
      </c>
    </row>
    <row r="98">
      <c r="A98" s="16" t="s">
        <v>79</v>
      </c>
      <c r="K98" s="16" t="s">
        <v>79</v>
      </c>
    </row>
    <row r="99">
      <c r="A99" s="4" t="s">
        <v>3</v>
      </c>
      <c r="B99" s="3" t="s">
        <v>329</v>
      </c>
      <c r="C99" s="3" t="s">
        <v>330</v>
      </c>
      <c r="D99" s="3" t="s">
        <v>331</v>
      </c>
      <c r="E99" s="3" t="s">
        <v>332</v>
      </c>
      <c r="F99" s="3" t="s">
        <v>333</v>
      </c>
      <c r="K99" s="4" t="s">
        <v>3</v>
      </c>
      <c r="L99" s="3" t="s">
        <v>329</v>
      </c>
      <c r="M99" s="3" t="s">
        <v>330</v>
      </c>
      <c r="N99" s="3" t="s">
        <v>331</v>
      </c>
      <c r="O99" s="3" t="s">
        <v>332</v>
      </c>
      <c r="P99" s="3" t="s">
        <v>333</v>
      </c>
    </row>
    <row r="100">
      <c r="A100" s="4" t="s">
        <v>80</v>
      </c>
      <c r="B100" s="3">
        <v>50.0</v>
      </c>
      <c r="C100" s="153">
        <v>255048.0</v>
      </c>
      <c r="D100" s="153">
        <v>19494.0</v>
      </c>
      <c r="E100" s="28">
        <v>0.4642842</v>
      </c>
      <c r="F100" s="28">
        <v>2444.7200372219</v>
      </c>
      <c r="K100" s="4" t="s">
        <v>80</v>
      </c>
      <c r="L100" s="3">
        <v>18.0</v>
      </c>
      <c r="M100" s="3">
        <v>93179.0</v>
      </c>
      <c r="N100" s="3">
        <v>9641.0</v>
      </c>
      <c r="O100" s="28">
        <v>1.22102</v>
      </c>
      <c r="P100" s="28">
        <v>425.849400281906</v>
      </c>
    </row>
    <row r="101">
      <c r="A101" s="4" t="s">
        <v>87</v>
      </c>
      <c r="B101" s="3">
        <v>2.0</v>
      </c>
      <c r="C101" s="3">
        <v>8900.0</v>
      </c>
      <c r="D101" s="3">
        <v>704.0</v>
      </c>
      <c r="E101" s="28">
        <v>0.016332</v>
      </c>
      <c r="F101" s="28">
        <v>88.7648017406463</v>
      </c>
      <c r="K101" s="4" t="s">
        <v>87</v>
      </c>
      <c r="L101" s="3">
        <v>2.0</v>
      </c>
      <c r="M101" s="3">
        <v>8900.0</v>
      </c>
      <c r="N101" s="3">
        <v>958.0</v>
      </c>
      <c r="O101" s="28">
        <v>0.11774</v>
      </c>
      <c r="P101" s="28">
        <v>74.4889585971832</v>
      </c>
    </row>
    <row r="102">
      <c r="A102" s="4" t="s">
        <v>92</v>
      </c>
      <c r="B102" s="3">
        <v>29.0</v>
      </c>
      <c r="C102" s="153">
        <v>227336.0</v>
      </c>
      <c r="D102" s="153">
        <v>10269.0</v>
      </c>
      <c r="E102" s="28">
        <v>0.3747499</v>
      </c>
      <c r="F102" s="28">
        <v>2768.58555984497</v>
      </c>
      <c r="K102" s="4" t="s">
        <v>92</v>
      </c>
      <c r="L102" s="3">
        <v>31.0</v>
      </c>
      <c r="M102" s="3">
        <v>251232.0</v>
      </c>
      <c r="N102" s="3">
        <v>18125.0</v>
      </c>
      <c r="O102" s="28">
        <v>3.05607</v>
      </c>
      <c r="P102" s="28">
        <v>2238.58205413818</v>
      </c>
    </row>
    <row r="103">
      <c r="A103" s="4" t="s">
        <v>97</v>
      </c>
      <c r="B103" s="3">
        <v>11.0</v>
      </c>
      <c r="C103" s="153">
        <v>53647.0</v>
      </c>
      <c r="D103" s="153">
        <v>3617.0</v>
      </c>
      <c r="E103" s="28">
        <v>0.0949993</v>
      </c>
      <c r="F103" s="28">
        <v>1997.20415353775</v>
      </c>
      <c r="K103" s="4" t="s">
        <v>97</v>
      </c>
      <c r="L103" s="3">
        <v>10.0</v>
      </c>
      <c r="M103" s="3">
        <v>48087.0</v>
      </c>
      <c r="N103" s="3">
        <v>4044.0</v>
      </c>
      <c r="O103" s="28">
        <v>0.60219</v>
      </c>
      <c r="P103" s="28">
        <v>188.15170264244</v>
      </c>
    </row>
    <row r="104">
      <c r="A104" s="4" t="s">
        <v>102</v>
      </c>
      <c r="B104" s="3">
        <v>226.0</v>
      </c>
      <c r="C104" s="153">
        <v>1191391.0</v>
      </c>
      <c r="D104" s="153">
        <v>78226.0</v>
      </c>
      <c r="E104" s="28">
        <v>2.0981904</v>
      </c>
      <c r="F104" s="28">
        <v>13124.435129404</v>
      </c>
      <c r="K104" s="4" t="s">
        <v>102</v>
      </c>
      <c r="L104" s="3">
        <v>146.0</v>
      </c>
      <c r="M104" s="3">
        <v>749607.0</v>
      </c>
      <c r="N104" s="3">
        <v>68023.0</v>
      </c>
      <c r="O104" s="28">
        <v>9.53676</v>
      </c>
      <c r="P104" s="28">
        <v>3369.89703965187</v>
      </c>
    </row>
    <row r="105">
      <c r="K105" s="23"/>
      <c r="L105" s="23"/>
      <c r="M105" s="23"/>
      <c r="N105" s="23"/>
      <c r="O105" s="23"/>
      <c r="P105" s="23"/>
      <c r="Q105" s="23"/>
      <c r="R105" s="23"/>
    </row>
    <row r="106">
      <c r="A106" s="23" t="s">
        <v>334</v>
      </c>
      <c r="B106" s="154">
        <f t="shared" ref="B106:F106" si="33">AVERAGE(B100:B104, B92:B96, B84:B88)</f>
        <v>59.6</v>
      </c>
      <c r="C106" s="154">
        <f t="shared" si="33"/>
        <v>326267.4667</v>
      </c>
      <c r="D106" s="154">
        <f t="shared" si="33"/>
        <v>21485.53333</v>
      </c>
      <c r="E106" s="154">
        <f t="shared" si="33"/>
        <v>0.5749448867</v>
      </c>
      <c r="F106" s="154">
        <f t="shared" si="33"/>
        <v>4571.718674</v>
      </c>
      <c r="K106" s="23" t="s">
        <v>334</v>
      </c>
      <c r="L106" s="154">
        <f t="shared" ref="L106:P106" si="34">AVERAGE(L100:L104, L92:L96, L84:L88)</f>
        <v>50.53333333</v>
      </c>
      <c r="M106" s="154">
        <f t="shared" si="34"/>
        <v>273341.4</v>
      </c>
      <c r="N106" s="154">
        <f t="shared" si="34"/>
        <v>24685.33333</v>
      </c>
      <c r="O106" s="154">
        <f t="shared" si="34"/>
        <v>3.474052</v>
      </c>
      <c r="P106" s="154">
        <f t="shared" si="34"/>
        <v>1241.688109</v>
      </c>
      <c r="Q106" s="23"/>
      <c r="R106" s="23"/>
    </row>
  </sheetData>
  <mergeCells count="24">
    <mergeCell ref="A1:H1"/>
    <mergeCell ref="A2:H2"/>
    <mergeCell ref="A10:H10"/>
    <mergeCell ref="A18:H18"/>
    <mergeCell ref="A27:H27"/>
    <mergeCell ref="A28:H28"/>
    <mergeCell ref="A36:H36"/>
    <mergeCell ref="A44:H44"/>
    <mergeCell ref="A53:H53"/>
    <mergeCell ref="K53:R53"/>
    <mergeCell ref="A54:H54"/>
    <mergeCell ref="K54:R54"/>
    <mergeCell ref="A62:H62"/>
    <mergeCell ref="K62:R62"/>
    <mergeCell ref="A90:H90"/>
    <mergeCell ref="A98:H98"/>
    <mergeCell ref="K98:R98"/>
    <mergeCell ref="A70:H70"/>
    <mergeCell ref="K70:R70"/>
    <mergeCell ref="A81:H81"/>
    <mergeCell ref="K81:R81"/>
    <mergeCell ref="A82:H82"/>
    <mergeCell ref="K82:R82"/>
    <mergeCell ref="K90:R9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24.13"/>
    <col customWidth="1" min="3" max="3" width="30.13"/>
    <col customWidth="1" min="4" max="4" width="35.5"/>
    <col customWidth="1" min="5" max="5" width="31.75"/>
    <col customWidth="1" min="6" max="6" width="26.88"/>
    <col customWidth="1" min="7" max="7" width="30.63"/>
  </cols>
  <sheetData>
    <row r="1">
      <c r="A1" s="3" t="s">
        <v>347</v>
      </c>
      <c r="B1" s="3" t="s">
        <v>149</v>
      </c>
      <c r="C1" s="3" t="s">
        <v>348</v>
      </c>
      <c r="D1" s="3" t="s">
        <v>349</v>
      </c>
      <c r="E1" s="3" t="s">
        <v>350</v>
      </c>
      <c r="F1" s="3" t="s">
        <v>351</v>
      </c>
    </row>
    <row r="2" ht="18.75" customHeight="1">
      <c r="A2" s="3" t="s">
        <v>352</v>
      </c>
      <c r="B2" s="3" t="s">
        <v>353</v>
      </c>
      <c r="C2" s="157" t="s">
        <v>354</v>
      </c>
      <c r="D2" s="3" t="s">
        <v>355</v>
      </c>
      <c r="E2" s="3" t="s">
        <v>356</v>
      </c>
      <c r="F2" s="3" t="s">
        <v>357</v>
      </c>
      <c r="H2" s="3" t="s">
        <v>358</v>
      </c>
    </row>
    <row r="3" ht="18.0" customHeight="1">
      <c r="A3" s="3" t="s">
        <v>359</v>
      </c>
      <c r="B3" s="3" t="s">
        <v>353</v>
      </c>
      <c r="C3" s="3" t="s">
        <v>360</v>
      </c>
      <c r="D3" s="3" t="s">
        <v>361</v>
      </c>
      <c r="E3" s="3" t="s">
        <v>362</v>
      </c>
      <c r="F3" s="3" t="s">
        <v>363</v>
      </c>
    </row>
    <row r="4" ht="19.5" customHeight="1">
      <c r="A4" s="3" t="s">
        <v>359</v>
      </c>
      <c r="B4" s="3" t="s">
        <v>353</v>
      </c>
      <c r="C4" s="3" t="s">
        <v>364</v>
      </c>
      <c r="E4" s="3" t="s">
        <v>365</v>
      </c>
      <c r="H4" s="6" t="s">
        <v>366</v>
      </c>
      <c r="K4" s="3" t="s">
        <v>367</v>
      </c>
    </row>
    <row r="5">
      <c r="A5" s="3" t="s">
        <v>368</v>
      </c>
      <c r="B5" s="3" t="s">
        <v>353</v>
      </c>
      <c r="C5" s="6" t="s">
        <v>369</v>
      </c>
    </row>
    <row r="6">
      <c r="A6" s="3" t="s">
        <v>368</v>
      </c>
      <c r="B6" s="3" t="s">
        <v>353</v>
      </c>
      <c r="C6" s="6" t="s">
        <v>370</v>
      </c>
    </row>
    <row r="7">
      <c r="A7" s="3" t="s">
        <v>368</v>
      </c>
      <c r="B7" s="3" t="s">
        <v>353</v>
      </c>
      <c r="C7" s="158" t="s">
        <v>371</v>
      </c>
    </row>
    <row r="8">
      <c r="A8" s="3" t="s">
        <v>368</v>
      </c>
      <c r="B8" s="3" t="s">
        <v>353</v>
      </c>
      <c r="C8" s="158" t="s">
        <v>372</v>
      </c>
    </row>
  </sheetData>
  <hyperlinks>
    <hyperlink r:id="rId1" ref="H4"/>
    <hyperlink r:id="rId2" location="L66" ref="C5"/>
    <hyperlink r:id="rId3" location="L249" ref="C6"/>
    <hyperlink r:id="rId4" location="L288" ref="C7"/>
    <hyperlink r:id="rId5" location="L292" ref="C8"/>
  </hyperlinks>
  <drawing r:id="rId6"/>
</worksheet>
</file>