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<sst xmlns="http://schemas.openxmlformats.org/spreadsheetml/2006/main" count="245" uniqueCount="143">
  <si>
    <t>Repository Name Unauthorized*</t>
  </si>
  <si>
    <t>Name Notes</t>
  </si>
  <si>
    <t>Parent Org (Unauthorized)</t>
  </si>
  <si>
    <t>Repository Name Authorized</t>
  </si>
  <si>
    <t>Repository Identifier Authorized</t>
  </si>
  <si>
    <t>Repository Type*</t>
  </si>
  <si>
    <t>Wyoming State Archives, Society of Rocky Mountain Archivists, OCLC ArchiveGrid</t>
  </si>
  <si>
    <t>Location Type*</t>
  </si>
  <si>
    <t>Street Address 1*</t>
  </si>
  <si>
    <t>Street Address 2</t>
  </si>
  <si>
    <t>St City*</t>
  </si>
  <si>
    <t>St Zip Code (5 Numbers)*</t>
  </si>
  <si>
    <t>Please note that a repository may have more than one location identified. Create multiple entries for a repository where appropriate.</t>
  </si>
  <si>
    <t>Total Count:</t>
  </si>
  <si>
    <t>Field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</si>
  <si>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</si>
  <si>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</si>
  <si>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</si>
  <si>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</si>
  <si>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</si>
  <si>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</si>
  <si>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</si>
  <si>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</si>
  <si>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</si>
  <si>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</si>
  <si>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</si>
  <si>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</si>
  <si>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Usage</t>
  </si>
  <si>
    <t>Reference</t>
  </si>
  <si>
    <t>Obligation</t>
  </si>
  <si>
    <t>Repository Name Unauthorized</t>
  </si>
  <si>
    <t>Unverified Count:</t>
  </si>
  <si>
    <t>Repository name as supplied by the data providing organization</t>
  </si>
  <si>
    <t>Required</t>
  </si>
  <si>
    <t>Use authorized repository name from Library of Congress, if one exists.</t>
  </si>
  <si>
    <t>Western History Center</t>
  </si>
  <si>
    <t>Mailing Count:</t>
  </si>
  <si>
    <t>Reading Room Count:</t>
  </si>
  <si>
    <t>Casper College</t>
  </si>
  <si>
    <t>Storage Facility Count:</t>
  </si>
  <si>
    <t>https://www.loc.gov/marc/organizations/</t>
  </si>
  <si>
    <t>Unknown</t>
  </si>
  <si>
    <t>Optional</t>
  </si>
  <si>
    <t>College/University</t>
  </si>
  <si>
    <t>Use authorized repository identifier from Library of Congress, if one exists.</t>
  </si>
  <si>
    <t>Repository Type</t>
  </si>
  <si>
    <t>All</t>
  </si>
  <si>
    <t>Unverified</t>
  </si>
  <si>
    <t>125 College Drive</t>
  </si>
  <si>
    <t>Use values from the RepositoryTypes worksheet</t>
  </si>
  <si>
    <t>Casper</t>
  </si>
  <si>
    <t>82601</t>
  </si>
  <si>
    <t>All Non-Mailing Count</t>
  </si>
  <si>
    <t>Location Type</t>
  </si>
  <si>
    <t>Use values from the LocationType worksheet</t>
  </si>
  <si>
    <t>WY</t>
  </si>
  <si>
    <t>Street Address 1</t>
  </si>
  <si>
    <t>Whitney Ray</t>
  </si>
  <si>
    <t>Wyoming State Archives</t>
  </si>
  <si>
    <t>http://wyoarchives.state.wy.us/index.php</t>
  </si>
  <si>
    <t>Mailing Address 1</t>
  </si>
  <si>
    <t>City</t>
  </si>
  <si>
    <t>County</t>
  </si>
  <si>
    <t>Government</t>
  </si>
  <si>
    <t>State</t>
  </si>
  <si>
    <t>2301 Central Avenue</t>
  </si>
  <si>
    <t>Zip Code</t>
  </si>
  <si>
    <t>Barrett Building</t>
  </si>
  <si>
    <t>Cheyenne</t>
  </si>
  <si>
    <t>82002</t>
  </si>
  <si>
    <t>Add if supplied by data providing organization, but I believe we can generate these from the master spreadsheet at the end.</t>
  </si>
  <si>
    <t>Buffalo Bill Center of the West</t>
  </si>
  <si>
    <t>https://geocod.io/</t>
  </si>
  <si>
    <t>Multiple (specify in Notes field)</t>
  </si>
  <si>
    <t>720 Sheridan Avenue</t>
  </si>
  <si>
    <t>Cody</t>
  </si>
  <si>
    <t>82414</t>
  </si>
  <si>
    <t>Park County Archives</t>
  </si>
  <si>
    <t>Park County Library Addition</t>
  </si>
  <si>
    <t>Public Library</t>
  </si>
  <si>
    <t>1500 Heart Mountain Street</t>
  </si>
  <si>
    <t>Room 140</t>
  </si>
  <si>
    <t>Use only if the language is not English.</t>
  </si>
  <si>
    <t>Sweetwater County Historical Museum</t>
  </si>
  <si>
    <t>Date Entry Recorded</t>
  </si>
  <si>
    <t>YYYY-MM-DD format</t>
  </si>
  <si>
    <t>Historical Society/Museum</t>
  </si>
  <si>
    <t>3 East Flaming Gorge Way</t>
  </si>
  <si>
    <t>Green River</t>
  </si>
  <si>
    <t>82935</t>
  </si>
  <si>
    <t>Entry Recorded By</t>
  </si>
  <si>
    <t>Your name</t>
  </si>
  <si>
    <t>Jackson Hole Historical Society and Museum</t>
  </si>
  <si>
    <t>Stan Klassen Research Center</t>
  </si>
  <si>
    <t>Source of Repository Data</t>
  </si>
  <si>
    <t>Name of the data providing organization</t>
  </si>
  <si>
    <t>225 N Cache St.</t>
  </si>
  <si>
    <t>Jackson</t>
  </si>
  <si>
    <t>83001</t>
  </si>
  <si>
    <t>Use this field to note any idiosyncracies or additional useful information.</t>
  </si>
  <si>
    <t>University of Wyoming. American Heritage Center</t>
  </si>
  <si>
    <t>WyU-AH</t>
  </si>
  <si>
    <t>2111 Willett Drive</t>
  </si>
  <si>
    <t>Centennial Complex</t>
  </si>
  <si>
    <t>Laramie</t>
  </si>
  <si>
    <t>82071</t>
  </si>
  <si>
    <t>http://www.uwyo.edu/ahc/</t>
  </si>
  <si>
    <t>Ben Goldman</t>
  </si>
  <si>
    <t>Society of Rocky Mountain Archivists</t>
  </si>
  <si>
    <t>Water Resources Data System Library</t>
  </si>
  <si>
    <t>University of Wyoming</t>
  </si>
  <si>
    <t>1000 East University Avenue</t>
  </si>
  <si>
    <t>William R. Coe Library</t>
  </si>
  <si>
    <t>Dept 3334</t>
  </si>
  <si>
    <t>K-12</t>
  </si>
  <si>
    <t>http://www-lib.uwyo.edu/</t>
  </si>
  <si>
    <t>Tribal Archives</t>
  </si>
  <si>
    <t>Religious Archives</t>
  </si>
  <si>
    <t>Corporation</t>
  </si>
  <si>
    <t>Eira Tansey</t>
  </si>
  <si>
    <t>OCLC ArchiveGrid</t>
  </si>
  <si>
    <t>Heart Mountain Wyoming Foundation</t>
  </si>
  <si>
    <t>1539 Road 19</t>
  </si>
  <si>
    <t>Powell</t>
  </si>
  <si>
    <t>82435</t>
  </si>
  <si>
    <t>The Wyoming Room</t>
  </si>
  <si>
    <t>Sheridan County Fulmer Public Library</t>
  </si>
  <si>
    <t>335 W. Alger St.</t>
  </si>
  <si>
    <t>Sheridan</t>
  </si>
  <si>
    <t>82801</t>
  </si>
  <si>
    <t>Yellowstone National Park Archives</t>
  </si>
  <si>
    <t>Mailing Address</t>
  </si>
  <si>
    <t>PO Box 168</t>
  </si>
  <si>
    <t>Yellowstone National Park</t>
  </si>
  <si>
    <t>82190</t>
  </si>
  <si>
    <t>Reading Room</t>
  </si>
  <si>
    <t>Storage Facility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</si>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</sst>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3">
    <font>
      <sz val="10.0"/>
      <color rgb="FF000000"/>
      <name val="Arial"/>
    </font>
    <font>
      <b/>
      <sz val="10.0"/>
      <name val="Arial"/>
    </font>
    <font/>
    <font>
      <b/>
      <color rgb="FFFF0000"/>
    </font>
    <font>
      <b/>
      <name val="Arial"/>
    </font>
    <font>
      <b/>
    </font>
    <font>
      <name val="Arial"/>
    </font>
    <font>
      <sz val="10.0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Font="1"/>
    <xf borderId="0" fillId="2" fontId="1" numFmtId="49" xfId="0" applyAlignment="1" applyFont="1" applyNumberFormat="1">
      <alignment readingOrder="0" shrinkToFit="0" wrapText="1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6" numFmtId="0" xfId="0" applyAlignment="1" applyFont="1">
      <alignment vertical="bottom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2" fontId="1" numFmtId="0" xfId="0" applyAlignment="1" applyFont="1">
      <alignment shrinkToFit="0" wrapText="1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Font="1"/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shrinkToFit="0" vertical="bottom" wrapText="1"/>
    </xf>
    <xf borderId="0" fillId="0" fontId="7" numFmtId="0" xfId="0" applyFont="1"/>
    <xf borderId="0" fillId="3" fontId="9" numFmtId="0" xfId="0" applyAlignment="1" applyFont="1">
      <alignment readingOrder="0" shrinkToFit="0" wrapText="1"/>
    </xf>
    <xf borderId="0" fillId="0" fontId="7" numFmtId="49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3" fontId="2" numFmtId="0" xfId="0" applyAlignment="1" applyFont="1">
      <alignment shrinkToFit="0" wrapText="1"/>
    </xf>
    <xf borderId="0" fillId="0" fontId="7" numFmtId="0" xfId="0" applyFont="1"/>
    <xf borderId="0" fillId="0" fontId="7" numFmtId="16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0" fontId="7" numFmtId="0" xfId="0" applyAlignment="1" applyFont="1">
      <alignment shrinkToFit="0" vertical="bottom" wrapText="0"/>
    </xf>
    <xf borderId="0" fillId="0" fontId="7" numFmtId="49" xfId="0" applyAlignment="1" applyFont="1" applyNumberFormat="1">
      <alignment readingOrder="0" shrinkToFit="0" vertical="bottom" wrapText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0" fillId="4" fontId="2" numFmtId="0" xfId="0" applyFont="1"/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0" numFmtId="0" xfId="0" applyAlignment="1" applyFont="1">
      <alignment vertical="top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readingOrder="0" vertical="bottom"/>
    </xf>
    <xf borderId="0" fillId="0" fontId="0" numFmtId="0" xfId="0" applyAlignment="1" applyFont="1">
      <alignment vertical="top"/>
    </xf>
    <xf borderId="0" fillId="0" fontId="0" numFmtId="49" xfId="0" applyAlignment="1" applyFont="1" applyNumberFormat="1">
      <alignment vertical="bottom"/>
    </xf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0" numFmtId="0" xfId="0" applyAlignment="1" applyFont="1">
      <alignment readingOrder="0" vertical="top"/>
    </xf>
    <xf borderId="1" fillId="0" fontId="0" numFmtId="0" xfId="0" applyAlignment="1" applyBorder="1" applyFont="1">
      <alignment vertical="top"/>
    </xf>
    <xf borderId="1" fillId="0" fontId="7" numFmtId="0" xfId="0" applyAlignment="1" applyBorder="1" applyFont="1">
      <alignment readingOrder="0" vertical="bottom"/>
    </xf>
    <xf borderId="1" fillId="0" fontId="0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1" fillId="0" fontId="0" numFmtId="49" xfId="0" applyAlignment="1" applyBorder="1" applyFont="1" applyNumberForma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vertical="bottom"/>
    </xf>
    <xf borderId="0" fillId="0" fontId="0" numFmtId="164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shrinkToFit="0" vertical="bottom" wrapText="1"/>
    </xf>
    <xf borderId="1" fillId="0" fontId="7" numFmtId="0" xfId="0" applyBorder="1" applyFont="1"/>
    <xf borderId="1" fillId="0" fontId="7" numFmtId="0" xfId="0" applyAlignment="1" applyBorder="1" applyFont="1">
      <alignment vertical="bottom"/>
    </xf>
    <xf borderId="1" fillId="0" fontId="7" numFmtId="0" xfId="0" applyBorder="1" applyFont="1"/>
    <xf borderId="0" fillId="0" fontId="7" numFmtId="0" xfId="0" applyFont="1"/>
    <xf borderId="0" fillId="2" fontId="7" numFmtId="0" xfId="0" applyAlignment="1" applyFont="1">
      <alignment readingOrder="0"/>
    </xf>
    <xf borderId="0" fillId="2" fontId="7" numFmtId="0" xfId="0" applyFont="1"/>
    <xf borderId="0" fillId="2" fontId="7" numFmtId="0" xfId="0" applyAlignment="1" applyFont="1">
      <alignment readingOrder="0"/>
    </xf>
    <xf borderId="0" fillId="2" fontId="7" numFmtId="49" xfId="0" applyFont="1" applyNumberFormat="1"/>
    <xf borderId="0" fillId="2" fontId="0" numFmtId="0" xfId="0" applyAlignment="1" applyFont="1">
      <alignment readingOrder="0" shrinkToFit="0" vertical="bottom" wrapText="0"/>
    </xf>
    <xf borderId="0" fillId="2" fontId="7" numFmtId="164" xfId="0" applyAlignment="1" applyFont="1" applyNumberFormat="1">
      <alignment readingOrder="0"/>
    </xf>
    <xf borderId="0" fillId="2" fontId="0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</dxfs>
  <tableStyles count="2">
    <tableStyle count="2" pivot="0" name="Data Sources-style">
      <tableStyleElement dxfId="1" type="firstRowStripe"/>
      <tableStyleElement dxfId="2" type="secondRowStripe"/>
    </tableStyle>
    <tableStyle count="3" pivot="0" name="Repository Locations Data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G20" displayName="Table_2" id="2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Repository Locations Data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2" displayName="Table_1" id="1">
  <tableColumns count="1">
    <tableColumn name="Column1" id="1"/>
  </tableColumns>
  <tableStyleInfo name="Data Sourc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yoarchives.state.wy.us/index.php" TargetMode="External"/><Relationship Id="rId10" Type="http://schemas.openxmlformats.org/officeDocument/2006/relationships/hyperlink" Target="http://wyoarchives.state.wy.us/index.php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://wyoarchives.state.wy.us/index.php" TargetMode="External"/><Relationship Id="rId2" Type="http://schemas.openxmlformats.org/officeDocument/2006/relationships/hyperlink" Target="http://wyoarchives.state.wy.us/index.php" TargetMode="External"/><Relationship Id="rId3" Type="http://schemas.openxmlformats.org/officeDocument/2006/relationships/hyperlink" Target="http://wyoarchives.state.wy.us/index.php" TargetMode="External"/><Relationship Id="rId4" Type="http://schemas.openxmlformats.org/officeDocument/2006/relationships/hyperlink" Target="http://wyoarchives.state.wy.us/index.php" TargetMode="External"/><Relationship Id="rId9" Type="http://schemas.openxmlformats.org/officeDocument/2006/relationships/hyperlink" Target="http://wyoarchives.state.wy.us/index.php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://wyoarchives.state.wy.us/index.php" TargetMode="External"/><Relationship Id="rId6" Type="http://schemas.openxmlformats.org/officeDocument/2006/relationships/hyperlink" Target="http://wyoarchives.state.wy.us/index.php" TargetMode="External"/><Relationship Id="rId7" Type="http://schemas.openxmlformats.org/officeDocument/2006/relationships/hyperlink" Target="http://www.uwyo.edu/ahc/" TargetMode="External"/><Relationship Id="rId8" Type="http://schemas.openxmlformats.org/officeDocument/2006/relationships/hyperlink" Target="http://www-lib.uwyo.ed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6" t="s">
        <v>11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>
      <c r="A2" s="17" t="s">
        <v>35</v>
      </c>
      <c r="B2" s="18"/>
      <c r="C2" s="20" t="s">
        <v>38</v>
      </c>
      <c r="D2" s="18"/>
      <c r="E2" s="18"/>
      <c r="F2" s="22" t="s">
        <v>43</v>
      </c>
      <c r="G2" s="22" t="s">
        <v>47</v>
      </c>
      <c r="H2" s="17" t="s">
        <v>48</v>
      </c>
      <c r="I2" s="24"/>
      <c r="J2" s="17" t="s">
        <v>50</v>
      </c>
      <c r="K2" s="26" t="s">
        <v>51</v>
      </c>
      <c r="L2" s="22"/>
      <c r="M2" s="27"/>
      <c r="N2" s="27" t="s">
        <v>55</v>
      </c>
      <c r="O2" s="28"/>
      <c r="P2" s="30"/>
      <c r="Q2" s="30"/>
      <c r="R2" s="30"/>
      <c r="S2" s="31">
        <v>43129.0</v>
      </c>
      <c r="T2" s="27" t="s">
        <v>57</v>
      </c>
      <c r="U2" s="27" t="s">
        <v>58</v>
      </c>
      <c r="V2" s="33" t="s">
        <v>59</v>
      </c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>
      <c r="A3" s="17" t="s">
        <v>58</v>
      </c>
      <c r="B3" s="18"/>
      <c r="C3" s="18"/>
      <c r="D3" s="18"/>
      <c r="E3" s="18"/>
      <c r="F3" s="22" t="s">
        <v>63</v>
      </c>
      <c r="G3" s="22" t="s">
        <v>47</v>
      </c>
      <c r="H3" s="36" t="s">
        <v>65</v>
      </c>
      <c r="I3" s="36" t="s">
        <v>67</v>
      </c>
      <c r="J3" s="36" t="s">
        <v>68</v>
      </c>
      <c r="K3" s="37" t="s">
        <v>69</v>
      </c>
      <c r="L3" s="22"/>
      <c r="M3" s="27"/>
      <c r="N3" s="27" t="s">
        <v>55</v>
      </c>
      <c r="O3" s="28"/>
      <c r="P3" s="30"/>
      <c r="Q3" s="30"/>
      <c r="R3" s="30"/>
      <c r="S3" s="31">
        <v>43129.0</v>
      </c>
      <c r="T3" s="27" t="s">
        <v>57</v>
      </c>
      <c r="U3" s="27" t="s">
        <v>58</v>
      </c>
      <c r="V3" s="33" t="s">
        <v>59</v>
      </c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>
      <c r="A4" s="17" t="s">
        <v>71</v>
      </c>
      <c r="B4" s="18"/>
      <c r="C4" s="18"/>
      <c r="D4" s="18"/>
      <c r="E4" s="18"/>
      <c r="F4" s="22" t="s">
        <v>73</v>
      </c>
      <c r="G4" s="22" t="s">
        <v>47</v>
      </c>
      <c r="H4" s="17" t="s">
        <v>74</v>
      </c>
      <c r="I4" s="36"/>
      <c r="J4" s="17" t="s">
        <v>75</v>
      </c>
      <c r="K4" s="26" t="s">
        <v>76</v>
      </c>
      <c r="L4" s="22"/>
      <c r="M4" s="27"/>
      <c r="N4" s="27" t="s">
        <v>55</v>
      </c>
      <c r="O4" s="28"/>
      <c r="P4" s="30"/>
      <c r="Q4" s="30"/>
      <c r="R4" s="30"/>
      <c r="S4" s="31">
        <v>43129.0</v>
      </c>
      <c r="T4" s="27" t="s">
        <v>57</v>
      </c>
      <c r="U4" s="27" t="s">
        <v>58</v>
      </c>
      <c r="V4" s="33" t="s">
        <v>59</v>
      </c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>
      <c r="A5" s="17" t="s">
        <v>77</v>
      </c>
      <c r="B5" s="18"/>
      <c r="C5" s="20" t="s">
        <v>78</v>
      </c>
      <c r="D5" s="18"/>
      <c r="E5" s="18"/>
      <c r="F5" s="22" t="s">
        <v>79</v>
      </c>
      <c r="G5" s="22" t="s">
        <v>47</v>
      </c>
      <c r="H5" s="17" t="s">
        <v>80</v>
      </c>
      <c r="I5" s="17" t="s">
        <v>81</v>
      </c>
      <c r="J5" s="17" t="s">
        <v>75</v>
      </c>
      <c r="K5" s="26" t="s">
        <v>76</v>
      </c>
      <c r="L5" s="22"/>
      <c r="M5" s="27"/>
      <c r="N5" s="27" t="s">
        <v>55</v>
      </c>
      <c r="O5" s="28"/>
      <c r="P5" s="30"/>
      <c r="Q5" s="30"/>
      <c r="R5" s="30"/>
      <c r="S5" s="31">
        <v>43129.0</v>
      </c>
      <c r="T5" s="27" t="s">
        <v>57</v>
      </c>
      <c r="U5" s="27" t="s">
        <v>58</v>
      </c>
      <c r="V5" s="33" t="s">
        <v>59</v>
      </c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>
      <c r="A6" s="17" t="s">
        <v>83</v>
      </c>
      <c r="B6" s="18"/>
      <c r="C6" s="20"/>
      <c r="D6" s="18"/>
      <c r="E6" s="18"/>
      <c r="F6" s="22" t="s">
        <v>86</v>
      </c>
      <c r="G6" s="22" t="s">
        <v>47</v>
      </c>
      <c r="H6" s="17" t="s">
        <v>87</v>
      </c>
      <c r="I6" s="24"/>
      <c r="J6" s="17" t="s">
        <v>88</v>
      </c>
      <c r="K6" s="26" t="s">
        <v>89</v>
      </c>
      <c r="L6" s="22"/>
      <c r="M6" s="27"/>
      <c r="N6" s="27" t="s">
        <v>55</v>
      </c>
      <c r="O6" s="28"/>
      <c r="P6" s="30"/>
      <c r="Q6" s="30"/>
      <c r="R6" s="30"/>
      <c r="S6" s="31">
        <v>43129.0</v>
      </c>
      <c r="T6" s="27" t="s">
        <v>57</v>
      </c>
      <c r="U6" s="27" t="s">
        <v>58</v>
      </c>
      <c r="V6" s="33" t="s">
        <v>59</v>
      </c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>
      <c r="A7" s="17" t="s">
        <v>92</v>
      </c>
      <c r="B7" s="18"/>
      <c r="C7" s="20" t="s">
        <v>93</v>
      </c>
      <c r="D7" s="18"/>
      <c r="E7" s="18"/>
      <c r="F7" s="22" t="s">
        <v>86</v>
      </c>
      <c r="G7" s="22" t="s">
        <v>47</v>
      </c>
      <c r="H7" s="42" t="s">
        <v>96</v>
      </c>
      <c r="I7" s="17"/>
      <c r="J7" s="42" t="s">
        <v>97</v>
      </c>
      <c r="K7" s="43" t="s">
        <v>98</v>
      </c>
      <c r="L7" s="22"/>
      <c r="M7" s="27"/>
      <c r="N7" s="27" t="s">
        <v>55</v>
      </c>
      <c r="O7" s="28"/>
      <c r="P7" s="30"/>
      <c r="Q7" s="30"/>
      <c r="R7" s="30"/>
      <c r="S7" s="31">
        <v>43129.0</v>
      </c>
      <c r="T7" s="27" t="s">
        <v>57</v>
      </c>
      <c r="U7" s="27" t="s">
        <v>58</v>
      </c>
      <c r="V7" s="33" t="s">
        <v>59</v>
      </c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>
      <c r="A8" s="27" t="s">
        <v>100</v>
      </c>
      <c r="B8" s="44"/>
      <c r="C8" s="44"/>
      <c r="D8" s="44" t="s">
        <v>100</v>
      </c>
      <c r="E8" s="45" t="s">
        <v>101</v>
      </c>
      <c r="F8" s="27" t="s">
        <v>43</v>
      </c>
      <c r="G8" s="27" t="s">
        <v>46</v>
      </c>
      <c r="H8" s="44" t="s">
        <v>102</v>
      </c>
      <c r="I8" s="44" t="s">
        <v>103</v>
      </c>
      <c r="J8" s="27" t="s">
        <v>104</v>
      </c>
      <c r="K8" s="46" t="s">
        <v>105</v>
      </c>
      <c r="L8" s="27"/>
      <c r="M8" s="27"/>
      <c r="N8" s="27" t="s">
        <v>55</v>
      </c>
      <c r="O8" s="33" t="s">
        <v>106</v>
      </c>
      <c r="P8" s="30"/>
      <c r="Q8" s="30"/>
      <c r="R8" s="30"/>
      <c r="S8" s="31">
        <v>42988.0</v>
      </c>
      <c r="T8" s="27" t="s">
        <v>107</v>
      </c>
      <c r="U8" s="27" t="s">
        <v>108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>
      <c r="A9" s="47" t="s">
        <v>109</v>
      </c>
      <c r="B9" s="48"/>
      <c r="C9" s="49" t="s">
        <v>110</v>
      </c>
      <c r="D9" s="48"/>
      <c r="E9" s="48"/>
      <c r="F9" s="50" t="s">
        <v>43</v>
      </c>
      <c r="G9" s="50" t="s">
        <v>47</v>
      </c>
      <c r="H9" s="51" t="s">
        <v>111</v>
      </c>
      <c r="I9" s="48"/>
      <c r="J9" s="47" t="s">
        <v>104</v>
      </c>
      <c r="K9" s="52" t="s">
        <v>105</v>
      </c>
      <c r="L9" s="53"/>
      <c r="M9" s="54"/>
      <c r="N9" s="47" t="s">
        <v>55</v>
      </c>
      <c r="O9" s="54"/>
      <c r="P9" s="48"/>
      <c r="Q9" s="48"/>
      <c r="R9" s="48"/>
      <c r="S9" s="55">
        <v>43163.0</v>
      </c>
      <c r="T9" s="54" t="s">
        <v>57</v>
      </c>
      <c r="U9" s="56" t="s">
        <v>108</v>
      </c>
      <c r="V9" s="54"/>
      <c r="W9" s="48"/>
      <c r="X9" s="48"/>
      <c r="Y9" s="48"/>
      <c r="Z9" s="48"/>
      <c r="AA9" s="48"/>
      <c r="AB9" s="57"/>
      <c r="AC9" s="57"/>
      <c r="AD9" s="57"/>
      <c r="AE9" s="57"/>
      <c r="AF9" s="57"/>
      <c r="AG9" s="57"/>
    </row>
    <row r="10">
      <c r="A10" s="58" t="s">
        <v>112</v>
      </c>
      <c r="B10" s="48"/>
      <c r="C10" s="49" t="s">
        <v>110</v>
      </c>
      <c r="D10" s="48"/>
      <c r="E10" s="48"/>
      <c r="F10" s="50" t="s">
        <v>43</v>
      </c>
      <c r="G10" s="50" t="s">
        <v>47</v>
      </c>
      <c r="H10" s="59" t="s">
        <v>111</v>
      </c>
      <c r="I10" s="60" t="s">
        <v>113</v>
      </c>
      <c r="J10" s="61" t="s">
        <v>104</v>
      </c>
      <c r="K10" s="63" t="s">
        <v>105</v>
      </c>
      <c r="L10" s="53"/>
      <c r="M10" s="54"/>
      <c r="N10" s="47" t="s">
        <v>55</v>
      </c>
      <c r="O10" s="65" t="s">
        <v>115</v>
      </c>
      <c r="P10" s="48"/>
      <c r="Q10" s="48"/>
      <c r="R10" s="48"/>
      <c r="S10" s="66">
        <v>43263.0</v>
      </c>
      <c r="T10" s="50" t="s">
        <v>119</v>
      </c>
      <c r="U10" s="67" t="s">
        <v>120</v>
      </c>
      <c r="V10" s="54"/>
      <c r="W10" s="48"/>
      <c r="X10" s="48"/>
      <c r="Y10" s="48"/>
      <c r="Z10" s="48"/>
      <c r="AA10" s="48"/>
      <c r="AB10" s="57"/>
      <c r="AC10" s="57"/>
      <c r="AD10" s="57"/>
      <c r="AE10" s="57"/>
      <c r="AF10" s="57"/>
      <c r="AG10" s="57"/>
    </row>
    <row r="11">
      <c r="A11" s="17" t="s">
        <v>121</v>
      </c>
      <c r="B11" s="18"/>
      <c r="C11" s="18"/>
      <c r="D11" s="18"/>
      <c r="E11" s="18"/>
      <c r="F11" s="22" t="s">
        <v>73</v>
      </c>
      <c r="G11" s="22" t="s">
        <v>47</v>
      </c>
      <c r="H11" s="17" t="s">
        <v>122</v>
      </c>
      <c r="I11" s="68"/>
      <c r="J11" s="17" t="s">
        <v>123</v>
      </c>
      <c r="K11" s="26" t="s">
        <v>124</v>
      </c>
      <c r="L11" s="22"/>
      <c r="M11" s="27"/>
      <c r="N11" s="27" t="s">
        <v>55</v>
      </c>
      <c r="O11" s="28"/>
      <c r="P11" s="30"/>
      <c r="Q11" s="30"/>
      <c r="R11" s="30"/>
      <c r="S11" s="31">
        <v>43129.0</v>
      </c>
      <c r="T11" s="27" t="s">
        <v>57</v>
      </c>
      <c r="U11" s="27" t="s">
        <v>58</v>
      </c>
      <c r="V11" s="33" t="s">
        <v>59</v>
      </c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>
      <c r="A12" s="17" t="s">
        <v>125</v>
      </c>
      <c r="B12" s="18"/>
      <c r="C12" s="69" t="s">
        <v>126</v>
      </c>
      <c r="D12" s="18"/>
      <c r="E12" s="18"/>
      <c r="F12" s="22" t="s">
        <v>79</v>
      </c>
      <c r="G12" s="22" t="s">
        <v>47</v>
      </c>
      <c r="H12" s="17" t="s">
        <v>127</v>
      </c>
      <c r="I12" s="24"/>
      <c r="J12" s="17" t="s">
        <v>128</v>
      </c>
      <c r="K12" s="26" t="s">
        <v>129</v>
      </c>
      <c r="L12" s="22"/>
      <c r="M12" s="27"/>
      <c r="N12" s="27" t="s">
        <v>55</v>
      </c>
      <c r="O12" s="28"/>
      <c r="P12" s="30"/>
      <c r="Q12" s="30"/>
      <c r="R12" s="30"/>
      <c r="S12" s="31">
        <v>43129.0</v>
      </c>
      <c r="T12" s="27" t="s">
        <v>57</v>
      </c>
      <c r="U12" s="27" t="s">
        <v>58</v>
      </c>
      <c r="V12" s="33" t="s">
        <v>59</v>
      </c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>
      <c r="A13" s="17" t="s">
        <v>130</v>
      </c>
      <c r="B13" s="18"/>
      <c r="C13" s="70"/>
      <c r="D13" s="18"/>
      <c r="E13" s="18"/>
      <c r="F13" s="22" t="s">
        <v>63</v>
      </c>
      <c r="G13" s="22" t="s">
        <v>131</v>
      </c>
      <c r="H13" s="17" t="s">
        <v>132</v>
      </c>
      <c r="I13" s="71"/>
      <c r="J13" s="17" t="s">
        <v>133</v>
      </c>
      <c r="K13" s="26" t="s">
        <v>134</v>
      </c>
      <c r="L13" s="22"/>
      <c r="M13" s="27"/>
      <c r="N13" s="27" t="s">
        <v>55</v>
      </c>
      <c r="O13" s="28"/>
      <c r="P13" s="30"/>
      <c r="Q13" s="30"/>
      <c r="R13" s="30"/>
      <c r="S13" s="31">
        <v>43129.0</v>
      </c>
      <c r="T13" s="27" t="s">
        <v>57</v>
      </c>
      <c r="U13" s="27" t="s">
        <v>58</v>
      </c>
      <c r="V13" s="33" t="s">
        <v>59</v>
      </c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>
      <c r="A14" s="72"/>
      <c r="B14" s="73"/>
      <c r="C14" s="73"/>
      <c r="D14" s="73"/>
      <c r="E14" s="73"/>
      <c r="F14" s="72"/>
      <c r="G14" s="72"/>
      <c r="H14" s="74"/>
      <c r="I14" s="73"/>
      <c r="J14" s="72"/>
      <c r="K14" s="75"/>
      <c r="L14" s="72"/>
      <c r="M14" s="72"/>
      <c r="N14" s="72"/>
      <c r="O14" s="76"/>
      <c r="P14" s="73"/>
      <c r="Q14" s="73"/>
      <c r="R14" s="73"/>
      <c r="S14" s="77"/>
      <c r="T14" s="72"/>
      <c r="U14" s="72"/>
      <c r="V14" s="72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</row>
    <row r="15">
      <c r="A15" s="72"/>
      <c r="B15" s="73"/>
      <c r="C15" s="73"/>
      <c r="D15" s="73"/>
      <c r="E15" s="73"/>
      <c r="F15" s="72"/>
      <c r="G15" s="72"/>
      <c r="H15" s="74"/>
      <c r="I15" s="73"/>
      <c r="J15" s="72"/>
      <c r="K15" s="75"/>
      <c r="L15" s="72"/>
      <c r="M15" s="72"/>
      <c r="N15" s="72"/>
      <c r="O15" s="76"/>
      <c r="P15" s="73"/>
      <c r="Q15" s="73"/>
      <c r="R15" s="73"/>
      <c r="S15" s="77"/>
      <c r="T15" s="72"/>
      <c r="U15" s="72"/>
      <c r="V15" s="72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</row>
    <row r="16">
      <c r="A16" s="72"/>
      <c r="B16" s="73"/>
      <c r="C16" s="73"/>
      <c r="D16" s="73"/>
      <c r="E16" s="73"/>
      <c r="F16" s="72"/>
      <c r="G16" s="72"/>
      <c r="H16" s="74"/>
      <c r="I16" s="73"/>
      <c r="J16" s="72"/>
      <c r="K16" s="75"/>
      <c r="L16" s="72"/>
      <c r="M16" s="72"/>
      <c r="N16" s="72"/>
      <c r="O16" s="76"/>
      <c r="P16" s="73"/>
      <c r="Q16" s="73"/>
      <c r="R16" s="73"/>
      <c r="S16" s="77"/>
      <c r="T16" s="72"/>
      <c r="U16" s="72"/>
      <c r="V16" s="72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</row>
    <row r="17">
      <c r="A17" s="72"/>
      <c r="B17" s="73"/>
      <c r="C17" s="73"/>
      <c r="D17" s="73"/>
      <c r="E17" s="73"/>
      <c r="F17" s="72"/>
      <c r="G17" s="72"/>
      <c r="H17" s="74"/>
      <c r="I17" s="73"/>
      <c r="J17" s="72"/>
      <c r="K17" s="75"/>
      <c r="L17" s="72"/>
      <c r="M17" s="72"/>
      <c r="N17" s="72"/>
      <c r="O17" s="78"/>
      <c r="P17" s="73"/>
      <c r="Q17" s="73"/>
      <c r="R17" s="73"/>
      <c r="S17" s="77"/>
      <c r="T17" s="72"/>
      <c r="U17" s="72"/>
      <c r="V17" s="72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</row>
    <row r="18">
      <c r="A18" s="72"/>
      <c r="B18" s="73"/>
      <c r="C18" s="73"/>
      <c r="D18" s="73"/>
      <c r="E18" s="73"/>
      <c r="F18" s="72"/>
      <c r="G18" s="72"/>
      <c r="H18" s="74"/>
      <c r="I18" s="73"/>
      <c r="J18" s="72"/>
      <c r="K18" s="75"/>
      <c r="L18" s="72"/>
      <c r="M18" s="72"/>
      <c r="N18" s="72"/>
      <c r="O18" s="76"/>
      <c r="P18" s="73"/>
      <c r="Q18" s="73"/>
      <c r="R18" s="73"/>
      <c r="S18" s="77"/>
      <c r="T18" s="72"/>
      <c r="U18" s="72"/>
      <c r="V18" s="72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</row>
    <row r="19">
      <c r="A19" s="72"/>
      <c r="B19" s="73"/>
      <c r="C19" s="73"/>
      <c r="D19" s="73"/>
      <c r="E19" s="73"/>
      <c r="F19" s="72"/>
      <c r="G19" s="72"/>
      <c r="H19" s="74"/>
      <c r="I19" s="73"/>
      <c r="J19" s="72"/>
      <c r="K19" s="75"/>
      <c r="L19" s="72"/>
      <c r="M19" s="72"/>
      <c r="N19" s="72"/>
      <c r="O19" s="76"/>
      <c r="P19" s="73"/>
      <c r="Q19" s="73"/>
      <c r="R19" s="73"/>
      <c r="S19" s="77"/>
      <c r="T19" s="72"/>
      <c r="U19" s="72"/>
      <c r="V19" s="72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</row>
    <row r="20">
      <c r="A20" s="72"/>
      <c r="B20" s="73"/>
      <c r="C20" s="73"/>
      <c r="D20" s="73"/>
      <c r="E20" s="73"/>
      <c r="F20" s="72"/>
      <c r="G20" s="72"/>
      <c r="H20" s="74"/>
      <c r="I20" s="73"/>
      <c r="J20" s="72"/>
      <c r="K20" s="75"/>
      <c r="L20" s="72"/>
      <c r="M20" s="72"/>
      <c r="N20" s="72"/>
      <c r="O20" s="76"/>
      <c r="P20" s="73"/>
      <c r="Q20" s="73"/>
      <c r="R20" s="73"/>
      <c r="S20" s="77"/>
      <c r="T20" s="72"/>
      <c r="U20" s="72"/>
      <c r="V20" s="72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</row>
  </sheetData>
  <dataValidations>
    <dataValidation type="list" allowBlank="1" sqref="G2:G20">
      <formula1>LocationType!$A$1:$A$6</formula1>
    </dataValidation>
    <dataValidation type="list" allowBlank="1" sqref="F2:F20">
      <formula1>RepositoryTypes!$A$1:$A$15</formula1>
    </dataValidation>
  </dataValidations>
  <hyperlinks>
    <hyperlink r:id="rId1" ref="V2"/>
    <hyperlink r:id="rId2" ref="V3"/>
    <hyperlink r:id="rId3" ref="V4"/>
    <hyperlink r:id="rId4" ref="V5"/>
    <hyperlink r:id="rId5" ref="V6"/>
    <hyperlink r:id="rId6" ref="V7"/>
    <hyperlink r:id="rId7" ref="O8"/>
    <hyperlink r:id="rId8" ref="O10"/>
    <hyperlink r:id="rId9" ref="V11"/>
    <hyperlink r:id="rId10" ref="V12"/>
    <hyperlink r:id="rId11" ref="V13"/>
  </hyperlinks>
  <drawing r:id="rId12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</v>
      </c>
      <c r="G1" s="4" t="s">
        <v>13</v>
      </c>
      <c r="H1" s="8">
        <f>counta('Repository Locations Data'!A2:A20)</f>
        <v>12</v>
      </c>
    </row>
    <row r="2">
      <c r="A2" s="10"/>
      <c r="G2" s="12" t="s">
        <v>31</v>
      </c>
      <c r="H2" s="16">
        <f>countif('Repository Locations Data'!G2:G20, "unverified")</f>
        <v>10</v>
      </c>
    </row>
    <row r="3">
      <c r="G3" s="12" t="s">
        <v>36</v>
      </c>
      <c r="H3" s="16">
        <f>countif('Repository Locations Data'!G2:G20, "Mailing Address")</f>
        <v>1</v>
      </c>
    </row>
    <row r="4">
      <c r="G4" s="12" t="s">
        <v>37</v>
      </c>
      <c r="H4" s="16">
        <f>countif('Repository Locations Data'!G2:G20, "Reading Room")</f>
        <v>0</v>
      </c>
    </row>
    <row r="5">
      <c r="G5" s="12" t="s">
        <v>39</v>
      </c>
      <c r="H5" s="16">
        <f>countif('Repository Locations Data'!G2:G20, "Storage Facility")</f>
        <v>0</v>
      </c>
    </row>
    <row r="6">
      <c r="G6" s="12" t="s">
        <v>41</v>
      </c>
      <c r="H6" s="16">
        <f>countif('Repository Locations Data'!G2:G20, "Unknown")</f>
        <v>0</v>
      </c>
    </row>
    <row r="7">
      <c r="G7" s="23" t="s">
        <v>46</v>
      </c>
      <c r="H7" s="16">
        <f>countif('Repository Locations Data'!G2:G20, "All")</f>
        <v>1</v>
      </c>
    </row>
    <row r="8">
      <c r="G8" s="4" t="s">
        <v>52</v>
      </c>
      <c r="H8" s="8">
        <f>H1-H3</f>
        <v>11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3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14</v>
      </c>
      <c r="B2" s="9" t="s">
        <v>27</v>
      </c>
      <c r="C2" s="7" t="s">
        <v>28</v>
      </c>
      <c r="D2" s="7" t="s">
        <v>29</v>
      </c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1" t="s">
        <v>30</v>
      </c>
      <c r="B3" s="13" t="s">
        <v>32</v>
      </c>
      <c r="C3" s="11"/>
      <c r="D3" s="11" t="s">
        <v>33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2" t="s">
        <v>3</v>
      </c>
      <c r="B4" s="19" t="s">
        <v>34</v>
      </c>
      <c r="C4" s="21" t="s">
        <v>40</v>
      </c>
      <c r="D4" s="2" t="s">
        <v>42</v>
      </c>
    </row>
    <row r="5">
      <c r="A5" s="2" t="s">
        <v>4</v>
      </c>
      <c r="B5" s="19" t="s">
        <v>44</v>
      </c>
      <c r="C5" s="21" t="s">
        <v>40</v>
      </c>
      <c r="D5" s="2" t="s">
        <v>42</v>
      </c>
    </row>
    <row r="6">
      <c r="A6" s="11" t="s">
        <v>45</v>
      </c>
      <c r="B6" s="25" t="s">
        <v>49</v>
      </c>
      <c r="C6" s="11"/>
      <c r="D6" s="11" t="s">
        <v>33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1" t="s">
        <v>53</v>
      </c>
      <c r="B7" s="25" t="s">
        <v>54</v>
      </c>
      <c r="C7" s="11"/>
      <c r="D7" s="11" t="s">
        <v>33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1" t="s">
        <v>56</v>
      </c>
      <c r="B8" s="29"/>
      <c r="C8" s="11"/>
      <c r="D8" s="11" t="s">
        <v>33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2" t="s">
        <v>9</v>
      </c>
      <c r="B9" s="32"/>
      <c r="C9" s="2"/>
      <c r="D9" s="2" t="s">
        <v>42</v>
      </c>
    </row>
    <row r="10">
      <c r="A10" s="2" t="s">
        <v>60</v>
      </c>
      <c r="B10" s="32"/>
      <c r="C10" s="2"/>
      <c r="D10" s="2" t="s">
        <v>42</v>
      </c>
    </row>
    <row r="11">
      <c r="A11" s="11" t="s">
        <v>61</v>
      </c>
      <c r="B11" s="29"/>
      <c r="C11" s="11"/>
      <c r="D11" s="11" t="s">
        <v>33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0" t="s">
        <v>62</v>
      </c>
      <c r="B12" s="34"/>
      <c r="C12" s="10"/>
      <c r="D12" s="10" t="s">
        <v>42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11" t="s">
        <v>64</v>
      </c>
      <c r="B13" s="29"/>
      <c r="C13" s="11"/>
      <c r="D13" s="11" t="s">
        <v>33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1" t="s">
        <v>66</v>
      </c>
      <c r="B14" s="29"/>
      <c r="C14" s="11"/>
      <c r="D14" s="11" t="s">
        <v>33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2" t="s">
        <v>18</v>
      </c>
      <c r="B15" s="32"/>
      <c r="C15" s="2"/>
      <c r="D15" s="2" t="s">
        <v>42</v>
      </c>
    </row>
    <row r="16">
      <c r="A16" s="38" t="s">
        <v>19</v>
      </c>
      <c r="B16" s="39" t="s">
        <v>70</v>
      </c>
      <c r="C16" s="40" t="s">
        <v>72</v>
      </c>
      <c r="D16" s="38" t="s">
        <v>33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38" t="s">
        <v>20</v>
      </c>
      <c r="B17" s="39" t="s">
        <v>70</v>
      </c>
      <c r="C17" s="40" t="s">
        <v>72</v>
      </c>
      <c r="D17" s="38" t="s">
        <v>33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2" t="s">
        <v>21</v>
      </c>
      <c r="B18" s="19" t="s">
        <v>82</v>
      </c>
      <c r="D18" s="2" t="s">
        <v>42</v>
      </c>
    </row>
    <row r="19">
      <c r="A19" s="11" t="s">
        <v>84</v>
      </c>
      <c r="B19" s="13" t="s">
        <v>85</v>
      </c>
      <c r="C19" s="14"/>
      <c r="D19" s="11" t="s">
        <v>33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1" t="s">
        <v>90</v>
      </c>
      <c r="B20" s="13" t="s">
        <v>91</v>
      </c>
      <c r="C20" s="14"/>
      <c r="D20" s="11" t="s">
        <v>33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1" t="s">
        <v>94</v>
      </c>
      <c r="B21" s="13" t="s">
        <v>95</v>
      </c>
      <c r="C21" s="14"/>
      <c r="D21" s="11" t="s">
        <v>33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2" t="s">
        <v>26</v>
      </c>
      <c r="B22" s="19" t="s">
        <v>99</v>
      </c>
    </row>
    <row r="23">
      <c r="B23" s="32"/>
    </row>
    <row r="24">
      <c r="A24" s="2"/>
      <c r="B24" s="32"/>
    </row>
    <row r="25">
      <c r="B25" s="32"/>
    </row>
    <row r="26">
      <c r="B26" s="32"/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7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  <row r="1001">
      <c r="B1001" s="32"/>
    </row>
    <row r="1002">
      <c r="B1002" s="32"/>
    </row>
    <row r="1003">
      <c r="B1003" s="32"/>
    </row>
    <row r="1004">
      <c r="B1004" s="32"/>
    </row>
    <row r="1005">
      <c r="B1005" s="32"/>
    </row>
    <row r="1006">
      <c r="B1006" s="32"/>
    </row>
    <row r="1007">
      <c r="B1007" s="32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62" t="s">
        <v>43</v>
      </c>
      <c r="C1" s="12"/>
    </row>
    <row r="2">
      <c r="A2" s="62" t="s">
        <v>114</v>
      </c>
      <c r="C2" s="64"/>
    </row>
    <row r="3">
      <c r="A3" s="62" t="s">
        <v>63</v>
      </c>
      <c r="C3" s="12"/>
    </row>
    <row r="4">
      <c r="A4" s="62" t="s">
        <v>86</v>
      </c>
      <c r="C4" s="64"/>
    </row>
    <row r="5">
      <c r="A5" s="62" t="s">
        <v>79</v>
      </c>
      <c r="B5" s="2"/>
      <c r="C5" s="12"/>
    </row>
    <row r="6">
      <c r="A6" s="62" t="s">
        <v>116</v>
      </c>
      <c r="B6" s="2"/>
      <c r="C6" s="12"/>
    </row>
    <row r="7">
      <c r="A7" s="62" t="s">
        <v>117</v>
      </c>
      <c r="C7" s="12"/>
    </row>
    <row r="8">
      <c r="A8" s="62" t="s">
        <v>118</v>
      </c>
      <c r="C8" s="12"/>
    </row>
    <row r="9">
      <c r="A9" s="62" t="s">
        <v>41</v>
      </c>
      <c r="C9" s="12"/>
    </row>
    <row r="10">
      <c r="A10" s="62" t="s">
        <v>73</v>
      </c>
      <c r="C10" s="64"/>
    </row>
    <row r="11">
      <c r="A11" s="2"/>
      <c r="C11" s="12"/>
    </row>
    <row r="12">
      <c r="A12" s="2"/>
      <c r="C12" s="12"/>
    </row>
    <row r="13">
      <c r="A13" s="2"/>
      <c r="C13" s="64"/>
    </row>
    <row r="14">
      <c r="A14" s="2"/>
    </row>
    <row r="15">
      <c r="A15" s="2"/>
      <c r="B15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47</v>
      </c>
    </row>
    <row r="2">
      <c r="A2" s="19" t="s">
        <v>131</v>
      </c>
    </row>
    <row r="3">
      <c r="A3" s="2" t="s">
        <v>135</v>
      </c>
    </row>
    <row r="4">
      <c r="A4" s="2" t="s">
        <v>136</v>
      </c>
    </row>
    <row r="5">
      <c r="A5" s="2" t="s">
        <v>41</v>
      </c>
    </row>
    <row r="6">
      <c r="A6" s="19" t="s">
        <v>46</v>
      </c>
    </row>
    <row r="7">
      <c r="A7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7" t="s">
        <v>137</v>
      </c>
      <c r="B1" s="7" t="s">
        <v>138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139</v>
      </c>
      <c r="B2" s="21" t="s">
        <v>140</v>
      </c>
    </row>
    <row r="3">
      <c r="A3" s="2" t="s">
        <v>141</v>
      </c>
      <c r="B3" s="21" t="s">
        <v>142</v>
      </c>
    </row>
  </sheetData>
  <hyperlinks>
    <hyperlink r:id="rId1" ref="B2"/>
    <hyperlink r:id="rId2" ref="B3"/>
  </hyperlinks>
  <drawing r:id="rId3"/>
</worksheet>
</file>