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Data'!$A$1:$AA$45</definedName>
  </definedNames>
  <calcPr/>
</workbook>
</file>

<file path=xl/sharedStrings.xml><?xml version="1.0" encoding="utf-8"?>
<sst xmlns="http://schemas.openxmlformats.org/spreadsheetml/2006/main" count="467" uniqueCount="208">
  <si>
    <t>Kentucky Council on Archives, Tri-State Catholic Archivists Directory, OCLC ArchiveGrid</t>
  </si>
  <si>
    <t>Total Count:</t>
  </si>
  <si>
    <t>Please note that a repository may have more than one location identified. Create multiple entries for a repository where appropriate.</t>
  </si>
  <si>
    <t>Repository Name Unauthorized*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</si>
  <si>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</si>
  <si>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</si>
  <si>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</si>
  <si>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</si>
  <si>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</si>
  <si>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</si>
  <si>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</si>
  <si>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</si>
  <si>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</si>
  <si>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</si>
  <si>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</si>
  <si>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</si>
  <si>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</si>
  <si>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</si>
  <si>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</si>
  <si>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</si>
  <si>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</si>
  <si>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 xml:space="preserve">Replace the information in cell A1 (above) with your data sources. </t>
  </si>
  <si>
    <t>Date Entry Recorded*</t>
  </si>
  <si>
    <t>Entry Recorded By*</t>
  </si>
  <si>
    <t>Source of Repository Data*</t>
  </si>
  <si>
    <t>URL of Source of Repository Data</t>
  </si>
  <si>
    <t>Notes</t>
  </si>
  <si>
    <t>Unverified Count:</t>
  </si>
  <si>
    <t>Field</t>
  </si>
  <si>
    <t>City of Bardstown</t>
  </si>
  <si>
    <t>Usage</t>
  </si>
  <si>
    <t>Reference</t>
  </si>
  <si>
    <t>Obligation</t>
  </si>
  <si>
    <t>Repository Name Unauthorized</t>
  </si>
  <si>
    <t>Government</t>
  </si>
  <si>
    <t>Unverified</t>
  </si>
  <si>
    <t>220 North 5th Street</t>
  </si>
  <si>
    <t>Repository name as supplied by the data providing organization</t>
  </si>
  <si>
    <t>Bardstown</t>
  </si>
  <si>
    <t>KY</t>
  </si>
  <si>
    <t>Required</t>
  </si>
  <si>
    <t>Eira Tansey</t>
  </si>
  <si>
    <t>Kentucky Council on Archives</t>
  </si>
  <si>
    <t>http://www.kyarchivists.com/wp-content/uploads/2017/09/2017_KCA_Membership_Organization-1.pdf</t>
  </si>
  <si>
    <t>Berea College</t>
  </si>
  <si>
    <t>College/University</t>
  </si>
  <si>
    <t>Use authorized repository name from Library of Congress, if one exists.</t>
  </si>
  <si>
    <t>Mailing Count:</t>
  </si>
  <si>
    <t>CPO-LIB</t>
  </si>
  <si>
    <t>Berea</t>
  </si>
  <si>
    <t>https://www.loc.gov/marc/organizations/</t>
  </si>
  <si>
    <t>Optional</t>
  </si>
  <si>
    <t>Use authorized repository identifier from Library of Congress, if one exists.</t>
  </si>
  <si>
    <t>Western Kentucky University</t>
  </si>
  <si>
    <t>Repository Type</t>
  </si>
  <si>
    <t>Reading Room Count:</t>
  </si>
  <si>
    <t>Use values from the RepositoryTypes worksheet</t>
  </si>
  <si>
    <t>1444 Kentucky St.</t>
  </si>
  <si>
    <t>Bowling Green</t>
  </si>
  <si>
    <t>Storage Facility Count:</t>
  </si>
  <si>
    <t>Diocese of Covington</t>
  </si>
  <si>
    <t>Location Type</t>
  </si>
  <si>
    <t>Religious</t>
  </si>
  <si>
    <t>Mailing Address</t>
  </si>
  <si>
    <t>Use values from the LocationType worksheet</t>
  </si>
  <si>
    <t>P. O. Box 15550</t>
  </si>
  <si>
    <t>Unknown</t>
  </si>
  <si>
    <t>Covington</t>
  </si>
  <si>
    <t>Tri-State Catholic Archivists Directory</t>
  </si>
  <si>
    <t>Street Address 1</t>
  </si>
  <si>
    <t>Sisters of Notre Dame</t>
  </si>
  <si>
    <t>1601 Dixie Highway</t>
  </si>
  <si>
    <t>All</t>
  </si>
  <si>
    <t>http://www.sndky.org/</t>
  </si>
  <si>
    <t>Mailing Address 1</t>
  </si>
  <si>
    <t>City</t>
  </si>
  <si>
    <t>County</t>
  </si>
  <si>
    <t>All Non-Mailing Count</t>
  </si>
  <si>
    <t>Centre College - Grace Doherty Library</t>
  </si>
  <si>
    <t xml:space="preserve">Centre College </t>
  </si>
  <si>
    <t xml:space="preserve">Repositories removed for no address: </t>
  </si>
  <si>
    <t>600 West Walnut St</t>
  </si>
  <si>
    <t>Danville</t>
  </si>
  <si>
    <t>State</t>
  </si>
  <si>
    <t>http://library.centre.edu/sc/spec_coll.html</t>
  </si>
  <si>
    <t>Zip Code</t>
  </si>
  <si>
    <t>OCLC ArchiveGrid</t>
  </si>
  <si>
    <t>Kentucky Department of Library and Archives</t>
  </si>
  <si>
    <t>300 Coffee Tree Rd.</t>
  </si>
  <si>
    <t>Frankfort</t>
  </si>
  <si>
    <t>Add if supplied by data providing organization, but I believe we can generate these from the master spreadsheet at the end.</t>
  </si>
  <si>
    <t>https://geocod.io/</t>
  </si>
  <si>
    <t>Kentucky Historical Society</t>
  </si>
  <si>
    <t>Historical Society/Museum</t>
  </si>
  <si>
    <t>100 W. Broadway Street</t>
  </si>
  <si>
    <t>Use only if the language is not English.</t>
  </si>
  <si>
    <t>Date Entry Recorded</t>
  </si>
  <si>
    <t>YYYY-MM-DD format</t>
  </si>
  <si>
    <t>Kentucky State University</t>
  </si>
  <si>
    <t>Entry Recorded By</t>
  </si>
  <si>
    <t>Your name</t>
  </si>
  <si>
    <t>400 E. Main Street</t>
  </si>
  <si>
    <t>Source of Repository Data</t>
  </si>
  <si>
    <t>Name of the data providing organization</t>
  </si>
  <si>
    <t>Use this field to note any idiosyncracies or additional useful information.</t>
  </si>
  <si>
    <t>Georgetown College</t>
  </si>
  <si>
    <t>400 East College St.</t>
  </si>
  <si>
    <t>Georgetown</t>
  </si>
  <si>
    <t>Shaker Village of Pleasant Hill</t>
  </si>
  <si>
    <t>3501 Lexington Rd.</t>
  </si>
  <si>
    <t>Harrodsburg</t>
  </si>
  <si>
    <t>Northern Kentucky University</t>
  </si>
  <si>
    <t>1 Louie B Nunn Dr</t>
  </si>
  <si>
    <t>106A Steely Library</t>
  </si>
  <si>
    <t>Highland Heights</t>
  </si>
  <si>
    <t>Baptist Health Lexington</t>
  </si>
  <si>
    <t>Corporation</t>
  </si>
  <si>
    <t>1740 Nicholasville Rd.</t>
  </si>
  <si>
    <t>Lexington</t>
  </si>
  <si>
    <t>Lexington Public Library</t>
  </si>
  <si>
    <t>Public Library</t>
  </si>
  <si>
    <t>140 E. Main Street</t>
  </si>
  <si>
    <t>Transylvania University - J. Douglas Gay Jr./Frances Carrick Thomas Library</t>
  </si>
  <si>
    <t>Transylvania University</t>
  </si>
  <si>
    <t>300 N Broadway</t>
  </si>
  <si>
    <t>http://www.transy.edu/academics/library.htm</t>
  </si>
  <si>
    <t>University of Kentucky</t>
  </si>
  <si>
    <t>179 Funkhouser Drive</t>
  </si>
  <si>
    <t>Special Collections Research Center, Margaret I. King Building</t>
  </si>
  <si>
    <t>Bellarmine University</t>
  </si>
  <si>
    <t>K-12</t>
  </si>
  <si>
    <t>2001 Newburg Rd</t>
  </si>
  <si>
    <t>Thomas Merton Center</t>
  </si>
  <si>
    <t>Louisville</t>
  </si>
  <si>
    <t>Jefferson County Public Schools</t>
  </si>
  <si>
    <t>Tribal</t>
  </si>
  <si>
    <t>3001 Crittenden Drive Building 6</t>
  </si>
  <si>
    <t>Multiple (specify in Notes field)</t>
  </si>
  <si>
    <t>Louisville Metro Archives</t>
  </si>
  <si>
    <t>635 Industry Road</t>
  </si>
  <si>
    <t>National Society of the Sons of the American Revolution</t>
  </si>
  <si>
    <t>809 W. Main St.</t>
  </si>
  <si>
    <t>Presbyterian Church (USA)</t>
  </si>
  <si>
    <t>100 Witherspoon St</t>
  </si>
  <si>
    <t>Southern Baptist Theological Seminary</t>
  </si>
  <si>
    <t>2825 Lexington Rd.</t>
  </si>
  <si>
    <t>The Filson Historical Society</t>
  </si>
  <si>
    <t>1310 S. Third St.</t>
  </si>
  <si>
    <t>University of Louisville</t>
  </si>
  <si>
    <t>2301 S. 3rd Street</t>
  </si>
  <si>
    <t>Archives and Special Collections, Ekstrom Library</t>
  </si>
  <si>
    <t>University of Louisville - Dwight Anderson Music Library</t>
  </si>
  <si>
    <t>2301 S. 3rd St.</t>
  </si>
  <si>
    <t>http://louisville.edu/library/music/description.html</t>
  </si>
  <si>
    <t>University of Louisville - Ekstrom Library</t>
  </si>
  <si>
    <t>2301 S 3rd St</t>
  </si>
  <si>
    <t>http://louisville.edu/library/archives/</t>
  </si>
  <si>
    <t>Ursuline Sisters of Mount St. Joseph</t>
  </si>
  <si>
    <t>8001 Cummings Road</t>
  </si>
  <si>
    <t>Maple Mount</t>
  </si>
  <si>
    <t>Congregation of Divine Providence, St. Anne Province Center</t>
  </si>
  <si>
    <t>5300 St. Anne Dr.</t>
  </si>
  <si>
    <t>Melbourne</t>
  </si>
  <si>
    <t>Morehead State University</t>
  </si>
  <si>
    <t>150 University Blvd.</t>
  </si>
  <si>
    <t>Camden-Carroll Library</t>
  </si>
  <si>
    <t>Morehead</t>
  </si>
  <si>
    <t>Murray State University</t>
  </si>
  <si>
    <t>N 15th St</t>
  </si>
  <si>
    <t>207 Pogue Library</t>
  </si>
  <si>
    <t>Reading Room</t>
  </si>
  <si>
    <t>Murray</t>
  </si>
  <si>
    <t>Storage Facility</t>
  </si>
  <si>
    <t>Sisters of Charity of Nazareth</t>
  </si>
  <si>
    <t>P.O. Box 3000</t>
  </si>
  <si>
    <t>Nazareth</t>
  </si>
  <si>
    <t>Loretto Heritage Center</t>
  </si>
  <si>
    <t>515 Nerinx Road</t>
  </si>
  <si>
    <t>Nerinx</t>
  </si>
  <si>
    <t>Notre Dame Academy</t>
  </si>
  <si>
    <t>1699 Hilton Drive</t>
  </si>
  <si>
    <t>Park Hills</t>
  </si>
  <si>
    <t>https://www.ndapandas.org/</t>
  </si>
  <si>
    <t>Notre Dame Academy is a Catholic, all-girls, college-preparatory high school, sponsored by the Sisters of Notre Dame of Covington, Kentucky.</t>
  </si>
  <si>
    <t>University of Pikeville</t>
  </si>
  <si>
    <t>147 Sycamore St.</t>
  </si>
  <si>
    <t>Allara Library</t>
  </si>
  <si>
    <t>Pikeville</t>
  </si>
  <si>
    <t>Eastern Kentucky University</t>
  </si>
  <si>
    <t>521 Lancaster Avenue</t>
  </si>
  <si>
    <t>Richmond</t>
  </si>
  <si>
    <t>Benedictine Sisters of St. Walburg Monastery</t>
  </si>
  <si>
    <t>2500 Amsterdam Rd.</t>
  </si>
  <si>
    <t>Villa Hills</t>
  </si>
  <si>
    <t>Sisters of St. Joseph the Worker</t>
  </si>
  <si>
    <t>1 St. Joseph Lane</t>
  </si>
  <si>
    <t>Walton</t>
  </si>
  <si>
    <t>Asbury Theological Seminary - B.L. Fisher Library</t>
  </si>
  <si>
    <t>Asbury Theological Seminary</t>
  </si>
  <si>
    <t>204 North Lexington Avenue</t>
  </si>
  <si>
    <t>Wilmore</t>
  </si>
  <si>
    <t>http://guides.asburyseminary.edu/c.php?g=56&amp;#038;p=116017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</si>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</sst>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rial"/>
    </font>
    <font>
      <b/>
    </font>
    <font>
      <b/>
      <name val="Arial"/>
    </font>
    <font>
      <b/>
      <sz val="10.0"/>
      <name val="Arial"/>
    </font>
    <font>
      <b/>
      <color rgb="FFFF0000"/>
    </font>
    <font/>
    <font>
      <sz val="10.0"/>
      <name val="Arial"/>
    </font>
    <font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2" fontId="3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6" numFmtId="0" xfId="0" applyFont="1"/>
    <xf borderId="0" fillId="0" fontId="7" numFmtId="0" xfId="0" applyAlignment="1" applyFont="1">
      <alignment vertical="bottom"/>
    </xf>
    <xf borderId="0" fillId="3" fontId="5" numFmtId="0" xfId="0" applyAlignment="1" applyFill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wrapText="1"/>
    </xf>
    <xf borderId="0" fillId="2" fontId="0" numFmtId="0" xfId="0" applyAlignment="1" applyFont="1">
      <alignment readingOrder="0" shrinkToFit="0" vertical="bottom" wrapText="0"/>
    </xf>
    <xf borderId="0" fillId="2" fontId="6" numFmtId="164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3" fontId="5" numFmtId="0" xfId="0" applyFont="1"/>
    <xf borderId="0" fillId="0" fontId="7" numFmtId="0" xfId="0" applyAlignment="1" applyFont="1">
      <alignment horizontal="right" vertical="bottom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2" fontId="11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4" fontId="5" numFmtId="0" xfId="0" applyAlignment="1" applyFill="1" applyFont="1">
      <alignment readingOrder="0"/>
    </xf>
    <xf borderId="0" fillId="4" fontId="5" numFmtId="0" xfId="0" applyAlignment="1" applyFont="1">
      <alignment readingOrder="0" shrinkToFit="0" wrapText="1"/>
    </xf>
    <xf borderId="0" fillId="4" fontId="12" numFmtId="0" xfId="0" applyAlignment="1" applyFont="1">
      <alignment readingOrder="0"/>
    </xf>
    <xf borderId="0" fillId="4" fontId="5" numFmtId="0" xfId="0" applyFont="1"/>
    <xf borderId="0" fillId="2" fontId="0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4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yarchivists.com/wp-content/uploads/2017/09/2017_KCA_Membership_Organization-1.pdf" TargetMode="External"/><Relationship Id="rId22" Type="http://schemas.openxmlformats.org/officeDocument/2006/relationships/hyperlink" Target="http://www.kyarchivists.com/wp-content/uploads/2017/09/2017_KCA_Membership_Organization-1.pdf" TargetMode="External"/><Relationship Id="rId21" Type="http://schemas.openxmlformats.org/officeDocument/2006/relationships/hyperlink" Target="http://www.kyarchivists.com/wp-content/uploads/2017/09/2017_KCA_Membership_Organization-1.pdf" TargetMode="External"/><Relationship Id="rId24" Type="http://schemas.openxmlformats.org/officeDocument/2006/relationships/hyperlink" Target="http://louisville.edu/library/music/description.html" TargetMode="External"/><Relationship Id="rId23" Type="http://schemas.openxmlformats.org/officeDocument/2006/relationships/hyperlink" Target="http://www.kyarchivists.com/wp-content/uploads/2017/09/2017_KCA_Membership_Organization-1.pdf" TargetMode="External"/><Relationship Id="rId1" Type="http://schemas.openxmlformats.org/officeDocument/2006/relationships/hyperlink" Target="http://www.kyarchivists.com/wp-content/uploads/2017/09/2017_KCA_Membership_Organization-1.pdf" TargetMode="External"/><Relationship Id="rId2" Type="http://schemas.openxmlformats.org/officeDocument/2006/relationships/hyperlink" Target="http://www.kyarchivists.com/wp-content/uploads/2017/09/2017_KCA_Membership_Organization-1.pdf" TargetMode="External"/><Relationship Id="rId3" Type="http://schemas.openxmlformats.org/officeDocument/2006/relationships/hyperlink" Target="http://www.kyarchivists.com/wp-content/uploads/2017/09/2017_KCA_Membership_Organization-1.pdf" TargetMode="External"/><Relationship Id="rId4" Type="http://schemas.openxmlformats.org/officeDocument/2006/relationships/hyperlink" Target="http://www.sndky.org/" TargetMode="External"/><Relationship Id="rId9" Type="http://schemas.openxmlformats.org/officeDocument/2006/relationships/hyperlink" Target="http://www.kyarchivists.com/wp-content/uploads/2017/09/2017_KCA_Membership_Organization-1.pdf" TargetMode="External"/><Relationship Id="rId26" Type="http://schemas.openxmlformats.org/officeDocument/2006/relationships/hyperlink" Target="http://www.kyarchivists.com/wp-content/uploads/2017/09/2017_KCA_Membership_Organization-1.pdf" TargetMode="External"/><Relationship Id="rId25" Type="http://schemas.openxmlformats.org/officeDocument/2006/relationships/hyperlink" Target="http://louisville.edu/library/archives/" TargetMode="External"/><Relationship Id="rId28" Type="http://schemas.openxmlformats.org/officeDocument/2006/relationships/hyperlink" Target="http://www.kyarchivists.com/wp-content/uploads/2017/09/2017_KCA_Membership_Organization-1.pdf" TargetMode="External"/><Relationship Id="rId27" Type="http://schemas.openxmlformats.org/officeDocument/2006/relationships/hyperlink" Target="http://www.kyarchivists.com/wp-content/uploads/2017/09/2017_KCA_Membership_Organization-1.pdf" TargetMode="External"/><Relationship Id="rId5" Type="http://schemas.openxmlformats.org/officeDocument/2006/relationships/hyperlink" Target="http://library.centre.edu/sc/spec_coll.html" TargetMode="External"/><Relationship Id="rId6" Type="http://schemas.openxmlformats.org/officeDocument/2006/relationships/hyperlink" Target="http://www.kyarchivists.com/wp-content/uploads/2017/09/2017_KCA_Membership_Organization-1.pdf" TargetMode="External"/><Relationship Id="rId29" Type="http://schemas.openxmlformats.org/officeDocument/2006/relationships/hyperlink" Target="http://www.kyarchivists.com/wp-content/uploads/2017/09/2017_KCA_Membership_Organization-1.pdf" TargetMode="External"/><Relationship Id="rId7" Type="http://schemas.openxmlformats.org/officeDocument/2006/relationships/hyperlink" Target="http://www.kyarchivists.com/wp-content/uploads/2017/09/2017_KCA_Membership_Organization-1.pdf" TargetMode="External"/><Relationship Id="rId8" Type="http://schemas.openxmlformats.org/officeDocument/2006/relationships/hyperlink" Target="http://www.kyarchivists.com/wp-content/uploads/2017/09/2017_KCA_Membership_Organization-1.pdf" TargetMode="External"/><Relationship Id="rId31" Type="http://schemas.openxmlformats.org/officeDocument/2006/relationships/hyperlink" Target="https://www.ndapandas.org/" TargetMode="External"/><Relationship Id="rId30" Type="http://schemas.openxmlformats.org/officeDocument/2006/relationships/hyperlink" Target="http://www.kyarchivists.com/wp-content/uploads/2017/09/2017_KCA_Membership_Organization-1.pdf" TargetMode="External"/><Relationship Id="rId11" Type="http://schemas.openxmlformats.org/officeDocument/2006/relationships/hyperlink" Target="http://www.kyarchivists.com/wp-content/uploads/2017/09/2017_KCA_Membership_Organization-1.pdf" TargetMode="External"/><Relationship Id="rId33" Type="http://schemas.openxmlformats.org/officeDocument/2006/relationships/hyperlink" Target="http://www.kyarchivists.com/wp-content/uploads/2017/09/2017_KCA_Membership_Organization-1.pdf" TargetMode="External"/><Relationship Id="rId10" Type="http://schemas.openxmlformats.org/officeDocument/2006/relationships/hyperlink" Target="http://www.kyarchivists.com/wp-content/uploads/2017/09/2017_KCA_Membership_Organization-1.pdf" TargetMode="External"/><Relationship Id="rId32" Type="http://schemas.openxmlformats.org/officeDocument/2006/relationships/hyperlink" Target="http://www.kyarchivists.com/wp-content/uploads/2017/09/2017_KCA_Membership_Organization-1.pdf" TargetMode="External"/><Relationship Id="rId13" Type="http://schemas.openxmlformats.org/officeDocument/2006/relationships/hyperlink" Target="http://www.kyarchivists.com/wp-content/uploads/2017/09/2017_KCA_Membership_Organization-1.pdf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://www.kyarchivists.com/wp-content/uploads/2017/09/2017_KCA_Membership_Organization-1.pdf" TargetMode="External"/><Relationship Id="rId34" Type="http://schemas.openxmlformats.org/officeDocument/2006/relationships/hyperlink" Target="http://guides.asburyseminary.edu/c.php?g=56&amp;" TargetMode="External"/><Relationship Id="rId15" Type="http://schemas.openxmlformats.org/officeDocument/2006/relationships/hyperlink" Target="http://www.kyarchivists.com/wp-content/uploads/2017/09/2017_KCA_Membership_Organization-1.pdf" TargetMode="External"/><Relationship Id="rId37" Type="http://schemas.openxmlformats.org/officeDocument/2006/relationships/table" Target="../tables/table1.xml"/><Relationship Id="rId14" Type="http://schemas.openxmlformats.org/officeDocument/2006/relationships/hyperlink" Target="http://www.transy.edu/academics/library.htm" TargetMode="External"/><Relationship Id="rId17" Type="http://schemas.openxmlformats.org/officeDocument/2006/relationships/hyperlink" Target="http://www.kyarchivists.com/wp-content/uploads/2017/09/2017_KCA_Membership_Organization-1.pdf" TargetMode="External"/><Relationship Id="rId16" Type="http://schemas.openxmlformats.org/officeDocument/2006/relationships/hyperlink" Target="http://www.kyarchivists.com/wp-content/uploads/2017/09/2017_KCA_Membership_Organization-1.pdf" TargetMode="External"/><Relationship Id="rId19" Type="http://schemas.openxmlformats.org/officeDocument/2006/relationships/hyperlink" Target="http://www.kyarchivists.com/wp-content/uploads/2017/09/2017_KCA_Membership_Organization-1.pdf" TargetMode="External"/><Relationship Id="rId18" Type="http://schemas.openxmlformats.org/officeDocument/2006/relationships/hyperlink" Target="http://www.kyarchivists.com/wp-content/uploads/2017/09/2017_KCA_Membership_Organization-1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8"/>
      <c r="Y1" s="8"/>
      <c r="Z1" s="8"/>
      <c r="AA1" s="8"/>
    </row>
    <row r="2">
      <c r="A2" s="10" t="s">
        <v>29</v>
      </c>
      <c r="B2" s="11"/>
      <c r="C2" s="11"/>
      <c r="D2" s="11"/>
      <c r="E2" s="11"/>
      <c r="F2" s="10" t="s">
        <v>34</v>
      </c>
      <c r="G2" s="10" t="s">
        <v>35</v>
      </c>
      <c r="H2" s="14" t="s">
        <v>36</v>
      </c>
      <c r="I2" s="11"/>
      <c r="J2" s="10" t="s">
        <v>38</v>
      </c>
      <c r="K2" s="10">
        <v>40004.0</v>
      </c>
      <c r="L2" s="10"/>
      <c r="M2" s="10"/>
      <c r="N2" s="10" t="s">
        <v>39</v>
      </c>
      <c r="O2" s="16"/>
      <c r="P2" s="11"/>
      <c r="Q2" s="11"/>
      <c r="R2" s="11"/>
      <c r="S2" s="17">
        <v>43236.0</v>
      </c>
      <c r="T2" s="10" t="s">
        <v>41</v>
      </c>
      <c r="U2" s="10" t="s">
        <v>42</v>
      </c>
      <c r="V2" s="18" t="s">
        <v>43</v>
      </c>
      <c r="W2" s="11"/>
      <c r="X2" s="11"/>
      <c r="Y2" s="11"/>
      <c r="Z2" s="11"/>
      <c r="AA2" s="11"/>
    </row>
    <row r="3">
      <c r="A3" s="10" t="s">
        <v>44</v>
      </c>
      <c r="B3" s="11"/>
      <c r="C3" s="11"/>
      <c r="D3" s="11"/>
      <c r="E3" s="11"/>
      <c r="F3" s="10" t="s">
        <v>45</v>
      </c>
      <c r="G3" s="10" t="s">
        <v>35</v>
      </c>
      <c r="H3" s="14" t="s">
        <v>48</v>
      </c>
      <c r="I3" s="11"/>
      <c r="J3" s="10" t="s">
        <v>49</v>
      </c>
      <c r="K3" s="10">
        <v>40404.0</v>
      </c>
      <c r="L3" s="10"/>
      <c r="M3" s="10"/>
      <c r="N3" s="10" t="s">
        <v>39</v>
      </c>
      <c r="O3" s="16"/>
      <c r="P3" s="11"/>
      <c r="Q3" s="11"/>
      <c r="R3" s="11"/>
      <c r="S3" s="17">
        <v>43236.0</v>
      </c>
      <c r="T3" s="10" t="s">
        <v>41</v>
      </c>
      <c r="U3" s="10" t="s">
        <v>42</v>
      </c>
      <c r="V3" s="18" t="s">
        <v>43</v>
      </c>
      <c r="W3" s="11"/>
      <c r="X3" s="11"/>
      <c r="Y3" s="11"/>
      <c r="Z3" s="11"/>
      <c r="AA3" s="11"/>
    </row>
    <row r="4">
      <c r="A4" s="10" t="s">
        <v>53</v>
      </c>
      <c r="B4" s="11"/>
      <c r="C4" s="11"/>
      <c r="D4" s="11"/>
      <c r="E4" s="11"/>
      <c r="F4" s="10" t="s">
        <v>45</v>
      </c>
      <c r="G4" s="10" t="s">
        <v>35</v>
      </c>
      <c r="H4" s="14" t="s">
        <v>57</v>
      </c>
      <c r="I4" s="11"/>
      <c r="J4" s="10" t="s">
        <v>58</v>
      </c>
      <c r="K4" s="10">
        <v>42101.0</v>
      </c>
      <c r="L4" s="10"/>
      <c r="M4" s="10"/>
      <c r="N4" s="10" t="s">
        <v>39</v>
      </c>
      <c r="O4" s="16"/>
      <c r="P4" s="11"/>
      <c r="Q4" s="11"/>
      <c r="R4" s="11"/>
      <c r="S4" s="17">
        <v>43236.0</v>
      </c>
      <c r="T4" s="10" t="s">
        <v>41</v>
      </c>
      <c r="U4" s="10" t="s">
        <v>42</v>
      </c>
      <c r="V4" s="18" t="s">
        <v>43</v>
      </c>
      <c r="W4" s="11"/>
      <c r="X4" s="11"/>
      <c r="Y4" s="11"/>
      <c r="Z4" s="11"/>
      <c r="AA4" s="11"/>
    </row>
    <row r="5">
      <c r="A5" s="10" t="s">
        <v>60</v>
      </c>
      <c r="B5" s="11"/>
      <c r="C5" s="11"/>
      <c r="D5" s="11"/>
      <c r="E5" s="11"/>
      <c r="F5" s="10" t="s">
        <v>62</v>
      </c>
      <c r="G5" s="10" t="s">
        <v>63</v>
      </c>
      <c r="H5" s="10" t="s">
        <v>65</v>
      </c>
      <c r="I5" s="11"/>
      <c r="J5" s="10" t="s">
        <v>67</v>
      </c>
      <c r="K5" s="10">
        <v>41015.0</v>
      </c>
      <c r="L5" s="10">
        <v>550.0</v>
      </c>
      <c r="M5" s="10"/>
      <c r="N5" s="10" t="s">
        <v>39</v>
      </c>
      <c r="O5" s="16"/>
      <c r="P5" s="11"/>
      <c r="Q5" s="11"/>
      <c r="R5" s="11"/>
      <c r="S5" s="17">
        <v>43236.0</v>
      </c>
      <c r="T5" s="10" t="s">
        <v>41</v>
      </c>
      <c r="U5" s="10" t="s">
        <v>68</v>
      </c>
      <c r="V5" s="10"/>
      <c r="W5" s="11"/>
      <c r="X5" s="11"/>
      <c r="Y5" s="11"/>
      <c r="Z5" s="11"/>
      <c r="AA5" s="11"/>
    </row>
    <row r="6">
      <c r="A6" s="10" t="s">
        <v>70</v>
      </c>
      <c r="B6" s="11"/>
      <c r="C6" s="11"/>
      <c r="D6" s="11"/>
      <c r="E6" s="11"/>
      <c r="F6" s="10" t="s">
        <v>62</v>
      </c>
      <c r="G6" s="10" t="s">
        <v>35</v>
      </c>
      <c r="H6" s="10" t="s">
        <v>71</v>
      </c>
      <c r="I6" s="11"/>
      <c r="J6" s="10" t="s">
        <v>67</v>
      </c>
      <c r="K6" s="10">
        <v>41011.0</v>
      </c>
      <c r="L6" s="10">
        <v>2797.0</v>
      </c>
      <c r="M6" s="10"/>
      <c r="N6" s="10" t="s">
        <v>39</v>
      </c>
      <c r="O6" s="27" t="s">
        <v>73</v>
      </c>
      <c r="P6" s="11"/>
      <c r="Q6" s="11"/>
      <c r="R6" s="11"/>
      <c r="S6" s="17">
        <v>43236.0</v>
      </c>
      <c r="T6" s="10" t="s">
        <v>41</v>
      </c>
      <c r="U6" s="10" t="s">
        <v>68</v>
      </c>
      <c r="V6" s="10"/>
      <c r="W6" s="11"/>
      <c r="X6" s="11"/>
      <c r="Y6" s="11"/>
      <c r="Z6" s="11"/>
      <c r="AA6" s="11"/>
    </row>
    <row r="7">
      <c r="A7" s="10" t="s">
        <v>78</v>
      </c>
      <c r="B7" s="11"/>
      <c r="C7" s="10" t="s">
        <v>79</v>
      </c>
      <c r="D7" s="11"/>
      <c r="E7" s="11"/>
      <c r="F7" s="10" t="s">
        <v>45</v>
      </c>
      <c r="G7" s="10" t="s">
        <v>35</v>
      </c>
      <c r="H7" s="10" t="s">
        <v>81</v>
      </c>
      <c r="I7" s="11"/>
      <c r="J7" s="10" t="s">
        <v>82</v>
      </c>
      <c r="K7" s="10">
        <v>40422.0</v>
      </c>
      <c r="L7" s="10"/>
      <c r="M7" s="10"/>
      <c r="N7" s="10" t="s">
        <v>39</v>
      </c>
      <c r="O7" s="27" t="s">
        <v>84</v>
      </c>
      <c r="P7" s="11"/>
      <c r="Q7" s="11"/>
      <c r="R7" s="11"/>
      <c r="S7" s="17">
        <v>43263.0</v>
      </c>
      <c r="T7" s="10" t="s">
        <v>41</v>
      </c>
      <c r="U7" s="10" t="s">
        <v>86</v>
      </c>
      <c r="V7" s="10"/>
      <c r="W7" s="11"/>
      <c r="X7" s="11"/>
      <c r="Y7" s="11"/>
      <c r="Z7" s="11"/>
      <c r="AA7" s="11"/>
    </row>
    <row r="8">
      <c r="A8" s="10" t="s">
        <v>87</v>
      </c>
      <c r="B8" s="11"/>
      <c r="C8" s="11"/>
      <c r="D8" s="11"/>
      <c r="E8" s="11"/>
      <c r="F8" s="10" t="s">
        <v>34</v>
      </c>
      <c r="G8" s="10" t="s">
        <v>35</v>
      </c>
      <c r="H8" s="14" t="s">
        <v>88</v>
      </c>
      <c r="I8" s="11"/>
      <c r="J8" s="10" t="s">
        <v>89</v>
      </c>
      <c r="K8" s="10">
        <v>40601.0</v>
      </c>
      <c r="L8" s="10"/>
      <c r="M8" s="10"/>
      <c r="N8" s="10" t="s">
        <v>39</v>
      </c>
      <c r="O8" s="16"/>
      <c r="P8" s="11"/>
      <c r="Q8" s="11"/>
      <c r="R8" s="11"/>
      <c r="S8" s="17">
        <v>43236.0</v>
      </c>
      <c r="T8" s="10" t="s">
        <v>41</v>
      </c>
      <c r="U8" s="10" t="s">
        <v>42</v>
      </c>
      <c r="V8" s="18" t="s">
        <v>43</v>
      </c>
      <c r="W8" s="11"/>
      <c r="X8" s="11"/>
      <c r="Y8" s="11"/>
      <c r="Z8" s="11"/>
      <c r="AA8" s="11"/>
    </row>
    <row r="9">
      <c r="A9" s="10" t="s">
        <v>92</v>
      </c>
      <c r="B9" s="11"/>
      <c r="C9" s="11"/>
      <c r="D9" s="11"/>
      <c r="E9" s="11"/>
      <c r="F9" s="10" t="s">
        <v>93</v>
      </c>
      <c r="G9" s="10" t="s">
        <v>35</v>
      </c>
      <c r="H9" s="14" t="s">
        <v>94</v>
      </c>
      <c r="I9" s="11"/>
      <c r="J9" s="10" t="s">
        <v>89</v>
      </c>
      <c r="K9" s="10">
        <v>40601.0</v>
      </c>
      <c r="L9" s="10"/>
      <c r="M9" s="10"/>
      <c r="N9" s="10" t="s">
        <v>39</v>
      </c>
      <c r="O9" s="16"/>
      <c r="P9" s="11"/>
      <c r="Q9" s="11"/>
      <c r="R9" s="11"/>
      <c r="S9" s="17">
        <v>43236.0</v>
      </c>
      <c r="T9" s="10" t="s">
        <v>41</v>
      </c>
      <c r="U9" s="10" t="s">
        <v>42</v>
      </c>
      <c r="V9" s="18" t="s">
        <v>43</v>
      </c>
      <c r="W9" s="11"/>
      <c r="X9" s="11"/>
      <c r="Y9" s="11"/>
      <c r="Z9" s="11"/>
      <c r="AA9" s="11"/>
    </row>
    <row r="10">
      <c r="A10" s="10" t="s">
        <v>98</v>
      </c>
      <c r="B10" s="11"/>
      <c r="C10" s="11"/>
      <c r="D10" s="11"/>
      <c r="E10" s="11"/>
      <c r="F10" s="10" t="s">
        <v>45</v>
      </c>
      <c r="G10" s="10" t="s">
        <v>35</v>
      </c>
      <c r="H10" s="14" t="s">
        <v>101</v>
      </c>
      <c r="I10" s="11"/>
      <c r="J10" s="10" t="s">
        <v>89</v>
      </c>
      <c r="K10" s="10">
        <v>40601.0</v>
      </c>
      <c r="L10" s="10"/>
      <c r="M10" s="10"/>
      <c r="N10" s="10" t="s">
        <v>39</v>
      </c>
      <c r="O10" s="16"/>
      <c r="P10" s="11"/>
      <c r="Q10" s="11"/>
      <c r="R10" s="11"/>
      <c r="S10" s="17">
        <v>43236.0</v>
      </c>
      <c r="T10" s="10" t="s">
        <v>41</v>
      </c>
      <c r="U10" s="10" t="s">
        <v>42</v>
      </c>
      <c r="V10" s="18" t="s">
        <v>43</v>
      </c>
      <c r="W10" s="11"/>
      <c r="X10" s="11"/>
      <c r="Y10" s="11"/>
      <c r="Z10" s="11"/>
      <c r="AA10" s="11"/>
    </row>
    <row r="11">
      <c r="A11" s="10" t="s">
        <v>105</v>
      </c>
      <c r="B11" s="11"/>
      <c r="C11" s="11"/>
      <c r="D11" s="11"/>
      <c r="E11" s="11"/>
      <c r="F11" s="10" t="s">
        <v>45</v>
      </c>
      <c r="G11" s="10" t="s">
        <v>35</v>
      </c>
      <c r="H11" s="14" t="s">
        <v>106</v>
      </c>
      <c r="I11" s="11"/>
      <c r="J11" s="10" t="s">
        <v>107</v>
      </c>
      <c r="K11" s="10">
        <v>40324.0</v>
      </c>
      <c r="L11" s="10"/>
      <c r="M11" s="10"/>
      <c r="N11" s="10" t="s">
        <v>39</v>
      </c>
      <c r="O11" s="16"/>
      <c r="P11" s="11"/>
      <c r="Q11" s="11"/>
      <c r="R11" s="11"/>
      <c r="S11" s="17">
        <v>43236.0</v>
      </c>
      <c r="T11" s="10" t="s">
        <v>41</v>
      </c>
      <c r="U11" s="10" t="s">
        <v>42</v>
      </c>
      <c r="V11" s="18" t="s">
        <v>43</v>
      </c>
      <c r="W11" s="11"/>
      <c r="X11" s="11"/>
      <c r="Y11" s="11"/>
      <c r="Z11" s="11"/>
      <c r="AA11" s="11"/>
    </row>
    <row r="12">
      <c r="A12" s="10" t="s">
        <v>108</v>
      </c>
      <c r="B12" s="11"/>
      <c r="C12" s="11"/>
      <c r="D12" s="11"/>
      <c r="E12" s="11"/>
      <c r="F12" s="10" t="s">
        <v>93</v>
      </c>
      <c r="G12" s="10" t="s">
        <v>35</v>
      </c>
      <c r="H12" s="14" t="s">
        <v>109</v>
      </c>
      <c r="I12" s="11"/>
      <c r="J12" s="10" t="s">
        <v>110</v>
      </c>
      <c r="K12" s="10">
        <v>40330.0</v>
      </c>
      <c r="L12" s="10"/>
      <c r="M12" s="10"/>
      <c r="N12" s="10" t="s">
        <v>39</v>
      </c>
      <c r="O12" s="16"/>
      <c r="P12" s="11"/>
      <c r="Q12" s="11"/>
      <c r="R12" s="11"/>
      <c r="S12" s="17">
        <v>43236.0</v>
      </c>
      <c r="T12" s="10" t="s">
        <v>41</v>
      </c>
      <c r="U12" s="10" t="s">
        <v>42</v>
      </c>
      <c r="V12" s="18" t="s">
        <v>43</v>
      </c>
      <c r="W12" s="11"/>
      <c r="X12" s="11"/>
      <c r="Y12" s="11"/>
      <c r="Z12" s="11"/>
      <c r="AA12" s="11"/>
    </row>
    <row r="13">
      <c r="A13" s="10" t="s">
        <v>111</v>
      </c>
      <c r="B13" s="11"/>
      <c r="C13" s="11"/>
      <c r="D13" s="11"/>
      <c r="E13" s="11"/>
      <c r="F13" s="10" t="s">
        <v>45</v>
      </c>
      <c r="G13" s="10" t="s">
        <v>35</v>
      </c>
      <c r="H13" s="14" t="s">
        <v>112</v>
      </c>
      <c r="I13" s="10" t="s">
        <v>113</v>
      </c>
      <c r="J13" s="10" t="s">
        <v>114</v>
      </c>
      <c r="K13" s="10">
        <v>41099.0</v>
      </c>
      <c r="L13" s="10"/>
      <c r="M13" s="10"/>
      <c r="N13" s="10" t="s">
        <v>39</v>
      </c>
      <c r="O13" s="35"/>
      <c r="P13" s="11"/>
      <c r="Q13" s="11"/>
      <c r="R13" s="11"/>
      <c r="S13" s="17">
        <v>43236.0</v>
      </c>
      <c r="T13" s="10" t="s">
        <v>41</v>
      </c>
      <c r="U13" s="10" t="s">
        <v>42</v>
      </c>
      <c r="V13" s="18" t="s">
        <v>43</v>
      </c>
      <c r="W13" s="11"/>
      <c r="X13" s="11"/>
      <c r="Y13" s="11"/>
      <c r="Z13" s="11"/>
      <c r="AA13" s="11"/>
    </row>
    <row r="14">
      <c r="A14" s="10" t="s">
        <v>115</v>
      </c>
      <c r="B14" s="11"/>
      <c r="C14" s="11"/>
      <c r="D14" s="11"/>
      <c r="E14" s="11"/>
      <c r="F14" s="10" t="s">
        <v>116</v>
      </c>
      <c r="G14" s="10" t="s">
        <v>35</v>
      </c>
      <c r="H14" s="14" t="s">
        <v>117</v>
      </c>
      <c r="I14" s="11"/>
      <c r="J14" s="10" t="s">
        <v>118</v>
      </c>
      <c r="K14" s="10">
        <v>40503.0</v>
      </c>
      <c r="L14" s="10"/>
      <c r="M14" s="10"/>
      <c r="N14" s="10" t="s">
        <v>39</v>
      </c>
      <c r="O14" s="16"/>
      <c r="P14" s="11"/>
      <c r="Q14" s="11"/>
      <c r="R14" s="11"/>
      <c r="S14" s="17">
        <v>43236.0</v>
      </c>
      <c r="T14" s="10" t="s">
        <v>41</v>
      </c>
      <c r="U14" s="10" t="s">
        <v>42</v>
      </c>
      <c r="V14" s="18" t="s">
        <v>43</v>
      </c>
      <c r="W14" s="11"/>
      <c r="X14" s="11"/>
      <c r="Y14" s="11"/>
      <c r="Z14" s="11"/>
      <c r="AA14" s="11"/>
    </row>
    <row r="15">
      <c r="A15" s="10" t="s">
        <v>119</v>
      </c>
      <c r="B15" s="11"/>
      <c r="C15" s="11"/>
      <c r="D15" s="11"/>
      <c r="E15" s="11"/>
      <c r="F15" s="10" t="s">
        <v>120</v>
      </c>
      <c r="G15" s="10" t="s">
        <v>35</v>
      </c>
      <c r="H15" s="14" t="s">
        <v>121</v>
      </c>
      <c r="I15" s="11"/>
      <c r="J15" s="10" t="s">
        <v>118</v>
      </c>
      <c r="K15" s="10">
        <v>40507.0</v>
      </c>
      <c r="L15" s="10"/>
      <c r="M15" s="10"/>
      <c r="N15" s="10" t="s">
        <v>39</v>
      </c>
      <c r="O15" s="35"/>
      <c r="P15" s="11"/>
      <c r="Q15" s="11"/>
      <c r="R15" s="11"/>
      <c r="S15" s="17">
        <v>43236.0</v>
      </c>
      <c r="T15" s="10" t="s">
        <v>41</v>
      </c>
      <c r="U15" s="10" t="s">
        <v>42</v>
      </c>
      <c r="V15" s="18" t="s">
        <v>43</v>
      </c>
      <c r="W15" s="11"/>
      <c r="X15" s="11"/>
      <c r="Y15" s="11"/>
      <c r="Z15" s="11"/>
      <c r="AA15" s="11"/>
    </row>
    <row r="16">
      <c r="A16" s="10" t="s">
        <v>122</v>
      </c>
      <c r="B16" s="11"/>
      <c r="C16" s="10" t="s">
        <v>123</v>
      </c>
      <c r="D16" s="11"/>
      <c r="E16" s="11"/>
      <c r="F16" s="10" t="s">
        <v>45</v>
      </c>
      <c r="G16" s="10" t="s">
        <v>35</v>
      </c>
      <c r="H16" s="10" t="s">
        <v>124</v>
      </c>
      <c r="I16" s="11"/>
      <c r="J16" s="10" t="s">
        <v>118</v>
      </c>
      <c r="K16" s="10">
        <v>40508.0</v>
      </c>
      <c r="L16" s="10"/>
      <c r="M16" s="10"/>
      <c r="N16" s="10" t="s">
        <v>39</v>
      </c>
      <c r="O16" s="27" t="s">
        <v>125</v>
      </c>
      <c r="P16" s="11"/>
      <c r="Q16" s="11"/>
      <c r="R16" s="11"/>
      <c r="S16" s="17">
        <v>43263.0</v>
      </c>
      <c r="T16" s="10" t="s">
        <v>41</v>
      </c>
      <c r="U16" s="10" t="s">
        <v>86</v>
      </c>
      <c r="V16" s="10"/>
      <c r="W16" s="11"/>
      <c r="X16" s="11"/>
      <c r="Y16" s="11"/>
      <c r="Z16" s="11"/>
      <c r="AA16" s="11"/>
    </row>
    <row r="17">
      <c r="A17" s="10" t="s">
        <v>126</v>
      </c>
      <c r="B17" s="11"/>
      <c r="C17" s="11"/>
      <c r="D17" s="11"/>
      <c r="E17" s="11"/>
      <c r="F17" s="10" t="s">
        <v>45</v>
      </c>
      <c r="G17" s="10" t="s">
        <v>35</v>
      </c>
      <c r="H17" s="14" t="s">
        <v>127</v>
      </c>
      <c r="I17" s="10" t="s">
        <v>128</v>
      </c>
      <c r="J17" s="10" t="s">
        <v>118</v>
      </c>
      <c r="K17" s="10">
        <v>40506.0</v>
      </c>
      <c r="L17" s="10"/>
      <c r="M17" s="10"/>
      <c r="N17" s="10" t="s">
        <v>39</v>
      </c>
      <c r="O17" s="16"/>
      <c r="P17" s="11"/>
      <c r="Q17" s="11"/>
      <c r="R17" s="11"/>
      <c r="S17" s="17">
        <v>43236.0</v>
      </c>
      <c r="T17" s="10" t="s">
        <v>41</v>
      </c>
      <c r="U17" s="10" t="s">
        <v>42</v>
      </c>
      <c r="V17" s="18" t="s">
        <v>43</v>
      </c>
      <c r="W17" s="11"/>
      <c r="X17" s="11"/>
      <c r="Y17" s="11"/>
      <c r="Z17" s="11"/>
      <c r="AA17" s="11"/>
    </row>
    <row r="18">
      <c r="A18" s="10" t="s">
        <v>129</v>
      </c>
      <c r="B18" s="11"/>
      <c r="C18" s="11"/>
      <c r="D18" s="11"/>
      <c r="E18" s="11"/>
      <c r="F18" s="10" t="s">
        <v>45</v>
      </c>
      <c r="G18" s="10" t="s">
        <v>35</v>
      </c>
      <c r="H18" s="14" t="s">
        <v>131</v>
      </c>
      <c r="I18" s="10" t="s">
        <v>132</v>
      </c>
      <c r="J18" s="10" t="s">
        <v>133</v>
      </c>
      <c r="K18" s="10">
        <v>40205.0</v>
      </c>
      <c r="L18" s="10"/>
      <c r="M18" s="10"/>
      <c r="N18" s="10" t="s">
        <v>39</v>
      </c>
      <c r="O18" s="16"/>
      <c r="P18" s="11"/>
      <c r="Q18" s="11"/>
      <c r="R18" s="11"/>
      <c r="S18" s="17">
        <v>43236.0</v>
      </c>
      <c r="T18" s="10" t="s">
        <v>41</v>
      </c>
      <c r="U18" s="10" t="s">
        <v>42</v>
      </c>
      <c r="V18" s="18" t="s">
        <v>43</v>
      </c>
      <c r="W18" s="11"/>
      <c r="X18" s="11"/>
      <c r="Y18" s="11"/>
      <c r="Z18" s="11"/>
      <c r="AA18" s="11"/>
    </row>
    <row r="19">
      <c r="A19" s="10" t="s">
        <v>134</v>
      </c>
      <c r="B19" s="11"/>
      <c r="C19" s="11"/>
      <c r="D19" s="11"/>
      <c r="E19" s="11"/>
      <c r="F19" s="10" t="s">
        <v>130</v>
      </c>
      <c r="G19" s="10" t="s">
        <v>35</v>
      </c>
      <c r="H19" s="14" t="s">
        <v>136</v>
      </c>
      <c r="I19" s="11"/>
      <c r="J19" s="10" t="s">
        <v>133</v>
      </c>
      <c r="K19" s="10">
        <v>40209.0</v>
      </c>
      <c r="L19" s="10"/>
      <c r="M19" s="10"/>
      <c r="N19" s="10" t="s">
        <v>39</v>
      </c>
      <c r="O19" s="16"/>
      <c r="P19" s="11"/>
      <c r="Q19" s="11"/>
      <c r="R19" s="11"/>
      <c r="S19" s="17">
        <v>43236.0</v>
      </c>
      <c r="T19" s="10" t="s">
        <v>41</v>
      </c>
      <c r="U19" s="10" t="s">
        <v>42</v>
      </c>
      <c r="V19" s="18" t="s">
        <v>43</v>
      </c>
      <c r="W19" s="11"/>
      <c r="X19" s="11"/>
      <c r="Y19" s="11"/>
      <c r="Z19" s="11"/>
      <c r="AA19" s="11"/>
    </row>
    <row r="20">
      <c r="A20" s="10" t="s">
        <v>138</v>
      </c>
      <c r="B20" s="11"/>
      <c r="C20" s="11"/>
      <c r="D20" s="11"/>
      <c r="E20" s="11"/>
      <c r="F20" s="10" t="s">
        <v>34</v>
      </c>
      <c r="G20" s="10" t="s">
        <v>35</v>
      </c>
      <c r="H20" s="14" t="s">
        <v>139</v>
      </c>
      <c r="I20" s="11"/>
      <c r="J20" s="10" t="s">
        <v>133</v>
      </c>
      <c r="K20" s="10">
        <v>40208.0</v>
      </c>
      <c r="L20" s="10"/>
      <c r="M20" s="10"/>
      <c r="N20" s="10" t="s">
        <v>39</v>
      </c>
      <c r="O20" s="16"/>
      <c r="P20" s="11"/>
      <c r="Q20" s="11"/>
      <c r="R20" s="11"/>
      <c r="S20" s="17">
        <v>43236.0</v>
      </c>
      <c r="T20" s="10" t="s">
        <v>41</v>
      </c>
      <c r="U20" s="10" t="s">
        <v>42</v>
      </c>
      <c r="V20" s="18" t="s">
        <v>43</v>
      </c>
      <c r="W20" s="11"/>
      <c r="X20" s="11"/>
      <c r="Y20" s="11"/>
      <c r="Z20" s="11"/>
      <c r="AA20" s="11"/>
    </row>
    <row r="21">
      <c r="A21" s="10" t="s">
        <v>140</v>
      </c>
      <c r="B21" s="11"/>
      <c r="C21" s="11"/>
      <c r="D21" s="11"/>
      <c r="E21" s="11"/>
      <c r="F21" s="10" t="s">
        <v>116</v>
      </c>
      <c r="G21" s="10" t="s">
        <v>35</v>
      </c>
      <c r="H21" s="14" t="s">
        <v>141</v>
      </c>
      <c r="I21" s="11"/>
      <c r="J21" s="10" t="s">
        <v>133</v>
      </c>
      <c r="K21" s="10">
        <v>40202.0</v>
      </c>
      <c r="L21" s="10"/>
      <c r="M21" s="10"/>
      <c r="N21" s="10" t="s">
        <v>39</v>
      </c>
      <c r="O21" s="16"/>
      <c r="P21" s="11"/>
      <c r="Q21" s="11"/>
      <c r="R21" s="11"/>
      <c r="S21" s="17">
        <v>43236.0</v>
      </c>
      <c r="T21" s="10" t="s">
        <v>41</v>
      </c>
      <c r="U21" s="10" t="s">
        <v>42</v>
      </c>
      <c r="V21" s="18" t="s">
        <v>43</v>
      </c>
      <c r="W21" s="11"/>
      <c r="X21" s="11"/>
      <c r="Y21" s="11"/>
      <c r="Z21" s="11"/>
      <c r="AA21" s="11"/>
    </row>
    <row r="22">
      <c r="A22" s="10" t="s">
        <v>142</v>
      </c>
      <c r="B22" s="11"/>
      <c r="C22" s="11"/>
      <c r="D22" s="11"/>
      <c r="E22" s="11"/>
      <c r="F22" s="10" t="s">
        <v>62</v>
      </c>
      <c r="G22" s="10" t="s">
        <v>35</v>
      </c>
      <c r="H22" s="14" t="s">
        <v>143</v>
      </c>
      <c r="I22" s="11"/>
      <c r="J22" s="10" t="s">
        <v>133</v>
      </c>
      <c r="K22" s="10">
        <v>40202.0</v>
      </c>
      <c r="L22" s="10"/>
      <c r="M22" s="10"/>
      <c r="N22" s="10" t="s">
        <v>39</v>
      </c>
      <c r="O22" s="16"/>
      <c r="P22" s="11"/>
      <c r="Q22" s="11"/>
      <c r="R22" s="11"/>
      <c r="S22" s="17">
        <v>43236.0</v>
      </c>
      <c r="T22" s="10" t="s">
        <v>41</v>
      </c>
      <c r="U22" s="10" t="s">
        <v>42</v>
      </c>
      <c r="V22" s="18" t="s">
        <v>43</v>
      </c>
      <c r="W22" s="11"/>
      <c r="X22" s="11"/>
      <c r="Y22" s="11"/>
      <c r="Z22" s="11"/>
      <c r="AA22" s="11"/>
    </row>
    <row r="23">
      <c r="A23" s="10" t="s">
        <v>144</v>
      </c>
      <c r="B23" s="11"/>
      <c r="C23" s="11"/>
      <c r="D23" s="11"/>
      <c r="E23" s="11"/>
      <c r="F23" s="10" t="s">
        <v>45</v>
      </c>
      <c r="G23" s="10" t="s">
        <v>35</v>
      </c>
      <c r="H23" s="14" t="s">
        <v>145</v>
      </c>
      <c r="I23" s="11"/>
      <c r="J23" s="10" t="s">
        <v>133</v>
      </c>
      <c r="K23" s="10">
        <v>40280.0</v>
      </c>
      <c r="L23" s="10"/>
      <c r="M23" s="10"/>
      <c r="N23" s="10" t="s">
        <v>39</v>
      </c>
      <c r="O23" s="16"/>
      <c r="P23" s="11"/>
      <c r="Q23" s="11"/>
      <c r="R23" s="11"/>
      <c r="S23" s="17">
        <v>43236.0</v>
      </c>
      <c r="T23" s="10" t="s">
        <v>41</v>
      </c>
      <c r="U23" s="10" t="s">
        <v>42</v>
      </c>
      <c r="V23" s="18" t="s">
        <v>43</v>
      </c>
      <c r="W23" s="11"/>
      <c r="X23" s="11"/>
      <c r="Y23" s="11"/>
      <c r="Z23" s="11"/>
      <c r="AA23" s="11"/>
    </row>
    <row r="24">
      <c r="A24" s="10" t="s">
        <v>146</v>
      </c>
      <c r="B24" s="11"/>
      <c r="C24" s="11"/>
      <c r="D24" s="11"/>
      <c r="E24" s="11"/>
      <c r="F24" s="10" t="s">
        <v>93</v>
      </c>
      <c r="G24" s="10" t="s">
        <v>35</v>
      </c>
      <c r="H24" s="14" t="s">
        <v>147</v>
      </c>
      <c r="I24" s="11"/>
      <c r="J24" s="10" t="s">
        <v>133</v>
      </c>
      <c r="K24" s="10">
        <v>40208.0</v>
      </c>
      <c r="L24" s="10"/>
      <c r="M24" s="10"/>
      <c r="N24" s="10" t="s">
        <v>39</v>
      </c>
      <c r="O24" s="35"/>
      <c r="P24" s="11"/>
      <c r="Q24" s="11"/>
      <c r="R24" s="11"/>
      <c r="S24" s="17">
        <v>43236.0</v>
      </c>
      <c r="T24" s="10" t="s">
        <v>41</v>
      </c>
      <c r="U24" s="10" t="s">
        <v>42</v>
      </c>
      <c r="V24" s="18" t="s">
        <v>43</v>
      </c>
      <c r="W24" s="11"/>
      <c r="X24" s="11"/>
      <c r="Y24" s="11"/>
      <c r="Z24" s="11"/>
      <c r="AA24" s="11"/>
    </row>
    <row r="25">
      <c r="A25" s="10" t="s">
        <v>148</v>
      </c>
      <c r="B25" s="11"/>
      <c r="C25" s="11"/>
      <c r="D25" s="11"/>
      <c r="E25" s="11"/>
      <c r="F25" s="10" t="s">
        <v>45</v>
      </c>
      <c r="G25" s="10" t="s">
        <v>35</v>
      </c>
      <c r="H25" s="14" t="s">
        <v>149</v>
      </c>
      <c r="I25" s="10" t="s">
        <v>150</v>
      </c>
      <c r="J25" s="10" t="s">
        <v>133</v>
      </c>
      <c r="K25" s="10">
        <v>40292.0</v>
      </c>
      <c r="L25" s="10"/>
      <c r="M25" s="10"/>
      <c r="N25" s="10" t="s">
        <v>39</v>
      </c>
      <c r="O25" s="16"/>
      <c r="P25" s="11"/>
      <c r="Q25" s="11"/>
      <c r="R25" s="11"/>
      <c r="S25" s="17">
        <v>43236.0</v>
      </c>
      <c r="T25" s="10" t="s">
        <v>41</v>
      </c>
      <c r="U25" s="10" t="s">
        <v>42</v>
      </c>
      <c r="V25" s="18" t="s">
        <v>43</v>
      </c>
      <c r="W25" s="11"/>
      <c r="X25" s="11"/>
      <c r="Y25" s="11"/>
      <c r="Z25" s="11"/>
      <c r="AA25" s="11"/>
    </row>
    <row r="26">
      <c r="A26" s="10" t="s">
        <v>151</v>
      </c>
      <c r="B26" s="11"/>
      <c r="C26" s="10" t="s">
        <v>148</v>
      </c>
      <c r="D26" s="11"/>
      <c r="E26" s="11"/>
      <c r="F26" s="10" t="s">
        <v>45</v>
      </c>
      <c r="G26" s="10" t="s">
        <v>35</v>
      </c>
      <c r="H26" s="10" t="s">
        <v>152</v>
      </c>
      <c r="I26" s="11"/>
      <c r="J26" s="10" t="s">
        <v>133</v>
      </c>
      <c r="K26" s="10">
        <v>40292.0</v>
      </c>
      <c r="L26" s="10"/>
      <c r="M26" s="10"/>
      <c r="N26" s="10" t="s">
        <v>39</v>
      </c>
      <c r="O26" s="27" t="s">
        <v>153</v>
      </c>
      <c r="P26" s="11"/>
      <c r="Q26" s="11"/>
      <c r="R26" s="11"/>
      <c r="S26" s="17">
        <v>43263.0</v>
      </c>
      <c r="T26" s="10" t="s">
        <v>41</v>
      </c>
      <c r="U26" s="10" t="s">
        <v>86</v>
      </c>
      <c r="V26" s="10"/>
      <c r="W26" s="11"/>
      <c r="X26" s="11"/>
      <c r="Y26" s="11"/>
      <c r="Z26" s="11"/>
      <c r="AA26" s="11"/>
    </row>
    <row r="27">
      <c r="A27" s="10" t="s">
        <v>154</v>
      </c>
      <c r="B27" s="11"/>
      <c r="C27" s="10" t="s">
        <v>148</v>
      </c>
      <c r="D27" s="11"/>
      <c r="E27" s="11"/>
      <c r="F27" s="10" t="s">
        <v>45</v>
      </c>
      <c r="G27" s="10" t="s">
        <v>35</v>
      </c>
      <c r="H27" s="10" t="s">
        <v>155</v>
      </c>
      <c r="I27" s="11"/>
      <c r="J27" s="10" t="s">
        <v>133</v>
      </c>
      <c r="K27" s="10">
        <v>40292.0</v>
      </c>
      <c r="L27" s="10"/>
      <c r="M27" s="10"/>
      <c r="N27" s="10" t="s">
        <v>39</v>
      </c>
      <c r="O27" s="27" t="s">
        <v>156</v>
      </c>
      <c r="P27" s="11"/>
      <c r="Q27" s="11"/>
      <c r="R27" s="11"/>
      <c r="S27" s="17">
        <v>43263.0</v>
      </c>
      <c r="T27" s="10" t="s">
        <v>41</v>
      </c>
      <c r="U27" s="10" t="s">
        <v>86</v>
      </c>
      <c r="V27" s="10"/>
      <c r="W27" s="11"/>
      <c r="X27" s="11"/>
      <c r="Y27" s="11"/>
      <c r="Z27" s="11"/>
      <c r="AA27" s="11"/>
    </row>
    <row r="28">
      <c r="A28" s="10" t="s">
        <v>157</v>
      </c>
      <c r="B28" s="11"/>
      <c r="C28" s="11"/>
      <c r="D28" s="11"/>
      <c r="E28" s="11"/>
      <c r="F28" s="10" t="s">
        <v>62</v>
      </c>
      <c r="G28" s="10" t="s">
        <v>35</v>
      </c>
      <c r="H28" s="14" t="s">
        <v>158</v>
      </c>
      <c r="I28" s="11"/>
      <c r="J28" s="10" t="s">
        <v>159</v>
      </c>
      <c r="K28" s="10">
        <v>42356.0</v>
      </c>
      <c r="L28" s="10"/>
      <c r="M28" s="10"/>
      <c r="N28" s="10" t="s">
        <v>39</v>
      </c>
      <c r="O28" s="16"/>
      <c r="P28" s="11"/>
      <c r="Q28" s="11"/>
      <c r="R28" s="11"/>
      <c r="S28" s="17">
        <v>43236.0</v>
      </c>
      <c r="T28" s="10" t="s">
        <v>41</v>
      </c>
      <c r="U28" s="10" t="s">
        <v>42</v>
      </c>
      <c r="V28" s="18" t="s">
        <v>43</v>
      </c>
      <c r="W28" s="11"/>
      <c r="X28" s="11"/>
      <c r="Y28" s="11"/>
      <c r="Z28" s="11"/>
      <c r="AA28" s="11"/>
    </row>
    <row r="29">
      <c r="A29" s="10" t="s">
        <v>160</v>
      </c>
      <c r="B29" s="11"/>
      <c r="C29" s="11"/>
      <c r="D29" s="11"/>
      <c r="E29" s="11"/>
      <c r="F29" s="10" t="s">
        <v>62</v>
      </c>
      <c r="G29" s="10" t="s">
        <v>35</v>
      </c>
      <c r="H29" s="10" t="s">
        <v>161</v>
      </c>
      <c r="I29" s="11"/>
      <c r="J29" s="10" t="s">
        <v>162</v>
      </c>
      <c r="K29" s="10">
        <v>41059.0</v>
      </c>
      <c r="L29" s="10">
        <v>9603.0</v>
      </c>
      <c r="M29" s="10"/>
      <c r="N29" s="10" t="s">
        <v>39</v>
      </c>
      <c r="O29" s="16"/>
      <c r="P29" s="11"/>
      <c r="Q29" s="11"/>
      <c r="R29" s="11"/>
      <c r="S29" s="17">
        <v>43236.0</v>
      </c>
      <c r="T29" s="10" t="s">
        <v>41</v>
      </c>
      <c r="U29" s="10" t="s">
        <v>68</v>
      </c>
      <c r="V29" s="10"/>
      <c r="W29" s="11"/>
      <c r="X29" s="11"/>
      <c r="Y29" s="11"/>
      <c r="Z29" s="11"/>
      <c r="AA29" s="11"/>
    </row>
    <row r="30">
      <c r="A30" s="10" t="s">
        <v>163</v>
      </c>
      <c r="B30" s="11"/>
      <c r="C30" s="11"/>
      <c r="D30" s="11"/>
      <c r="E30" s="11"/>
      <c r="F30" s="10" t="s">
        <v>45</v>
      </c>
      <c r="G30" s="10" t="s">
        <v>35</v>
      </c>
      <c r="H30" s="14" t="s">
        <v>164</v>
      </c>
      <c r="I30" s="10" t="s">
        <v>165</v>
      </c>
      <c r="J30" s="10" t="s">
        <v>166</v>
      </c>
      <c r="K30" s="10">
        <v>40351.0</v>
      </c>
      <c r="L30" s="10"/>
      <c r="M30" s="10"/>
      <c r="N30" s="10" t="s">
        <v>39</v>
      </c>
      <c r="O30" s="16"/>
      <c r="P30" s="11"/>
      <c r="Q30" s="11"/>
      <c r="R30" s="11"/>
      <c r="S30" s="17">
        <v>43236.0</v>
      </c>
      <c r="T30" s="10" t="s">
        <v>41</v>
      </c>
      <c r="U30" s="10" t="s">
        <v>42</v>
      </c>
      <c r="V30" s="18" t="s">
        <v>43</v>
      </c>
      <c r="W30" s="11"/>
      <c r="X30" s="11"/>
      <c r="Y30" s="11"/>
      <c r="Z30" s="11"/>
      <c r="AA30" s="11"/>
    </row>
    <row r="31">
      <c r="A31" s="10" t="s">
        <v>167</v>
      </c>
      <c r="B31" s="11"/>
      <c r="C31" s="11"/>
      <c r="D31" s="11"/>
      <c r="E31" s="11"/>
      <c r="F31" s="10" t="s">
        <v>45</v>
      </c>
      <c r="G31" s="10" t="s">
        <v>35</v>
      </c>
      <c r="H31" s="14" t="s">
        <v>168</v>
      </c>
      <c r="I31" s="10" t="s">
        <v>169</v>
      </c>
      <c r="J31" s="10" t="s">
        <v>171</v>
      </c>
      <c r="K31" s="10">
        <v>42071.0</v>
      </c>
      <c r="L31" s="10"/>
      <c r="M31" s="10"/>
      <c r="N31" s="10" t="s">
        <v>39</v>
      </c>
      <c r="O31" s="16"/>
      <c r="P31" s="11"/>
      <c r="Q31" s="11"/>
      <c r="R31" s="11"/>
      <c r="S31" s="17">
        <v>43236.0</v>
      </c>
      <c r="T31" s="10" t="s">
        <v>41</v>
      </c>
      <c r="U31" s="10" t="s">
        <v>42</v>
      </c>
      <c r="V31" s="18" t="s">
        <v>43</v>
      </c>
      <c r="W31" s="11"/>
      <c r="X31" s="11"/>
      <c r="Y31" s="11"/>
      <c r="Z31" s="11"/>
      <c r="AA31" s="11"/>
    </row>
    <row r="32">
      <c r="A32" s="10" t="s">
        <v>173</v>
      </c>
      <c r="B32" s="11"/>
      <c r="C32" s="11"/>
      <c r="D32" s="11"/>
      <c r="E32" s="11"/>
      <c r="F32" s="10" t="s">
        <v>62</v>
      </c>
      <c r="G32" s="10" t="s">
        <v>63</v>
      </c>
      <c r="H32" s="14" t="s">
        <v>174</v>
      </c>
      <c r="I32" s="11"/>
      <c r="J32" s="10" t="s">
        <v>175</v>
      </c>
      <c r="K32" s="10">
        <v>40048.0</v>
      </c>
      <c r="L32" s="10"/>
      <c r="M32" s="10"/>
      <c r="N32" s="10" t="s">
        <v>39</v>
      </c>
      <c r="O32" s="16"/>
      <c r="P32" s="11"/>
      <c r="Q32" s="11"/>
      <c r="R32" s="11"/>
      <c r="S32" s="17">
        <v>43236.0</v>
      </c>
      <c r="T32" s="10" t="s">
        <v>41</v>
      </c>
      <c r="U32" s="10" t="s">
        <v>42</v>
      </c>
      <c r="V32" s="18" t="s">
        <v>43</v>
      </c>
      <c r="W32" s="11"/>
      <c r="X32" s="11"/>
      <c r="Y32" s="11"/>
      <c r="Z32" s="11"/>
      <c r="AA32" s="11"/>
    </row>
    <row r="33">
      <c r="A33" s="10" t="s">
        <v>176</v>
      </c>
      <c r="B33" s="11"/>
      <c r="C33" s="11"/>
      <c r="D33" s="11"/>
      <c r="E33" s="11"/>
      <c r="F33" s="10" t="s">
        <v>62</v>
      </c>
      <c r="G33" s="10" t="s">
        <v>35</v>
      </c>
      <c r="H33" s="14" t="s">
        <v>177</v>
      </c>
      <c r="I33" s="11"/>
      <c r="J33" s="10" t="s">
        <v>178</v>
      </c>
      <c r="K33" s="10">
        <v>40049.0</v>
      </c>
      <c r="L33" s="10"/>
      <c r="M33" s="10"/>
      <c r="N33" s="10" t="s">
        <v>39</v>
      </c>
      <c r="O33" s="16"/>
      <c r="P33" s="11"/>
      <c r="Q33" s="11"/>
      <c r="R33" s="11"/>
      <c r="S33" s="17">
        <v>43236.0</v>
      </c>
      <c r="T33" s="10" t="s">
        <v>41</v>
      </c>
      <c r="U33" s="10" t="s">
        <v>42</v>
      </c>
      <c r="V33" s="18" t="s">
        <v>43</v>
      </c>
      <c r="W33" s="11"/>
      <c r="X33" s="11"/>
      <c r="Y33" s="11"/>
      <c r="Z33" s="11"/>
      <c r="AA33" s="11"/>
    </row>
    <row r="34">
      <c r="A34" s="10" t="s">
        <v>179</v>
      </c>
      <c r="B34" s="11"/>
      <c r="C34" s="11"/>
      <c r="D34" s="11"/>
      <c r="E34" s="11"/>
      <c r="F34" s="10" t="s">
        <v>137</v>
      </c>
      <c r="G34" s="10" t="s">
        <v>35</v>
      </c>
      <c r="H34" s="10" t="s">
        <v>180</v>
      </c>
      <c r="I34" s="11"/>
      <c r="J34" s="10" t="s">
        <v>181</v>
      </c>
      <c r="K34" s="10">
        <v>41011.0</v>
      </c>
      <c r="L34" s="10"/>
      <c r="M34" s="10"/>
      <c r="N34" s="10" t="s">
        <v>39</v>
      </c>
      <c r="O34" s="27" t="s">
        <v>182</v>
      </c>
      <c r="P34" s="11"/>
      <c r="Q34" s="11"/>
      <c r="R34" s="11"/>
      <c r="S34" s="17">
        <v>43236.0</v>
      </c>
      <c r="T34" s="10" t="s">
        <v>41</v>
      </c>
      <c r="U34" s="10" t="s">
        <v>68</v>
      </c>
      <c r="V34" s="10"/>
      <c r="W34" s="10" t="s">
        <v>183</v>
      </c>
      <c r="X34" s="11"/>
      <c r="Y34" s="11"/>
      <c r="Z34" s="11"/>
      <c r="AA34" s="11"/>
    </row>
    <row r="35">
      <c r="A35" s="10" t="s">
        <v>184</v>
      </c>
      <c r="B35" s="11"/>
      <c r="C35" s="11"/>
      <c r="D35" s="11"/>
      <c r="E35" s="11"/>
      <c r="F35" s="10" t="s">
        <v>45</v>
      </c>
      <c r="G35" s="10" t="s">
        <v>35</v>
      </c>
      <c r="H35" s="14" t="s">
        <v>185</v>
      </c>
      <c r="I35" s="10" t="s">
        <v>186</v>
      </c>
      <c r="J35" s="10" t="s">
        <v>187</v>
      </c>
      <c r="K35" s="10">
        <v>41501.0</v>
      </c>
      <c r="L35" s="10"/>
      <c r="M35" s="10"/>
      <c r="N35" s="10" t="s">
        <v>39</v>
      </c>
      <c r="O35" s="16"/>
      <c r="P35" s="11"/>
      <c r="Q35" s="11"/>
      <c r="R35" s="11"/>
      <c r="S35" s="17">
        <v>43236.0</v>
      </c>
      <c r="T35" s="10" t="s">
        <v>41</v>
      </c>
      <c r="U35" s="10" t="s">
        <v>42</v>
      </c>
      <c r="V35" s="18" t="s">
        <v>43</v>
      </c>
      <c r="W35" s="11"/>
      <c r="X35" s="11"/>
      <c r="Y35" s="11"/>
      <c r="Z35" s="11"/>
      <c r="AA35" s="11"/>
    </row>
    <row r="36">
      <c r="A36" s="10" t="s">
        <v>188</v>
      </c>
      <c r="B36" s="11"/>
      <c r="C36" s="11"/>
      <c r="D36" s="11"/>
      <c r="E36" s="11"/>
      <c r="F36" s="10" t="s">
        <v>45</v>
      </c>
      <c r="G36" s="10" t="s">
        <v>35</v>
      </c>
      <c r="H36" s="14" t="s">
        <v>189</v>
      </c>
      <c r="I36" s="11"/>
      <c r="J36" s="10" t="s">
        <v>190</v>
      </c>
      <c r="K36" s="10">
        <v>40475.0</v>
      </c>
      <c r="L36" s="10"/>
      <c r="M36" s="10"/>
      <c r="N36" s="10" t="s">
        <v>39</v>
      </c>
      <c r="O36" s="16"/>
      <c r="P36" s="11"/>
      <c r="Q36" s="11"/>
      <c r="R36" s="11"/>
      <c r="S36" s="17">
        <v>43236.0</v>
      </c>
      <c r="T36" s="10" t="s">
        <v>41</v>
      </c>
      <c r="U36" s="10" t="s">
        <v>42</v>
      </c>
      <c r="V36" s="18" t="s">
        <v>43</v>
      </c>
      <c r="W36" s="11"/>
      <c r="X36" s="11"/>
      <c r="Y36" s="11"/>
      <c r="Z36" s="11"/>
      <c r="AA36" s="11"/>
    </row>
    <row r="37">
      <c r="A37" s="10" t="s">
        <v>191</v>
      </c>
      <c r="B37" s="11"/>
      <c r="C37" s="11"/>
      <c r="D37" s="11"/>
      <c r="E37" s="11"/>
      <c r="F37" s="10" t="s">
        <v>62</v>
      </c>
      <c r="G37" s="10" t="s">
        <v>35</v>
      </c>
      <c r="H37" s="39" t="s">
        <v>192</v>
      </c>
      <c r="I37" s="11"/>
      <c r="J37" s="10" t="s">
        <v>193</v>
      </c>
      <c r="K37" s="40">
        <v>41017.0</v>
      </c>
      <c r="L37" s="10">
        <v>5316.0</v>
      </c>
      <c r="M37" s="10"/>
      <c r="N37" s="10" t="s">
        <v>39</v>
      </c>
      <c r="O37" s="35"/>
      <c r="P37" s="11"/>
      <c r="Q37" s="11"/>
      <c r="R37" s="11"/>
      <c r="S37" s="17">
        <v>43236.0</v>
      </c>
      <c r="T37" s="10" t="s">
        <v>41</v>
      </c>
      <c r="U37" s="10" t="s">
        <v>68</v>
      </c>
      <c r="V37" s="10"/>
      <c r="W37" s="11"/>
      <c r="X37" s="11"/>
      <c r="Y37" s="11"/>
      <c r="Z37" s="11"/>
      <c r="AA37" s="11"/>
    </row>
    <row r="38">
      <c r="A38" s="10" t="s">
        <v>194</v>
      </c>
      <c r="B38" s="11"/>
      <c r="C38" s="11"/>
      <c r="D38" s="11"/>
      <c r="E38" s="11"/>
      <c r="F38" s="10" t="s">
        <v>62</v>
      </c>
      <c r="G38" s="10" t="s">
        <v>35</v>
      </c>
      <c r="H38" s="10" t="s">
        <v>195</v>
      </c>
      <c r="I38" s="11"/>
      <c r="J38" s="10" t="s">
        <v>196</v>
      </c>
      <c r="K38" s="10">
        <v>41095.0</v>
      </c>
      <c r="L38" s="10"/>
      <c r="M38" s="10"/>
      <c r="N38" s="10" t="s">
        <v>39</v>
      </c>
      <c r="O38" s="35"/>
      <c r="P38" s="11"/>
      <c r="Q38" s="11"/>
      <c r="R38" s="11"/>
      <c r="S38" s="17">
        <v>43236.0</v>
      </c>
      <c r="T38" s="10" t="s">
        <v>41</v>
      </c>
      <c r="U38" s="10" t="s">
        <v>68</v>
      </c>
      <c r="V38" s="10"/>
      <c r="W38" s="11"/>
      <c r="X38" s="11"/>
      <c r="Y38" s="11"/>
      <c r="Z38" s="11"/>
      <c r="AA38" s="11"/>
    </row>
    <row r="39">
      <c r="A39" s="10" t="s">
        <v>197</v>
      </c>
      <c r="B39" s="11"/>
      <c r="C39" s="10" t="s">
        <v>198</v>
      </c>
      <c r="D39" s="11"/>
      <c r="E39" s="11"/>
      <c r="F39" s="10" t="s">
        <v>45</v>
      </c>
      <c r="G39" s="10" t="s">
        <v>35</v>
      </c>
      <c r="H39" s="10" t="s">
        <v>199</v>
      </c>
      <c r="I39" s="11"/>
      <c r="J39" s="10" t="s">
        <v>200</v>
      </c>
      <c r="K39" s="10">
        <v>40390.0</v>
      </c>
      <c r="L39" s="10"/>
      <c r="M39" s="10"/>
      <c r="N39" s="10" t="s">
        <v>39</v>
      </c>
      <c r="O39" s="27" t="s">
        <v>201</v>
      </c>
      <c r="P39" s="11"/>
      <c r="Q39" s="11"/>
      <c r="R39" s="11"/>
      <c r="S39" s="17">
        <v>43263.0</v>
      </c>
      <c r="T39" s="10" t="s">
        <v>41</v>
      </c>
      <c r="U39" s="10" t="s">
        <v>86</v>
      </c>
      <c r="V39" s="10"/>
      <c r="W39" s="11"/>
      <c r="X39" s="11"/>
      <c r="Y39" s="11"/>
      <c r="Z39" s="11"/>
      <c r="AA39" s="11"/>
    </row>
    <row r="40">
      <c r="A40" s="10"/>
      <c r="B40" s="11"/>
      <c r="C40" s="11"/>
      <c r="D40" s="11"/>
      <c r="E40" s="11"/>
      <c r="F40" s="10"/>
      <c r="G40" s="10"/>
      <c r="H40" s="39"/>
      <c r="I40" s="11"/>
      <c r="J40" s="10"/>
      <c r="K40" s="11"/>
      <c r="L40" s="10"/>
      <c r="M40" s="10"/>
      <c r="N40" s="10"/>
      <c r="O40" s="16"/>
      <c r="P40" s="11"/>
      <c r="Q40" s="11"/>
      <c r="R40" s="11"/>
      <c r="S40" s="17"/>
      <c r="T40" s="10"/>
      <c r="U40" s="10"/>
      <c r="V40" s="10"/>
      <c r="W40" s="11"/>
      <c r="X40" s="11"/>
      <c r="Y40" s="11"/>
      <c r="Z40" s="11"/>
      <c r="AA40" s="11"/>
    </row>
    <row r="41">
      <c r="A41" s="10"/>
      <c r="B41" s="11"/>
      <c r="C41" s="11"/>
      <c r="D41" s="11"/>
      <c r="E41" s="11"/>
      <c r="F41" s="10"/>
      <c r="G41" s="10"/>
      <c r="H41" s="39"/>
      <c r="I41" s="11"/>
      <c r="J41" s="10"/>
      <c r="K41" s="11"/>
      <c r="L41" s="10"/>
      <c r="M41" s="10"/>
      <c r="N41" s="10"/>
      <c r="O41" s="16"/>
      <c r="P41" s="11"/>
      <c r="Q41" s="11"/>
      <c r="R41" s="11"/>
      <c r="S41" s="17"/>
      <c r="T41" s="10"/>
      <c r="U41" s="10"/>
      <c r="V41" s="10"/>
      <c r="W41" s="11"/>
      <c r="X41" s="11"/>
      <c r="Y41" s="11"/>
      <c r="Z41" s="11"/>
      <c r="AA41" s="11"/>
    </row>
    <row r="42">
      <c r="A42" s="10"/>
      <c r="B42" s="11"/>
      <c r="C42" s="11"/>
      <c r="D42" s="11"/>
      <c r="E42" s="11"/>
      <c r="F42" s="10"/>
      <c r="G42" s="10"/>
      <c r="H42" s="39"/>
      <c r="I42" s="11"/>
      <c r="J42" s="10"/>
      <c r="K42" s="11"/>
      <c r="L42" s="10"/>
      <c r="M42" s="10"/>
      <c r="N42" s="10"/>
      <c r="O42" s="16"/>
      <c r="P42" s="11"/>
      <c r="Q42" s="11"/>
      <c r="R42" s="11"/>
      <c r="S42" s="17"/>
      <c r="T42" s="10"/>
      <c r="U42" s="10"/>
      <c r="V42" s="10"/>
      <c r="W42" s="11"/>
      <c r="X42" s="11"/>
      <c r="Y42" s="11"/>
      <c r="Z42" s="11"/>
      <c r="AA42" s="11"/>
    </row>
    <row r="43">
      <c r="A43" s="10"/>
      <c r="B43" s="11"/>
      <c r="C43" s="11"/>
      <c r="D43" s="11"/>
      <c r="E43" s="11"/>
      <c r="F43" s="10"/>
      <c r="G43" s="10"/>
      <c r="H43" s="39"/>
      <c r="I43" s="11"/>
      <c r="J43" s="10"/>
      <c r="K43" s="11"/>
      <c r="L43" s="10"/>
      <c r="M43" s="10"/>
      <c r="N43" s="10"/>
      <c r="O43" s="35"/>
      <c r="P43" s="11"/>
      <c r="Q43" s="11"/>
      <c r="R43" s="11"/>
      <c r="S43" s="17"/>
      <c r="T43" s="10"/>
      <c r="U43" s="10"/>
      <c r="V43" s="10"/>
      <c r="W43" s="11"/>
      <c r="X43" s="11"/>
      <c r="Y43" s="11"/>
      <c r="Z43" s="11"/>
      <c r="AA43" s="11"/>
    </row>
    <row r="44">
      <c r="A44" s="10"/>
      <c r="B44" s="11"/>
      <c r="C44" s="11"/>
      <c r="D44" s="11"/>
      <c r="E44" s="11"/>
      <c r="F44" s="10"/>
      <c r="G44" s="10"/>
      <c r="H44" s="39"/>
      <c r="I44" s="11"/>
      <c r="J44" s="10"/>
      <c r="K44" s="11"/>
      <c r="L44" s="10"/>
      <c r="M44" s="10"/>
      <c r="N44" s="10"/>
      <c r="O44" s="16"/>
      <c r="P44" s="11"/>
      <c r="Q44" s="11"/>
      <c r="R44" s="11"/>
      <c r="S44" s="17"/>
      <c r="T44" s="10"/>
      <c r="U44" s="10"/>
      <c r="V44" s="10"/>
      <c r="W44" s="11"/>
      <c r="X44" s="11"/>
      <c r="Y44" s="11"/>
      <c r="Z44" s="11"/>
      <c r="AA44" s="11"/>
    </row>
    <row r="45">
      <c r="A45" s="10"/>
      <c r="B45" s="11"/>
      <c r="C45" s="11"/>
      <c r="D45" s="11"/>
      <c r="E45" s="11"/>
      <c r="F45" s="10"/>
      <c r="G45" s="10"/>
      <c r="H45" s="39"/>
      <c r="I45" s="11"/>
      <c r="J45" s="10"/>
      <c r="K45" s="11"/>
      <c r="L45" s="10"/>
      <c r="M45" s="10"/>
      <c r="N45" s="10"/>
      <c r="O45" s="16"/>
      <c r="P45" s="11"/>
      <c r="Q45" s="11"/>
      <c r="R45" s="11"/>
      <c r="S45" s="17"/>
      <c r="T45" s="10"/>
      <c r="U45" s="10"/>
      <c r="V45" s="10"/>
      <c r="W45" s="11"/>
      <c r="X45" s="11"/>
      <c r="Y45" s="11"/>
      <c r="Z45" s="11"/>
      <c r="AA45" s="11"/>
    </row>
  </sheetData>
  <autoFilter ref="$A$1:$AA$45"/>
  <dataValidations>
    <dataValidation type="list" allowBlank="1" sqref="G2:G45">
      <formula1>LocationType!$A$1:$A$6</formula1>
    </dataValidation>
    <dataValidation type="list" allowBlank="1" sqref="F2:F45">
      <formula1>RepositoryTypes!$A$1:$A$15</formula1>
    </dataValidation>
  </dataValidations>
  <hyperlinks>
    <hyperlink r:id="rId1" ref="V2"/>
    <hyperlink r:id="rId2" ref="V3"/>
    <hyperlink r:id="rId3" ref="V4"/>
    <hyperlink r:id="rId4" ref="O6"/>
    <hyperlink r:id="rId5" ref="O7"/>
    <hyperlink r:id="rId6" ref="V8"/>
    <hyperlink r:id="rId7" ref="V9"/>
    <hyperlink r:id="rId8" ref="V10"/>
    <hyperlink r:id="rId9" ref="V11"/>
    <hyperlink r:id="rId10" ref="V12"/>
    <hyperlink r:id="rId11" ref="V13"/>
    <hyperlink r:id="rId12" ref="V14"/>
    <hyperlink r:id="rId13" ref="V15"/>
    <hyperlink r:id="rId14" ref="O16"/>
    <hyperlink r:id="rId15" ref="V17"/>
    <hyperlink r:id="rId16" ref="V18"/>
    <hyperlink r:id="rId17" ref="V19"/>
    <hyperlink r:id="rId18" ref="V20"/>
    <hyperlink r:id="rId19" ref="V21"/>
    <hyperlink r:id="rId20" ref="V22"/>
    <hyperlink r:id="rId21" ref="V23"/>
    <hyperlink r:id="rId22" ref="V24"/>
    <hyperlink r:id="rId23" ref="V25"/>
    <hyperlink r:id="rId24" ref="O26"/>
    <hyperlink r:id="rId25" ref="O27"/>
    <hyperlink r:id="rId26" ref="V28"/>
    <hyperlink r:id="rId27" ref="V30"/>
    <hyperlink r:id="rId28" ref="V31"/>
    <hyperlink r:id="rId29" ref="V32"/>
    <hyperlink r:id="rId30" ref="V33"/>
    <hyperlink r:id="rId31" ref="O34"/>
    <hyperlink r:id="rId32" ref="V35"/>
    <hyperlink r:id="rId33" ref="V36"/>
    <hyperlink r:id="rId34" location="038;p=116017" ref="O39"/>
  </hyperlinks>
  <drawing r:id="rId35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2" t="s">
        <v>1</v>
      </c>
      <c r="H1" s="4">
        <f>counta('Repository Locations Data'!A2:A45)</f>
        <v>38</v>
      </c>
    </row>
    <row r="2">
      <c r="A2" s="6" t="s">
        <v>21</v>
      </c>
      <c r="G2" s="12" t="s">
        <v>27</v>
      </c>
      <c r="H2" s="20">
        <f>countif('Repository Locations Data'!G2:G45, "unverified")</f>
        <v>36</v>
      </c>
    </row>
    <row r="3">
      <c r="G3" s="12" t="s">
        <v>47</v>
      </c>
      <c r="H3" s="20">
        <f>countif('Repository Locations Data'!G2:G45, "Mailing Address")</f>
        <v>2</v>
      </c>
    </row>
    <row r="4">
      <c r="G4" s="12" t="s">
        <v>55</v>
      </c>
      <c r="H4" s="20">
        <f>countif('Repository Locations Data'!G2:G45, "Reading Room")</f>
        <v>0</v>
      </c>
    </row>
    <row r="5">
      <c r="G5" s="12" t="s">
        <v>59</v>
      </c>
      <c r="H5" s="20">
        <f>countif('Repository Locations Data'!G2:G45, "Storage Facility")</f>
        <v>0</v>
      </c>
    </row>
    <row r="6">
      <c r="G6" s="12" t="s">
        <v>66</v>
      </c>
      <c r="H6" s="20">
        <f>countif('Repository Locations Data'!G2:G45, "Unknown")</f>
        <v>0</v>
      </c>
    </row>
    <row r="7">
      <c r="G7" s="26" t="s">
        <v>72</v>
      </c>
      <c r="H7" s="20">
        <f>countif('Repository Locations Data'!G2:G45, "All")</f>
        <v>0</v>
      </c>
    </row>
    <row r="8">
      <c r="G8" s="9" t="s">
        <v>77</v>
      </c>
      <c r="H8" s="7">
        <f>H1-H3</f>
        <v>36</v>
      </c>
    </row>
    <row r="9">
      <c r="A9" s="6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5" t="s">
        <v>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9" t="s">
        <v>28</v>
      </c>
      <c r="B2" s="1" t="s">
        <v>30</v>
      </c>
      <c r="C2" s="9" t="s">
        <v>31</v>
      </c>
      <c r="D2" s="9" t="s">
        <v>32</v>
      </c>
      <c r="E2" s="9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3" t="s">
        <v>33</v>
      </c>
      <c r="B3" s="15" t="s">
        <v>37</v>
      </c>
      <c r="C3" s="13"/>
      <c r="D3" s="13" t="s">
        <v>40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6" t="s">
        <v>6</v>
      </c>
      <c r="B4" s="21" t="s">
        <v>46</v>
      </c>
      <c r="C4" s="22" t="s">
        <v>50</v>
      </c>
      <c r="D4" s="6" t="s">
        <v>51</v>
      </c>
    </row>
    <row r="5">
      <c r="A5" s="6" t="s">
        <v>7</v>
      </c>
      <c r="B5" s="21" t="s">
        <v>52</v>
      </c>
      <c r="C5" s="22" t="s">
        <v>50</v>
      </c>
      <c r="D5" s="6" t="s">
        <v>51</v>
      </c>
    </row>
    <row r="6">
      <c r="A6" s="13" t="s">
        <v>54</v>
      </c>
      <c r="B6" s="23" t="s">
        <v>56</v>
      </c>
      <c r="C6" s="13"/>
      <c r="D6" s="13" t="s">
        <v>40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3" t="s">
        <v>61</v>
      </c>
      <c r="B7" s="23" t="s">
        <v>64</v>
      </c>
      <c r="C7" s="13"/>
      <c r="D7" s="13" t="s">
        <v>40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3" t="s">
        <v>69</v>
      </c>
      <c r="B8" s="24"/>
      <c r="C8" s="13"/>
      <c r="D8" s="13" t="s">
        <v>40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6" t="s">
        <v>11</v>
      </c>
      <c r="B9" s="25"/>
      <c r="C9" s="6"/>
      <c r="D9" s="6" t="s">
        <v>51</v>
      </c>
    </row>
    <row r="10">
      <c r="A10" s="6" t="s">
        <v>74</v>
      </c>
      <c r="B10" s="25"/>
      <c r="C10" s="6"/>
      <c r="D10" s="6" t="s">
        <v>51</v>
      </c>
    </row>
    <row r="11">
      <c r="A11" s="13" t="s">
        <v>75</v>
      </c>
      <c r="B11" s="24"/>
      <c r="C11" s="13"/>
      <c r="D11" s="13" t="s">
        <v>40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28" t="s">
        <v>76</v>
      </c>
      <c r="B12" s="29"/>
      <c r="C12" s="28"/>
      <c r="D12" s="28" t="s">
        <v>51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>
      <c r="A13" s="13" t="s">
        <v>83</v>
      </c>
      <c r="B13" s="24"/>
      <c r="C13" s="13"/>
      <c r="D13" s="13" t="s">
        <v>40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3" t="s">
        <v>85</v>
      </c>
      <c r="B14" s="24"/>
      <c r="C14" s="13"/>
      <c r="D14" s="13" t="s">
        <v>40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6" t="s">
        <v>17</v>
      </c>
      <c r="B15" s="25"/>
      <c r="C15" s="6"/>
      <c r="D15" s="6" t="s">
        <v>51</v>
      </c>
    </row>
    <row r="16">
      <c r="A16" s="31" t="s">
        <v>18</v>
      </c>
      <c r="B16" s="32" t="s">
        <v>90</v>
      </c>
      <c r="C16" s="33" t="s">
        <v>91</v>
      </c>
      <c r="D16" s="31" t="s">
        <v>40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31" t="s">
        <v>19</v>
      </c>
      <c r="B17" s="32" t="s">
        <v>90</v>
      </c>
      <c r="C17" s="33" t="s">
        <v>91</v>
      </c>
      <c r="D17" s="31" t="s">
        <v>40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>
      <c r="A18" s="6" t="s">
        <v>20</v>
      </c>
      <c r="B18" s="21" t="s">
        <v>95</v>
      </c>
      <c r="D18" s="6" t="s">
        <v>51</v>
      </c>
    </row>
    <row r="19">
      <c r="A19" s="13" t="s">
        <v>96</v>
      </c>
      <c r="B19" s="15" t="s">
        <v>97</v>
      </c>
      <c r="C19" s="19"/>
      <c r="D19" s="13" t="s">
        <v>40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3" t="s">
        <v>99</v>
      </c>
      <c r="B20" s="15" t="s">
        <v>100</v>
      </c>
      <c r="C20" s="19"/>
      <c r="D20" s="13" t="s">
        <v>40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3" t="s">
        <v>102</v>
      </c>
      <c r="B21" s="15" t="s">
        <v>103</v>
      </c>
      <c r="C21" s="19"/>
      <c r="D21" s="13" t="s">
        <v>40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6" t="s">
        <v>26</v>
      </c>
      <c r="B22" s="21" t="s">
        <v>104</v>
      </c>
    </row>
    <row r="23">
      <c r="B23" s="25"/>
    </row>
    <row r="24">
      <c r="A24" s="6"/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9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  <row r="1001">
      <c r="B1001" s="25"/>
    </row>
    <row r="1002">
      <c r="B1002" s="25"/>
    </row>
    <row r="1003">
      <c r="B1003" s="25"/>
    </row>
    <row r="1004">
      <c r="B1004" s="25"/>
    </row>
    <row r="1005">
      <c r="B1005" s="25"/>
    </row>
    <row r="1006">
      <c r="B1006" s="25"/>
    </row>
    <row r="1007">
      <c r="B1007" s="25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36" t="s">
        <v>45</v>
      </c>
      <c r="C1" s="12"/>
    </row>
    <row r="2">
      <c r="A2" s="36" t="s">
        <v>130</v>
      </c>
      <c r="C2" s="37"/>
    </row>
    <row r="3">
      <c r="A3" s="36" t="s">
        <v>34</v>
      </c>
      <c r="C3" s="12"/>
    </row>
    <row r="4">
      <c r="A4" s="36" t="s">
        <v>93</v>
      </c>
      <c r="C4" s="37"/>
    </row>
    <row r="5">
      <c r="A5" s="36" t="s">
        <v>120</v>
      </c>
      <c r="B5" s="6"/>
      <c r="C5" s="12"/>
    </row>
    <row r="6">
      <c r="A6" s="38" t="s">
        <v>135</v>
      </c>
      <c r="B6" s="6"/>
      <c r="C6" s="12"/>
    </row>
    <row r="7">
      <c r="A7" s="38" t="s">
        <v>62</v>
      </c>
      <c r="C7" s="12"/>
    </row>
    <row r="8">
      <c r="A8" s="36" t="s">
        <v>116</v>
      </c>
      <c r="C8" s="12"/>
    </row>
    <row r="9">
      <c r="A9" s="36" t="s">
        <v>66</v>
      </c>
      <c r="C9" s="12"/>
    </row>
    <row r="10">
      <c r="A10" s="36" t="s">
        <v>137</v>
      </c>
      <c r="C10" s="37"/>
    </row>
    <row r="11">
      <c r="A11" s="6"/>
      <c r="C11" s="12"/>
    </row>
    <row r="12">
      <c r="A12" s="6"/>
      <c r="C12" s="12"/>
    </row>
    <row r="13">
      <c r="A13" s="6"/>
      <c r="C13" s="37"/>
    </row>
    <row r="14">
      <c r="A14" s="6"/>
    </row>
    <row r="15">
      <c r="A15" s="6"/>
      <c r="B15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35</v>
      </c>
    </row>
    <row r="2">
      <c r="A2" s="21" t="s">
        <v>63</v>
      </c>
    </row>
    <row r="3">
      <c r="A3" s="6" t="s">
        <v>170</v>
      </c>
    </row>
    <row r="4">
      <c r="A4" s="6" t="s">
        <v>172</v>
      </c>
    </row>
    <row r="5">
      <c r="A5" s="6" t="s">
        <v>66</v>
      </c>
    </row>
    <row r="6">
      <c r="A6" s="21" t="s">
        <v>72</v>
      </c>
    </row>
    <row r="7">
      <c r="A7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9" t="s">
        <v>202</v>
      </c>
      <c r="B1" s="9" t="s">
        <v>203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 t="s">
        <v>204</v>
      </c>
      <c r="B2" s="22" t="s">
        <v>205</v>
      </c>
    </row>
    <row r="3">
      <c r="A3" s="6" t="s">
        <v>206</v>
      </c>
      <c r="B3" s="22" t="s">
        <v>207</v>
      </c>
    </row>
  </sheetData>
  <hyperlinks>
    <hyperlink r:id="rId1" ref="B2"/>
    <hyperlink r:id="rId2" ref="B3"/>
  </hyperlinks>
  <drawing r:id="rId3"/>
</worksheet>
</file>