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rin/Dropbox/My Mac (MacBook-Air.local)/Desktop/eviction/"/>
    </mc:Choice>
  </mc:AlternateContent>
  <xr:revisionPtr revIDLastSave="0" documentId="13_ncr:40009_{E6D05C94-27D2-9047-807D-9CCAE3AC9735}" xr6:coauthVersionLast="47" xr6:coauthVersionMax="47" xr10:uidLastSave="{00000000-0000-0000-0000-000000000000}"/>
  <bookViews>
    <workbookView xWindow="100" yWindow="4520" windowWidth="27640" windowHeight="16940"/>
  </bookViews>
  <sheets>
    <sheet name="DB03 County, Executions Issued" sheetId="1" r:id="rId1"/>
    <sheet name="Pivot" sheetId="3" r:id="rId2"/>
  </sheets>
  <calcPr calcId="191029"/>
  <pivotCaches>
    <pivotCache cacheId="23"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49" i="1" l="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 r="B20" i="3"/>
  <c r="C20" i="3"/>
  <c r="P20" i="1"/>
  <c r="O20" i="1" s="1"/>
  <c r="P19" i="1"/>
  <c r="O19" i="1" s="1"/>
  <c r="P18" i="1"/>
  <c r="O18" i="1" s="1"/>
  <c r="P17" i="1"/>
  <c r="O17" i="1" s="1"/>
  <c r="P16" i="1"/>
  <c r="O16" i="1" s="1"/>
  <c r="P15" i="1"/>
  <c r="O15" i="1" s="1"/>
  <c r="P14" i="1"/>
  <c r="O14" i="1" s="1"/>
  <c r="P13" i="1"/>
  <c r="O13" i="1" s="1"/>
  <c r="P12" i="1"/>
  <c r="O12" i="1" s="1"/>
  <c r="P11" i="1"/>
  <c r="O11" i="1" s="1"/>
  <c r="P10" i="1"/>
  <c r="O10" i="1" s="1"/>
  <c r="P9" i="1"/>
  <c r="O9" i="1" s="1"/>
  <c r="P8" i="1"/>
  <c r="O8" i="1" s="1"/>
  <c r="P7" i="1"/>
  <c r="O7" i="1" s="1"/>
</calcChain>
</file>

<file path=xl/sharedStrings.xml><?xml version="1.0" encoding="utf-8"?>
<sst xmlns="http://schemas.openxmlformats.org/spreadsheetml/2006/main" count="1435" uniqueCount="77">
  <si>
    <t>CNTD(INFO_DM_CASE_ID)-value</t>
  </si>
  <si>
    <t>CNTD(INFO_DM_CASE_ID)-alias</t>
  </si>
  <si>
    <t>COUNTY-value</t>
  </si>
  <si>
    <t>COUNTY-alias</t>
  </si>
  <si>
    <t>COUNTY-[SMY PRCS JDGMNTS EXECUTIONS  (local copy)].[none:Calculation_1686598103769194499:nk]-value</t>
  </si>
  <si>
    <t>COUNTY-[SMY PRCS JDGMNTS EXECUTIONS  (local copy)].[none:Calculation_1686598103769194499:nk]-alias</t>
  </si>
  <si>
    <t>CNTD(INFO_DM_CASE_ID (copy))-alias</t>
  </si>
  <si>
    <t>COUNTY (copy)-alias</t>
  </si>
  <si>
    <t>MONTH(calc-color)-alias</t>
  </si>
  <si>
    <t>WORCESTER</t>
  </si>
  <si>
    <t>WOR</t>
  </si>
  <si>
    <t>SUFFOLK</t>
  </si>
  <si>
    <t>SUF</t>
  </si>
  <si>
    <t>PLYMOUTH</t>
  </si>
  <si>
    <t>PLY</t>
  </si>
  <si>
    <t>NORFOLK</t>
  </si>
  <si>
    <t>NOR</t>
  </si>
  <si>
    <t>NANTUCKET</t>
  </si>
  <si>
    <t>NAN</t>
  </si>
  <si>
    <t>MIDDLESEX</t>
  </si>
  <si>
    <t>MID</t>
  </si>
  <si>
    <t>HAMPDEN</t>
  </si>
  <si>
    <t>HPD</t>
  </si>
  <si>
    <t>HAMPSHIRE</t>
  </si>
  <si>
    <t>HPS</t>
  </si>
  <si>
    <t>FRANKLIN</t>
  </si>
  <si>
    <t>FRA</t>
  </si>
  <si>
    <t>ESSEX</t>
  </si>
  <si>
    <t>ESS</t>
  </si>
  <si>
    <t>BRISTOL</t>
  </si>
  <si>
    <t>BRI</t>
  </si>
  <si>
    <t>BERKSHIRE</t>
  </si>
  <si>
    <t>BER</t>
  </si>
  <si>
    <t>DUKES</t>
  </si>
  <si>
    <t>DUK</t>
  </si>
  <si>
    <t>%null%</t>
  </si>
  <si>
    <t>TBD</t>
  </si>
  <si>
    <t>BARNSTABLE</t>
  </si>
  <si>
    <t>BAR</t>
  </si>
  <si>
    <t>pop</t>
  </si>
  <si>
    <t>https://www.census.gov/data/tables/time-series/demo/popest/2020s-counties-total.html</t>
  </si>
  <si>
    <t>VLOOKUP(J2,$L$7:$R$20,7)</t>
  </si>
  <si>
    <t>table with row headers in column A and column headers in rows 3 through 4 (leading dots indicate sub-parts)</t>
  </si>
  <si>
    <t>Annual Estimates of the Resident Population for Counties in Massachusetts: April 1, 2020 to July 1, 2022</t>
  </si>
  <si>
    <t>per cap</t>
  </si>
  <si>
    <t>Geographic Area</t>
  </si>
  <si>
    <t>April 1, 2020 Estimates Base</t>
  </si>
  <si>
    <t>Population Estimate (as of July 1)</t>
  </si>
  <si>
    <t>G2/J2</t>
  </si>
  <si>
    <t>Massachusetts</t>
  </si>
  <si>
    <r>
      <t>.</t>
    </r>
    <r>
      <rPr>
        <sz val="12"/>
        <color theme="1"/>
        <rFont val="Calibri"/>
        <family val="2"/>
        <scheme val="minor"/>
      </rPr>
      <t>Barnstable County, Massachusetts</t>
    </r>
  </si>
  <si>
    <r>
      <t>.</t>
    </r>
    <r>
      <rPr>
        <sz val="12"/>
        <color theme="1"/>
        <rFont val="Calibri"/>
        <family val="2"/>
        <scheme val="minor"/>
      </rPr>
      <t>Berkshire County, Massachusetts</t>
    </r>
  </si>
  <si>
    <r>
      <t>.</t>
    </r>
    <r>
      <rPr>
        <sz val="12"/>
        <color theme="1"/>
        <rFont val="Calibri"/>
        <family val="2"/>
        <scheme val="minor"/>
      </rPr>
      <t>Bristol County, Massachusetts</t>
    </r>
  </si>
  <si>
    <r>
      <t>.</t>
    </r>
    <r>
      <rPr>
        <sz val="12"/>
        <color theme="1"/>
        <rFont val="Calibri"/>
        <family val="2"/>
        <scheme val="minor"/>
      </rPr>
      <t>Dukes County, Massachusetts</t>
    </r>
  </si>
  <si>
    <r>
      <t>.</t>
    </r>
    <r>
      <rPr>
        <sz val="12"/>
        <color theme="1"/>
        <rFont val="Calibri"/>
        <family val="2"/>
        <scheme val="minor"/>
      </rPr>
      <t>Essex County, Massachusetts</t>
    </r>
  </si>
  <si>
    <r>
      <t>.</t>
    </r>
    <r>
      <rPr>
        <sz val="12"/>
        <color theme="1"/>
        <rFont val="Calibri"/>
        <family val="2"/>
        <scheme val="minor"/>
      </rPr>
      <t>Franklin County, Massachusetts</t>
    </r>
  </si>
  <si>
    <r>
      <t>.</t>
    </r>
    <r>
      <rPr>
        <sz val="12"/>
        <color theme="1"/>
        <rFont val="Calibri"/>
        <family val="2"/>
        <scheme val="minor"/>
      </rPr>
      <t>Hampden County, Massachusetts</t>
    </r>
  </si>
  <si>
    <r>
      <t>.</t>
    </r>
    <r>
      <rPr>
        <sz val="12"/>
        <color theme="1"/>
        <rFont val="Calibri"/>
        <family val="2"/>
        <scheme val="minor"/>
      </rPr>
      <t>Hampshire County, Massachusetts</t>
    </r>
  </si>
  <si>
    <r>
      <t>.</t>
    </r>
    <r>
      <rPr>
        <sz val="12"/>
        <color theme="1"/>
        <rFont val="Calibri"/>
        <family val="2"/>
        <scheme val="minor"/>
      </rPr>
      <t>Middlesex County, Massachusetts</t>
    </r>
  </si>
  <si>
    <r>
      <t>.</t>
    </r>
    <r>
      <rPr>
        <sz val="12"/>
        <color theme="1"/>
        <rFont val="Calibri"/>
        <family val="2"/>
        <scheme val="minor"/>
      </rPr>
      <t>Nantucket County, Massachusetts</t>
    </r>
  </si>
  <si>
    <r>
      <t>.</t>
    </r>
    <r>
      <rPr>
        <sz val="12"/>
        <color theme="1"/>
        <rFont val="Calibri"/>
        <family val="2"/>
        <scheme val="minor"/>
      </rPr>
      <t>Norfolk County, Massachusetts</t>
    </r>
  </si>
  <si>
    <r>
      <t>.</t>
    </r>
    <r>
      <rPr>
        <sz val="12"/>
        <color theme="1"/>
        <rFont val="Calibri"/>
        <family val="2"/>
        <scheme val="minor"/>
      </rPr>
      <t>Plymouth County, Massachusetts</t>
    </r>
  </si>
  <si>
    <r>
      <t>.</t>
    </r>
    <r>
      <rPr>
        <sz val="12"/>
        <color theme="1"/>
        <rFont val="Calibri"/>
        <family val="2"/>
        <scheme val="minor"/>
      </rPr>
      <t>Suffolk County, Massachusetts</t>
    </r>
  </si>
  <si>
    <r>
      <t>.</t>
    </r>
    <r>
      <rPr>
        <sz val="12"/>
        <color theme="1"/>
        <rFont val="Calibri"/>
        <family val="2"/>
        <scheme val="minor"/>
      </rPr>
      <t>Worcester County, Massachusetts</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</si>
  <si>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</si>
  <si>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</si>
  <si>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Massachusetts: April 1, 2020 to July 1, 2022 (CO-EST2022-POP-25)</t>
  </si>
  <si>
    <t>Source: U.S. Census Bureau, Population Division</t>
  </si>
  <si>
    <t>Release Date: March 2023</t>
  </si>
  <si>
    <t>population</t>
  </si>
  <si>
    <t>per capita</t>
  </si>
  <si>
    <t>Row Labels</t>
  </si>
  <si>
    <t>Grand Total</t>
  </si>
  <si>
    <t>Sum of CNTD(INFO_DM_CASE_ID (copy))-alias</t>
  </si>
  <si>
    <t>Sum of per capita</t>
  </si>
  <si>
    <t>year</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</si>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</sst>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indexed="9"/>
      <name val="Calibri"/>
      <family val="2"/>
      <scheme val="minor"/>
    </font>
    <font>
      <b/>
      <sz val="11"/>
      <name val="Calibri"/>
      <family val="2"/>
      <scheme val="minor"/>
    </font>
    <font>
      <b/>
      <sz val="11"/>
      <color theme="1"/>
      <name val="Calibri"/>
      <family val="2"/>
      <scheme val="minor"/>
    </font>
    <font>
      <sz val="14"/>
      <color rgb="FF454545"/>
      <name val="Courier New"/>
      <family val="1"/>
    </font>
    <font>
      <sz val="14"/>
      <color rgb="FFD63384"/>
      <name val="Menlo"/>
      <family val="2"/>
    </font>
    <font>
      <sz val="8"/>
      <name val="arial"/>
      <family val="2"/>
    </font>
    <font>
      <b/>
      <sz val="8"/>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43"/>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style="thin">
        <color auto="1"/>
      </left>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indexed="64"/>
      </bottom>
      <diagonal/>
    </border>
    <border>
      <left/>
      <right/>
      <top/>
      <bottom style="thin">
        <color indexed="64"/>
      </bottom>
      <diagonal/>
    </border>
    <border>
      <left/>
      <right style="thin">
        <color auto="1"/>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17" fontId="0" fillId="0" borderId="0" xfId="0" applyNumberFormat="1"/>
    <xf numFmtId="0" fontId="18" fillId="33" borderId="10" xfId="0" applyFont="1" applyFill="1" applyBorder="1" applyAlignment="1" applyProtection="1">
      <alignment horizontal="left" vertical="center"/>
      <protection locked="0"/>
    </xf>
    <xf numFmtId="0" fontId="19" fillId="33" borderId="11" xfId="0" applyFont="1" applyFill="1" applyBorder="1" applyAlignment="1" applyProtection="1">
      <alignment horizontal="left" vertical="center" wrapText="1"/>
      <protection locked="0"/>
    </xf>
    <xf numFmtId="0" fontId="0" fillId="0" borderId="11" xfId="0" applyBorder="1" applyAlignment="1" applyProtection="1">
      <alignment horizontal="left" vertical="center" wrapText="1"/>
      <protection locked="0"/>
    </xf>
    <xf numFmtId="0" fontId="19" fillId="33" borderId="10" xfId="0" applyFont="1" applyFill="1" applyBorder="1" applyAlignment="1" applyProtection="1">
      <alignment horizontal="center" vertical="center" wrapText="1"/>
      <protection locked="0"/>
    </xf>
    <xf numFmtId="164" fontId="20" fillId="33" borderId="10" xfId="0" applyNumberFormat="1" applyFont="1" applyFill="1" applyBorder="1" applyAlignment="1" applyProtection="1">
      <alignment horizontal="center" vertical="center" wrapText="1"/>
      <protection locked="0"/>
    </xf>
    <xf numFmtId="0" fontId="20" fillId="33" borderId="11" xfId="0" applyFont="1" applyFill="1" applyBorder="1" applyAlignment="1" applyProtection="1">
      <alignment horizontal="center" vertical="center" wrapText="1"/>
      <protection locked="0"/>
    </xf>
    <xf numFmtId="0" fontId="20" fillId="0" borderId="11" xfId="0" applyFont="1" applyBorder="1" applyAlignment="1" applyProtection="1">
      <alignment horizontal="center" vertical="center" wrapText="1"/>
      <protection locked="0"/>
    </xf>
    <xf numFmtId="0" fontId="0" fillId="0" borderId="12" xfId="0" applyBorder="1" applyAlignment="1" applyProtection="1">
      <alignment horizontal="center" vertical="center"/>
      <protection locked="0"/>
    </xf>
    <xf numFmtId="164" fontId="20" fillId="0" borderId="12" xfId="0" applyNumberFormat="1" applyFont="1" applyBorder="1" applyAlignment="1" applyProtection="1">
      <alignment horizontal="center" vertical="center" wrapText="1"/>
      <protection locked="0"/>
    </xf>
    <xf numFmtId="0" fontId="20" fillId="0" borderId="11" xfId="0" applyFont="1" applyBorder="1" applyAlignment="1" applyProtection="1">
      <alignment horizontal="center" vertical="center" wrapText="1"/>
      <protection locked="0"/>
    </xf>
    <xf numFmtId="0" fontId="20" fillId="0" borderId="13" xfId="0" applyFont="1" applyBorder="1" applyAlignment="1" applyProtection="1">
      <alignment horizontal="left" indent="1"/>
      <protection locked="0"/>
    </xf>
    <xf numFmtId="3" fontId="20" fillId="0" borderId="13" xfId="0" applyNumberFormat="1" applyFont="1" applyBorder="1" applyAlignment="1" applyProtection="1">
      <alignment horizontal="right"/>
      <protection locked="0"/>
    </xf>
    <xf numFmtId="0" fontId="21" fillId="0" borderId="0" xfId="0" applyFont="1"/>
    <xf numFmtId="0" fontId="22" fillId="0" borderId="0" xfId="0" applyFont="1"/>
    <xf numFmtId="0" fontId="18" fillId="0" borderId="13" xfId="0" applyFont="1" applyBorder="1" applyProtection="1">
      <protection locked="0"/>
    </xf>
    <xf numFmtId="3" fontId="0" fillId="0" borderId="13" xfId="0" applyNumberFormat="1" applyBorder="1" applyAlignment="1" applyProtection="1">
      <alignment horizontal="right"/>
      <protection locked="0"/>
    </xf>
    <xf numFmtId="0" fontId="18" fillId="0" borderId="12" xfId="0" applyFont="1" applyBorder="1" applyProtection="1">
      <protection locked="0"/>
    </xf>
    <xf numFmtId="3" fontId="0" fillId="0" borderId="12" xfId="0" applyNumberFormat="1" applyBorder="1" applyAlignment="1" applyProtection="1">
      <alignment horizontal="right"/>
      <protection locked="0"/>
    </xf>
    <xf numFmtId="0" fontId="23" fillId="0" borderId="14" xfId="0" applyFont="1" applyBorder="1" applyAlignment="1" applyProtection="1">
      <alignment wrapText="1"/>
      <protection locked="0"/>
    </xf>
    <xf numFmtId="0" fontId="23" fillId="0" borderId="15" xfId="0" applyFont="1" applyBorder="1" applyAlignment="1">
      <alignment wrapText="1"/>
    </xf>
    <xf numFmtId="0" fontId="23" fillId="0" borderId="16" xfId="0" applyFont="1" applyBorder="1" applyAlignment="1">
      <alignment wrapText="1"/>
    </xf>
    <xf numFmtId="0" fontId="24" fillId="34" borderId="17" xfId="0" applyFont="1" applyFill="1" applyBorder="1" applyProtection="1">
      <protection locked="0"/>
    </xf>
    <xf numFmtId="0" fontId="24" fillId="34" borderId="18" xfId="0" applyFont="1" applyFill="1" applyBorder="1"/>
    <xf numFmtId="0" fontId="24" fillId="34" borderId="19" xfId="0" applyFont="1" applyFill="1" applyBorder="1"/>
    <xf numFmtId="0" fontId="24" fillId="34" borderId="20" xfId="0" applyFont="1" applyFill="1" applyBorder="1" applyAlignment="1" applyProtection="1">
      <alignment wrapText="1"/>
      <protection locked="0"/>
    </xf>
    <xf numFmtId="0" fontId="24" fillId="34" borderId="0" xfId="0" applyFont="1" applyFill="1"/>
    <xf numFmtId="0" fontId="24" fillId="34" borderId="21" xfId="0" applyFont="1" applyFill="1" applyBorder="1"/>
    <xf numFmtId="0" fontId="24" fillId="34" borderId="22" xfId="0" applyFont="1" applyFill="1" applyBorder="1" applyProtection="1">
      <protection locked="0"/>
    </xf>
    <xf numFmtId="0" fontId="24" fillId="34" borderId="23" xfId="0" applyFont="1" applyFill="1" applyBorder="1"/>
    <xf numFmtId="0" fontId="24" fillId="34" borderId="24" xfId="0" applyFont="1" applyFill="1" applyBorder="1"/>
    <xf numFmtId="0" fontId="0" fillId="0" borderId="0" xfId="0" pivotButton="1"/>
    <xf numFmtId="0" fontId="0" fillId="0" borderId="0" xfId="0" applyAlignment="1">
      <alignment horizontal="left"/>
    </xf>
    <xf numFmtId="0" fontId="0" fillId="0" borderId="0" xfId="0" applyNumberFormat="1"/>
    <xf numFmtId="0"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oelle Karl" refreshedDate="45116.941577430553" createdVersion="8" refreshedVersion="8" minRefreshableVersion="3" recordCount="448">
  <cacheSource type="worksheet">
    <worksheetSource ref="G1:M449" sheet="DB03 County, Executions Issued"/>
  </cacheSource>
  <cacheFields count="5">
    <cacheField name="CNTD(INFO_DM_CASE_ID (copy))-alias" numFmtId="0">
      <sharedItems containsSemiMixedTypes="0" containsString="0" containsNumber="1" containsInteger="1" minValue="1" maxValue="215"/>
    </cacheField>
    <cacheField name="COUNTY (copy)-alias" numFmtId="0">
      <sharedItems count="15">
        <s v="WORCESTER"/>
        <s v="SUFFOLK"/>
        <s v="PLYMOUTH"/>
        <s v="NORFOLK"/>
        <s v="MIDDLESEX"/>
        <s v="HAMPDEN"/>
        <s v="FRANKLIN"/>
        <s v="ESSEX"/>
        <s v="BRISTOL"/>
        <s v="BERKSHIRE"/>
        <s v="%null%"/>
        <s v="NANTUCKET"/>
        <s v="HAMPSHIRE"/>
        <s v="DUKES"/>
        <s v="BARNSTABLE"/>
      </sharedItems>
    </cacheField>
    <cacheField name="MONTH(calc-color)-alias" numFmtId="17">
      <sharedItems containsSemiMixedTypes="0" containsNonDate="0" containsDate="1" containsString="0" minDate="2020-10-01T00:00:00" maxDate="2023-07-02T00:00:00"/>
    </cacheField>
    <cacheField name="population" numFmtId="0">
      <sharedItems containsMixedTypes="1" containsNumber="1" containsInteger="1" minValue="14421" maxValue="1617105"/>
    </cacheField>
    <cacheField name="per capita" numFmtId="0">
      <sharedItems containsMixedTypes="1" containsNumber="1" minValue="0.4301870883647298" maxValue="26.22716377363217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48">
  <r>
    <n v="20"/>
    <x v="0"/>
    <d v="2023-07-01T00:00:00"/>
    <n v="862927"/>
    <n v="2.3176931536503091"/>
  </r>
  <r>
    <n v="63"/>
    <x v="1"/>
    <d v="2023-07-01T00:00:00"/>
    <n v="766381"/>
    <n v="8.220454317108592"/>
  </r>
  <r>
    <n v="17"/>
    <x v="2"/>
    <d v="2023-07-01T00:00:00"/>
    <n v="533069"/>
    <n v="3.1890805880664606"/>
  </r>
  <r>
    <n v="20"/>
    <x v="3"/>
    <d v="2023-07-01T00:00:00"/>
    <n v="725531"/>
    <n v="2.7566017165358891"/>
  </r>
  <r>
    <n v="41"/>
    <x v="4"/>
    <d v="2023-07-01T00:00:00"/>
    <n v="1617105"/>
    <n v="2.5353950423751086"/>
  </r>
  <r>
    <n v="29"/>
    <x v="5"/>
    <d v="2023-07-01T00:00:00"/>
    <n v="461041"/>
    <n v="6.2901130268240788"/>
  </r>
  <r>
    <n v="1"/>
    <x v="6"/>
    <d v="2023-07-01T00:00:00"/>
    <n v="70894"/>
    <n v="1.4105566056365844"/>
  </r>
  <r>
    <n v="34"/>
    <x v="7"/>
    <d v="2023-07-01T00:00:00"/>
    <n v="806765"/>
    <n v="4.2143622988106824"/>
  </r>
  <r>
    <n v="19"/>
    <x v="8"/>
    <d v="2023-07-01T00:00:00"/>
    <n v="580068"/>
    <n v="3.2754780474013394"/>
  </r>
  <r>
    <n v="2"/>
    <x v="9"/>
    <d v="2023-07-01T00:00:00"/>
    <n v="127859"/>
    <n v="1.5642230894970242"/>
  </r>
  <r>
    <n v="2"/>
    <x v="10"/>
    <d v="2023-07-01T00:00:00"/>
    <e v="#N/A"/>
    <e v="#N/A"/>
  </r>
  <r>
    <n v="98"/>
    <x v="0"/>
    <d v="2023-06-01T00:00:00"/>
    <n v="862927"/>
    <n v="11.356696452886514"/>
  </r>
  <r>
    <n v="201"/>
    <x v="1"/>
    <d v="2023-06-01T00:00:00"/>
    <n v="766381"/>
    <n v="26.227163773632178"/>
  </r>
  <r>
    <n v="53"/>
    <x v="2"/>
    <d v="2023-06-01T00:00:00"/>
    <n v="533069"/>
    <n v="9.9424277157366117"/>
  </r>
  <r>
    <n v="118"/>
    <x v="3"/>
    <d v="2023-06-01T00:00:00"/>
    <n v="725531"/>
    <n v="16.263950127561742"/>
  </r>
  <r>
    <n v="1"/>
    <x v="11"/>
    <d v="2023-06-01T00:00:00"/>
    <n v="14421"/>
    <n v="6.9343318771236397"/>
  </r>
  <r>
    <n v="215"/>
    <x v="4"/>
    <d v="2023-06-01T00:00:00"/>
    <n v="1617105"/>
    <n v="13.295364246601178"/>
  </r>
  <r>
    <n v="9"/>
    <x v="12"/>
    <d v="2023-06-01T00:00:00"/>
    <n v="162588"/>
    <n v="5.5354638718724631"/>
  </r>
  <r>
    <n v="110"/>
    <x v="5"/>
    <d v="2023-06-01T00:00:00"/>
    <n v="461041"/>
    <n v="23.859049412091334"/>
  </r>
  <r>
    <n v="9"/>
    <x v="6"/>
    <d v="2023-06-01T00:00:00"/>
    <n v="70894"/>
    <n v="12.695009450729259"/>
  </r>
  <r>
    <n v="117"/>
    <x v="7"/>
    <d v="2023-06-01T00:00:00"/>
    <n v="806765"/>
    <n v="14.502364381201465"/>
  </r>
  <r>
    <n v="1"/>
    <x v="13"/>
    <d v="2023-06-01T00:00:00"/>
    <n v="20868"/>
    <n v="4.792026068621813"/>
  </r>
  <r>
    <n v="95"/>
    <x v="8"/>
    <d v="2023-06-01T00:00:00"/>
    <n v="580068"/>
    <n v="16.377390237006697"/>
  </r>
  <r>
    <n v="21"/>
    <x v="9"/>
    <d v="2023-06-01T00:00:00"/>
    <n v="127859"/>
    <n v="16.424342439718753"/>
  </r>
  <r>
    <n v="14"/>
    <x v="14"/>
    <d v="2023-06-01T00:00:00"/>
    <n v="232457"/>
    <n v="6.0226192371062179"/>
  </r>
  <r>
    <n v="8"/>
    <x v="10"/>
    <d v="2023-06-01T00:00:00"/>
    <e v="#N/A"/>
    <e v="#N/A"/>
  </r>
  <r>
    <n v="111"/>
    <x v="0"/>
    <d v="2023-05-01T00:00:00"/>
    <n v="862927"/>
    <n v="12.863197002759215"/>
  </r>
  <r>
    <n v="107"/>
    <x v="1"/>
    <d v="2023-05-01T00:00:00"/>
    <n v="766381"/>
    <n v="13.961723998898721"/>
  </r>
  <r>
    <n v="48"/>
    <x v="2"/>
    <d v="2023-05-01T00:00:00"/>
    <n v="533069"/>
    <n v="9.004462836893536"/>
  </r>
  <r>
    <n v="116"/>
    <x v="3"/>
    <d v="2023-05-01T00:00:00"/>
    <n v="725531"/>
    <n v="15.988289955908154"/>
  </r>
  <r>
    <n v="185"/>
    <x v="4"/>
    <d v="2023-05-01T00:00:00"/>
    <n v="1617105"/>
    <n v="11.440197142424269"/>
  </r>
  <r>
    <n v="18"/>
    <x v="12"/>
    <d v="2023-05-01T00:00:00"/>
    <n v="162588"/>
    <n v="11.070927743744926"/>
  </r>
  <r>
    <n v="97"/>
    <x v="5"/>
    <d v="2023-05-01T00:00:00"/>
    <n v="461041"/>
    <n v="21.039343572480536"/>
  </r>
  <r>
    <n v="7"/>
    <x v="6"/>
    <d v="2023-05-01T00:00:00"/>
    <n v="70894"/>
    <n v="9.873896239456089"/>
  </r>
  <r>
    <n v="107"/>
    <x v="7"/>
    <d v="2023-05-01T00:00:00"/>
    <n v="806765"/>
    <n v="13.262846058021852"/>
  </r>
  <r>
    <n v="82"/>
    <x v="8"/>
    <d v="2023-05-01T00:00:00"/>
    <n v="580068"/>
    <n v="14.13627367825841"/>
  </r>
  <r>
    <n v="13"/>
    <x v="9"/>
    <d v="2023-05-01T00:00:00"/>
    <n v="127859"/>
    <n v="10.167450081730657"/>
  </r>
  <r>
    <n v="11"/>
    <x v="14"/>
    <d v="2023-05-01T00:00:00"/>
    <n v="232457"/>
    <n v="4.7320579720120275"/>
  </r>
  <r>
    <n v="1"/>
    <x v="10"/>
    <d v="2023-05-01T00:00:00"/>
    <e v="#N/A"/>
    <e v="#N/A"/>
  </r>
  <r>
    <n v="81"/>
    <x v="0"/>
    <d v="2023-04-01T00:00:00"/>
    <n v="862927"/>
    <n v="9.3866572722837507"/>
  </r>
  <r>
    <n v="63"/>
    <x v="1"/>
    <d v="2023-04-01T00:00:00"/>
    <n v="766381"/>
    <n v="8.220454317108592"/>
  </r>
  <r>
    <n v="41"/>
    <x v="2"/>
    <d v="2023-04-01T00:00:00"/>
    <n v="533069"/>
    <n v="7.6913120065132272"/>
  </r>
  <r>
    <n v="51"/>
    <x v="3"/>
    <d v="2023-04-01T00:00:00"/>
    <n v="725531"/>
    <n v="7.0293343771665171"/>
  </r>
  <r>
    <n v="118"/>
    <x v="4"/>
    <d v="2023-04-01T00:00:00"/>
    <n v="1617105"/>
    <n v="7.2969906097625072"/>
  </r>
  <r>
    <n v="7"/>
    <x v="12"/>
    <d v="2023-04-01T00:00:00"/>
    <n v="162588"/>
    <n v="4.3053607892341379"/>
  </r>
  <r>
    <n v="111"/>
    <x v="5"/>
    <d v="2023-04-01T00:00:00"/>
    <n v="461041"/>
    <n v="24.075949861292163"/>
  </r>
  <r>
    <n v="13"/>
    <x v="6"/>
    <d v="2023-04-01T00:00:00"/>
    <n v="70894"/>
    <n v="18.337235873275592"/>
  </r>
  <r>
    <n v="90"/>
    <x v="7"/>
    <d v="2023-04-01T00:00:00"/>
    <n v="806765"/>
    <n v="11.155664908616512"/>
  </r>
  <r>
    <n v="1"/>
    <x v="13"/>
    <d v="2023-04-01T00:00:00"/>
    <n v="20868"/>
    <n v="4.792026068621813"/>
  </r>
  <r>
    <n v="65"/>
    <x v="8"/>
    <d v="2023-04-01T00:00:00"/>
    <n v="580068"/>
    <n v="11.205582793741424"/>
  </r>
  <r>
    <n v="12"/>
    <x v="9"/>
    <d v="2023-04-01T00:00:00"/>
    <n v="127859"/>
    <n v="9.3853385369821449"/>
  </r>
  <r>
    <n v="12"/>
    <x v="14"/>
    <d v="2023-04-01T00:00:00"/>
    <n v="232457"/>
    <n v="5.1622450603767573"/>
  </r>
  <r>
    <n v="4"/>
    <x v="10"/>
    <d v="2023-04-01T00:00:00"/>
    <e v="#N/A"/>
    <e v="#N/A"/>
  </r>
  <r>
    <n v="81"/>
    <x v="0"/>
    <d v="2023-03-01T00:00:00"/>
    <n v="862927"/>
    <n v="9.3866572722837507"/>
  </r>
  <r>
    <n v="92"/>
    <x v="1"/>
    <d v="2023-03-01T00:00:00"/>
    <n v="766381"/>
    <n v="12.004472971015723"/>
  </r>
  <r>
    <n v="59"/>
    <x v="2"/>
    <d v="2023-03-01T00:00:00"/>
    <n v="533069"/>
    <n v="11.067985570348304"/>
  </r>
  <r>
    <n v="122"/>
    <x v="3"/>
    <d v="2023-03-01T00:00:00"/>
    <n v="725531"/>
    <n v="16.815270470868921"/>
  </r>
  <r>
    <n v="2"/>
    <x v="11"/>
    <d v="2023-03-01T00:00:00"/>
    <n v="14421"/>
    <n v="13.868663754247279"/>
  </r>
  <r>
    <n v="118"/>
    <x v="4"/>
    <d v="2023-03-01T00:00:00"/>
    <n v="1617105"/>
    <n v="7.2969906097625072"/>
  </r>
  <r>
    <n v="7"/>
    <x v="12"/>
    <d v="2023-03-01T00:00:00"/>
    <n v="162588"/>
    <n v="4.3053607892341379"/>
  </r>
  <r>
    <n v="77"/>
    <x v="5"/>
    <d v="2023-03-01T00:00:00"/>
    <n v="461041"/>
    <n v="16.701334588463933"/>
  </r>
  <r>
    <n v="6"/>
    <x v="6"/>
    <d v="2023-03-01T00:00:00"/>
    <n v="70894"/>
    <n v="8.4633396338195048"/>
  </r>
  <r>
    <n v="95"/>
    <x v="7"/>
    <d v="2023-03-01T00:00:00"/>
    <n v="806765"/>
    <n v="11.775424070206318"/>
  </r>
  <r>
    <n v="77"/>
    <x v="8"/>
    <d v="2023-03-01T00:00:00"/>
    <n v="580068"/>
    <n v="13.274305771047532"/>
  </r>
  <r>
    <n v="19"/>
    <x v="9"/>
    <d v="2023-03-01T00:00:00"/>
    <n v="127859"/>
    <n v="14.860119350221728"/>
  </r>
  <r>
    <n v="10"/>
    <x v="14"/>
    <d v="2023-03-01T00:00:00"/>
    <n v="232457"/>
    <n v="4.3018708836472985"/>
  </r>
  <r>
    <n v="3"/>
    <x v="10"/>
    <d v="2023-03-01T00:00:00"/>
    <e v="#N/A"/>
    <e v="#N/A"/>
  </r>
  <r>
    <n v="62"/>
    <x v="0"/>
    <d v="2023-02-01T00:00:00"/>
    <n v="862927"/>
    <n v="7.184848776315957"/>
  </r>
  <r>
    <n v="111"/>
    <x v="1"/>
    <d v="2023-02-01T00:00:00"/>
    <n v="766381"/>
    <n v="14.483657606334186"/>
  </r>
  <r>
    <n v="50"/>
    <x v="2"/>
    <d v="2023-02-01T00:00:00"/>
    <n v="533069"/>
    <n v="9.3796487884307655"/>
  </r>
  <r>
    <n v="66"/>
    <x v="3"/>
    <d v="2023-02-01T00:00:00"/>
    <n v="725531"/>
    <n v="9.0967856645684328"/>
  </r>
  <r>
    <n v="128"/>
    <x v="4"/>
    <d v="2023-02-01T00:00:00"/>
    <n v="1617105"/>
    <n v="7.9153796444881435"/>
  </r>
  <r>
    <n v="5"/>
    <x v="12"/>
    <d v="2023-02-01T00:00:00"/>
    <n v="162588"/>
    <n v="3.0752577065958127"/>
  </r>
  <r>
    <n v="71"/>
    <x v="5"/>
    <d v="2023-02-01T00:00:00"/>
    <n v="461041"/>
    <n v="15.39993189325895"/>
  </r>
  <r>
    <n v="4"/>
    <x v="6"/>
    <d v="2023-02-01T00:00:00"/>
    <n v="70894"/>
    <n v="5.6422264225463374"/>
  </r>
  <r>
    <n v="97"/>
    <x v="7"/>
    <d v="2023-02-01T00:00:00"/>
    <n v="806765"/>
    <n v="12.02332773484224"/>
  </r>
  <r>
    <n v="1"/>
    <x v="13"/>
    <d v="2023-02-01T00:00:00"/>
    <n v="20868"/>
    <n v="4.792026068621813"/>
  </r>
  <r>
    <n v="81"/>
    <x v="8"/>
    <d v="2023-02-01T00:00:00"/>
    <n v="580068"/>
    <n v="13.963880096816235"/>
  </r>
  <r>
    <n v="18"/>
    <x v="9"/>
    <d v="2023-02-01T00:00:00"/>
    <n v="127859"/>
    <n v="14.078007805473215"/>
  </r>
  <r>
    <n v="9"/>
    <x v="14"/>
    <d v="2023-02-01T00:00:00"/>
    <n v="232457"/>
    <n v="3.8716837952825687"/>
  </r>
  <r>
    <n v="4"/>
    <x v="10"/>
    <d v="2023-02-01T00:00:00"/>
    <e v="#N/A"/>
    <e v="#N/A"/>
  </r>
  <r>
    <n v="77"/>
    <x v="0"/>
    <d v="2023-01-01T00:00:00"/>
    <n v="862927"/>
    <n v="8.9231186415536889"/>
  </r>
  <r>
    <n v="59"/>
    <x v="1"/>
    <d v="2023-01-01T00:00:00"/>
    <n v="766381"/>
    <n v="7.6985207096731267"/>
  </r>
  <r>
    <n v="42"/>
    <x v="2"/>
    <d v="2023-01-01T00:00:00"/>
    <n v="533069"/>
    <n v="7.8789049822818429"/>
  </r>
  <r>
    <n v="67"/>
    <x v="3"/>
    <d v="2023-01-01T00:00:00"/>
    <n v="725531"/>
    <n v="9.2346157503952284"/>
  </r>
  <r>
    <n v="2"/>
    <x v="11"/>
    <d v="2023-01-01T00:00:00"/>
    <n v="14421"/>
    <n v="13.868663754247279"/>
  </r>
  <r>
    <n v="126"/>
    <x v="4"/>
    <d v="2023-01-01T00:00:00"/>
    <n v="1617105"/>
    <n v="7.7917018375430169"/>
  </r>
  <r>
    <n v="9"/>
    <x v="12"/>
    <d v="2023-01-01T00:00:00"/>
    <n v="162588"/>
    <n v="5.5354638718724631"/>
  </r>
  <r>
    <n v="59"/>
    <x v="5"/>
    <d v="2023-01-01T00:00:00"/>
    <n v="461041"/>
    <n v="12.797126502848988"/>
  </r>
  <r>
    <n v="9"/>
    <x v="6"/>
    <d v="2023-01-01T00:00:00"/>
    <n v="70894"/>
    <n v="12.695009450729259"/>
  </r>
  <r>
    <n v="97"/>
    <x v="7"/>
    <d v="2023-01-01T00:00:00"/>
    <n v="806765"/>
    <n v="12.02332773484224"/>
  </r>
  <r>
    <n v="59"/>
    <x v="8"/>
    <d v="2023-01-01T00:00:00"/>
    <n v="580068"/>
    <n v="10.17122130508837"/>
  </r>
  <r>
    <n v="21"/>
    <x v="9"/>
    <d v="2023-01-01T00:00:00"/>
    <n v="127859"/>
    <n v="16.424342439718753"/>
  </r>
  <r>
    <n v="4"/>
    <x v="14"/>
    <d v="2023-01-01T00:00:00"/>
    <n v="232457"/>
    <n v="1.7207483534589192"/>
  </r>
  <r>
    <n v="1"/>
    <x v="10"/>
    <d v="2023-01-01T00:00:00"/>
    <e v="#N/A"/>
    <e v="#N/A"/>
  </r>
  <r>
    <n v="53"/>
    <x v="0"/>
    <d v="2022-12-01T00:00:00"/>
    <n v="862927"/>
    <n v="6.1418868571733185"/>
  </r>
  <r>
    <n v="69"/>
    <x v="1"/>
    <d v="2022-12-01T00:00:00"/>
    <n v="766381"/>
    <n v="9.0033547282617921"/>
  </r>
  <r>
    <n v="21"/>
    <x v="2"/>
    <d v="2022-12-01T00:00:00"/>
    <n v="533069"/>
    <n v="3.9394524911409214"/>
  </r>
  <r>
    <n v="37"/>
    <x v="3"/>
    <d v="2022-12-01T00:00:00"/>
    <n v="725531"/>
    <n v="5.0997131755913943"/>
  </r>
  <r>
    <n v="78"/>
    <x v="4"/>
    <d v="2022-12-01T00:00:00"/>
    <n v="1617105"/>
    <n v="4.8234344708599632"/>
  </r>
  <r>
    <n v="11"/>
    <x v="12"/>
    <d v="2022-12-01T00:00:00"/>
    <n v="162588"/>
    <n v="6.7655669545107875"/>
  </r>
  <r>
    <n v="63"/>
    <x v="5"/>
    <d v="2022-12-01T00:00:00"/>
    <n v="461041"/>
    <n v="13.664728299652307"/>
  </r>
  <r>
    <n v="5"/>
    <x v="6"/>
    <d v="2022-12-01T00:00:00"/>
    <n v="70894"/>
    <n v="7.0527830281829207"/>
  </r>
  <r>
    <n v="82"/>
    <x v="7"/>
    <d v="2022-12-01T00:00:00"/>
    <n v="806765"/>
    <n v="10.164050250072821"/>
  </r>
  <r>
    <n v="68"/>
    <x v="8"/>
    <d v="2022-12-01T00:00:00"/>
    <n v="580068"/>
    <n v="11.72276353806795"/>
  </r>
  <r>
    <n v="13"/>
    <x v="9"/>
    <d v="2022-12-01T00:00:00"/>
    <n v="127859"/>
    <n v="10.167450081730657"/>
  </r>
  <r>
    <n v="7"/>
    <x v="14"/>
    <d v="2022-12-01T00:00:00"/>
    <n v="232457"/>
    <n v="3.011309618553109"/>
  </r>
  <r>
    <n v="1"/>
    <x v="10"/>
    <d v="2022-12-01T00:00:00"/>
    <e v="#N/A"/>
    <e v="#N/A"/>
  </r>
  <r>
    <n v="76"/>
    <x v="0"/>
    <d v="2022-11-01T00:00:00"/>
    <n v="862927"/>
    <n v="8.8072339838711731"/>
  </r>
  <r>
    <n v="65"/>
    <x v="1"/>
    <d v="2022-11-01T00:00:00"/>
    <n v="766381"/>
    <n v="8.4814211208263259"/>
  </r>
  <r>
    <n v="25"/>
    <x v="2"/>
    <d v="2022-11-01T00:00:00"/>
    <n v="533069"/>
    <n v="4.6898243942153828"/>
  </r>
  <r>
    <n v="64"/>
    <x v="3"/>
    <d v="2022-11-01T00:00:00"/>
    <n v="725531"/>
    <n v="8.8211254929148435"/>
  </r>
  <r>
    <n v="104"/>
    <x v="4"/>
    <d v="2022-11-01T00:00:00"/>
    <n v="1617105"/>
    <n v="6.4312459611466171"/>
  </r>
  <r>
    <n v="15"/>
    <x v="12"/>
    <d v="2022-11-01T00:00:00"/>
    <n v="162588"/>
    <n v="9.2257731197874371"/>
  </r>
  <r>
    <n v="34"/>
    <x v="5"/>
    <d v="2022-11-01T00:00:00"/>
    <n v="461041"/>
    <n v="7.3746152728282297"/>
  </r>
  <r>
    <n v="7"/>
    <x v="6"/>
    <d v="2022-11-01T00:00:00"/>
    <n v="70894"/>
    <n v="9.873896239456089"/>
  </r>
  <r>
    <n v="99"/>
    <x v="7"/>
    <d v="2022-11-01T00:00:00"/>
    <n v="806765"/>
    <n v="12.271231399478161"/>
  </r>
  <r>
    <n v="58"/>
    <x v="8"/>
    <d v="2022-11-01T00:00:00"/>
    <n v="580068"/>
    <n v="9.9988277236461922"/>
  </r>
  <r>
    <n v="7"/>
    <x v="9"/>
    <d v="2022-11-01T00:00:00"/>
    <n v="127859"/>
    <n v="5.4747808132395841"/>
  </r>
  <r>
    <n v="13"/>
    <x v="14"/>
    <d v="2022-11-01T00:00:00"/>
    <n v="232457"/>
    <n v="5.5924321487414881"/>
  </r>
  <r>
    <n v="1"/>
    <x v="10"/>
    <d v="2022-11-01T00:00:00"/>
    <e v="#N/A"/>
    <e v="#N/A"/>
  </r>
  <r>
    <n v="78"/>
    <x v="0"/>
    <d v="2022-10-01T00:00:00"/>
    <n v="862927"/>
    <n v="9.039003299236203"/>
  </r>
  <r>
    <n v="63"/>
    <x v="1"/>
    <d v="2022-10-01T00:00:00"/>
    <n v="766381"/>
    <n v="8.220454317108592"/>
  </r>
  <r>
    <n v="32"/>
    <x v="2"/>
    <d v="2022-10-01T00:00:00"/>
    <n v="533069"/>
    <n v="6.0029752245956898"/>
  </r>
  <r>
    <n v="50"/>
    <x v="3"/>
    <d v="2022-10-01T00:00:00"/>
    <n v="725531"/>
    <n v="6.8915042913397224"/>
  </r>
  <r>
    <n v="1"/>
    <x v="11"/>
    <d v="2022-10-01T00:00:00"/>
    <n v="14421"/>
    <n v="6.9343318771236397"/>
  </r>
  <r>
    <n v="115"/>
    <x v="4"/>
    <d v="2022-10-01T00:00:00"/>
    <n v="1617105"/>
    <n v="7.1114738993448166"/>
  </r>
  <r>
    <n v="4"/>
    <x v="12"/>
    <d v="2022-10-01T00:00:00"/>
    <n v="162588"/>
    <n v="2.4602061652766505"/>
  </r>
  <r>
    <n v="37"/>
    <x v="5"/>
    <d v="2022-10-01T00:00:00"/>
    <n v="461041"/>
    <n v="8.025316620430722"/>
  </r>
  <r>
    <n v="3"/>
    <x v="6"/>
    <d v="2022-10-01T00:00:00"/>
    <n v="70894"/>
    <n v="4.2316698169097524"/>
  </r>
  <r>
    <n v="47"/>
    <x v="7"/>
    <d v="2022-10-01T00:00:00"/>
    <n v="806765"/>
    <n v="5.8257361189441781"/>
  </r>
  <r>
    <n v="56"/>
    <x v="8"/>
    <d v="2022-10-01T00:00:00"/>
    <n v="580068"/>
    <n v="9.6540405607618425"/>
  </r>
  <r>
    <n v="12"/>
    <x v="9"/>
    <d v="2022-10-01T00:00:00"/>
    <n v="127859"/>
    <n v="9.3853385369821449"/>
  </r>
  <r>
    <n v="7"/>
    <x v="14"/>
    <d v="2022-10-01T00:00:00"/>
    <n v="232457"/>
    <n v="3.011309618553109"/>
  </r>
  <r>
    <n v="4"/>
    <x v="10"/>
    <d v="2022-10-01T00:00:00"/>
    <e v="#N/A"/>
    <e v="#N/A"/>
  </r>
  <r>
    <n v="54"/>
    <x v="0"/>
    <d v="2022-09-01T00:00:00"/>
    <n v="862927"/>
    <n v="6.2577715148558344"/>
  </r>
  <r>
    <n v="61"/>
    <x v="1"/>
    <d v="2022-09-01T00:00:00"/>
    <n v="766381"/>
    <n v="7.9594875133908589"/>
  </r>
  <r>
    <n v="37"/>
    <x v="2"/>
    <d v="2022-09-01T00:00:00"/>
    <n v="533069"/>
    <n v="6.9409401034387663"/>
  </r>
  <r>
    <n v="62"/>
    <x v="3"/>
    <d v="2022-09-01T00:00:00"/>
    <n v="725531"/>
    <n v="8.5454653212612559"/>
  </r>
  <r>
    <n v="1"/>
    <x v="11"/>
    <d v="2022-09-01T00:00:00"/>
    <n v="14421"/>
    <n v="6.9343318771236397"/>
  </r>
  <r>
    <n v="116"/>
    <x v="4"/>
    <d v="2022-09-01T00:00:00"/>
    <n v="1617105"/>
    <n v="7.1733128028173807"/>
  </r>
  <r>
    <n v="2"/>
    <x v="12"/>
    <d v="2022-09-01T00:00:00"/>
    <n v="162588"/>
    <n v="1.2301030826383252"/>
  </r>
  <r>
    <n v="45"/>
    <x v="5"/>
    <d v="2022-09-01T00:00:00"/>
    <n v="461041"/>
    <n v="9.7605202140373635"/>
  </r>
  <r>
    <n v="1"/>
    <x v="6"/>
    <d v="2022-09-01T00:00:00"/>
    <n v="70894"/>
    <n v="1.4105566056365844"/>
  </r>
  <r>
    <n v="65"/>
    <x v="7"/>
    <d v="2022-09-01T00:00:00"/>
    <n v="806765"/>
    <n v="8.0568691006674804"/>
  </r>
  <r>
    <n v="45"/>
    <x v="8"/>
    <d v="2022-09-01T00:00:00"/>
    <n v="580068"/>
    <n v="7.7577111648979091"/>
  </r>
  <r>
    <n v="18"/>
    <x v="9"/>
    <d v="2022-09-01T00:00:00"/>
    <n v="127859"/>
    <n v="14.078007805473215"/>
  </r>
  <r>
    <n v="3"/>
    <x v="14"/>
    <d v="2022-09-01T00:00:00"/>
    <n v="232457"/>
    <n v="1.2905612650941893"/>
  </r>
  <r>
    <n v="4"/>
    <x v="10"/>
    <d v="2022-09-01T00:00:00"/>
    <e v="#N/A"/>
    <e v="#N/A"/>
  </r>
  <r>
    <n v="54"/>
    <x v="0"/>
    <d v="2022-08-01T00:00:00"/>
    <n v="862927"/>
    <n v="6.2577715148558344"/>
  </r>
  <r>
    <n v="75"/>
    <x v="1"/>
    <d v="2022-08-01T00:00:00"/>
    <n v="766381"/>
    <n v="9.7862551394149904"/>
  </r>
  <r>
    <n v="23"/>
    <x v="2"/>
    <d v="2022-08-01T00:00:00"/>
    <n v="533069"/>
    <n v="4.3146384426781523"/>
  </r>
  <r>
    <n v="51"/>
    <x v="3"/>
    <d v="2022-08-01T00:00:00"/>
    <n v="725531"/>
    <n v="7.0293343771665171"/>
  </r>
  <r>
    <n v="1"/>
    <x v="11"/>
    <d v="2022-08-01T00:00:00"/>
    <n v="14421"/>
    <n v="6.9343318771236397"/>
  </r>
  <r>
    <n v="108"/>
    <x v="4"/>
    <d v="2022-08-01T00:00:00"/>
    <n v="1617105"/>
    <n v="6.678601575036871"/>
  </r>
  <r>
    <n v="8"/>
    <x v="12"/>
    <d v="2022-08-01T00:00:00"/>
    <n v="162588"/>
    <n v="4.920412330553301"/>
  </r>
  <r>
    <n v="42"/>
    <x v="5"/>
    <d v="2022-08-01T00:00:00"/>
    <n v="461041"/>
    <n v="9.1098188664348729"/>
  </r>
  <r>
    <n v="2"/>
    <x v="6"/>
    <d v="2022-08-01T00:00:00"/>
    <n v="70894"/>
    <n v="2.8211132112731687"/>
  </r>
  <r>
    <n v="59"/>
    <x v="7"/>
    <d v="2022-08-01T00:00:00"/>
    <n v="806765"/>
    <n v="7.3131581067597127"/>
  </r>
  <r>
    <n v="57"/>
    <x v="8"/>
    <d v="2022-08-01T00:00:00"/>
    <n v="580068"/>
    <n v="9.8264341422040165"/>
  </r>
  <r>
    <n v="7"/>
    <x v="9"/>
    <d v="2022-08-01T00:00:00"/>
    <n v="127859"/>
    <n v="5.4747808132395841"/>
  </r>
  <r>
    <n v="10"/>
    <x v="14"/>
    <d v="2022-08-01T00:00:00"/>
    <n v="232457"/>
    <n v="4.3018708836472985"/>
  </r>
  <r>
    <n v="47"/>
    <x v="0"/>
    <d v="2022-07-01T00:00:00"/>
    <n v="862927"/>
    <n v="5.4465789110782259"/>
  </r>
  <r>
    <n v="91"/>
    <x v="1"/>
    <d v="2022-07-01T00:00:00"/>
    <n v="766381"/>
    <n v="11.873989569156855"/>
  </r>
  <r>
    <n v="19"/>
    <x v="2"/>
    <d v="2022-07-01T00:00:00"/>
    <n v="533069"/>
    <n v="3.564266539603691"/>
  </r>
  <r>
    <n v="43"/>
    <x v="3"/>
    <d v="2022-07-01T00:00:00"/>
    <n v="725531"/>
    <n v="5.9266936905521614"/>
  </r>
  <r>
    <n v="87"/>
    <x v="4"/>
    <d v="2022-07-01T00:00:00"/>
    <n v="1617105"/>
    <n v="5.3799846021130353"/>
  </r>
  <r>
    <n v="4"/>
    <x v="12"/>
    <d v="2022-07-01T00:00:00"/>
    <n v="162588"/>
    <n v="2.4602061652766505"/>
  </r>
  <r>
    <n v="26"/>
    <x v="5"/>
    <d v="2022-07-01T00:00:00"/>
    <n v="461041"/>
    <n v="5.6394116792215874"/>
  </r>
  <r>
    <n v="52"/>
    <x v="7"/>
    <d v="2022-07-01T00:00:00"/>
    <n v="806765"/>
    <n v="6.4454952805339838"/>
  </r>
  <r>
    <n v="1"/>
    <x v="13"/>
    <d v="2022-07-01T00:00:00"/>
    <n v="20868"/>
    <n v="4.792026068621813"/>
  </r>
  <r>
    <n v="65"/>
    <x v="8"/>
    <d v="2022-07-01T00:00:00"/>
    <n v="580068"/>
    <n v="11.205582793741424"/>
  </r>
  <r>
    <n v="11"/>
    <x v="9"/>
    <d v="2022-07-01T00:00:00"/>
    <n v="127859"/>
    <n v="8.6032269922336315"/>
  </r>
  <r>
    <n v="6"/>
    <x v="14"/>
    <d v="2022-07-01T00:00:00"/>
    <n v="232457"/>
    <n v="2.5811225301883787"/>
  </r>
  <r>
    <n v="37"/>
    <x v="0"/>
    <d v="2022-06-01T00:00:00"/>
    <n v="862927"/>
    <n v="4.2877323342530715"/>
  </r>
  <r>
    <n v="60"/>
    <x v="1"/>
    <d v="2022-06-01T00:00:00"/>
    <n v="766381"/>
    <n v="7.8290041115319928"/>
  </r>
  <r>
    <n v="28"/>
    <x v="2"/>
    <d v="2022-06-01T00:00:00"/>
    <n v="533069"/>
    <n v="5.2526033215212289"/>
  </r>
  <r>
    <n v="48"/>
    <x v="3"/>
    <d v="2022-06-01T00:00:00"/>
    <n v="725531"/>
    <n v="6.615844119686134"/>
  </r>
  <r>
    <n v="86"/>
    <x v="4"/>
    <d v="2022-06-01T00:00:00"/>
    <n v="1617105"/>
    <n v="5.318145698640472"/>
  </r>
  <r>
    <n v="2"/>
    <x v="12"/>
    <d v="2022-06-01T00:00:00"/>
    <n v="162588"/>
    <n v="1.2301030826383252"/>
  </r>
  <r>
    <n v="42"/>
    <x v="5"/>
    <d v="2022-06-01T00:00:00"/>
    <n v="461041"/>
    <n v="9.1098188664348729"/>
  </r>
  <r>
    <n v="6"/>
    <x v="6"/>
    <d v="2022-06-01T00:00:00"/>
    <n v="70894"/>
    <n v="8.4633396338195048"/>
  </r>
  <r>
    <n v="38"/>
    <x v="7"/>
    <d v="2022-06-01T00:00:00"/>
    <n v="806765"/>
    <n v="4.7101696280825269"/>
  </r>
  <r>
    <n v="52"/>
    <x v="8"/>
    <d v="2022-06-01T00:00:00"/>
    <n v="580068"/>
    <n v="8.9644662349931377"/>
  </r>
  <r>
    <n v="8"/>
    <x v="9"/>
    <d v="2022-06-01T00:00:00"/>
    <n v="127859"/>
    <n v="6.2568923579880966"/>
  </r>
  <r>
    <n v="6"/>
    <x v="14"/>
    <d v="2022-06-01T00:00:00"/>
    <n v="232457"/>
    <n v="2.5811225301883787"/>
  </r>
  <r>
    <n v="1"/>
    <x v="10"/>
    <d v="2022-06-01T00:00:00"/>
    <e v="#N/A"/>
    <e v="#N/A"/>
  </r>
  <r>
    <n v="45"/>
    <x v="0"/>
    <d v="2022-05-01T00:00:00"/>
    <n v="862927"/>
    <n v="5.214809595713195"/>
  </r>
  <r>
    <n v="46"/>
    <x v="1"/>
    <d v="2022-05-01T00:00:00"/>
    <n v="766381"/>
    <n v="6.0022364855078614"/>
  </r>
  <r>
    <n v="23"/>
    <x v="2"/>
    <d v="2022-05-01T00:00:00"/>
    <n v="533069"/>
    <n v="4.3146384426781523"/>
  </r>
  <r>
    <n v="43"/>
    <x v="3"/>
    <d v="2022-05-01T00:00:00"/>
    <n v="725531"/>
    <n v="5.9266936905521614"/>
  </r>
  <r>
    <n v="1"/>
    <x v="11"/>
    <d v="2022-05-01T00:00:00"/>
    <n v="14421"/>
    <n v="6.9343318771236397"/>
  </r>
  <r>
    <n v="64"/>
    <x v="4"/>
    <d v="2022-05-01T00:00:00"/>
    <n v="1617105"/>
    <n v="3.9576898222440717"/>
  </r>
  <r>
    <n v="1"/>
    <x v="12"/>
    <d v="2022-05-01T00:00:00"/>
    <n v="162588"/>
    <n v="0.61505154131916262"/>
  </r>
  <r>
    <n v="25"/>
    <x v="5"/>
    <d v="2022-05-01T00:00:00"/>
    <n v="461041"/>
    <n v="5.4225112300207572"/>
  </r>
  <r>
    <n v="3"/>
    <x v="6"/>
    <d v="2022-05-01T00:00:00"/>
    <n v="70894"/>
    <n v="4.2316698169097524"/>
  </r>
  <r>
    <n v="37"/>
    <x v="7"/>
    <d v="2022-05-01T00:00:00"/>
    <n v="806765"/>
    <n v="4.5862177957645658"/>
  </r>
  <r>
    <n v="50"/>
    <x v="8"/>
    <d v="2022-05-01T00:00:00"/>
    <n v="580068"/>
    <n v="8.6196790721087879"/>
  </r>
  <r>
    <n v="13"/>
    <x v="9"/>
    <d v="2022-05-01T00:00:00"/>
    <n v="127859"/>
    <n v="10.167450081730657"/>
  </r>
  <r>
    <n v="7"/>
    <x v="14"/>
    <d v="2022-05-01T00:00:00"/>
    <n v="232457"/>
    <n v="3.011309618553109"/>
  </r>
  <r>
    <n v="46"/>
    <x v="0"/>
    <d v="2022-04-01T00:00:00"/>
    <n v="862927"/>
    <n v="5.33069425339571"/>
  </r>
  <r>
    <n v="49"/>
    <x v="1"/>
    <d v="2022-04-01T00:00:00"/>
    <n v="766381"/>
    <n v="6.3936866910844605"/>
  </r>
  <r>
    <n v="24"/>
    <x v="2"/>
    <d v="2022-04-01T00:00:00"/>
    <n v="533069"/>
    <n v="4.502231418446768"/>
  </r>
  <r>
    <n v="31"/>
    <x v="3"/>
    <d v="2022-04-01T00:00:00"/>
    <n v="725531"/>
    <n v="4.272732660630628"/>
  </r>
  <r>
    <n v="50"/>
    <x v="4"/>
    <d v="2022-04-01T00:00:00"/>
    <n v="1617105"/>
    <n v="3.0919451736281811"/>
  </r>
  <r>
    <n v="4"/>
    <x v="12"/>
    <d v="2022-04-01T00:00:00"/>
    <n v="162588"/>
    <n v="2.4602061652766505"/>
  </r>
  <r>
    <n v="29"/>
    <x v="5"/>
    <d v="2022-04-01T00:00:00"/>
    <n v="461041"/>
    <n v="6.2901130268240788"/>
  </r>
  <r>
    <n v="3"/>
    <x v="6"/>
    <d v="2022-04-01T00:00:00"/>
    <n v="70894"/>
    <n v="4.2316698169097524"/>
  </r>
  <r>
    <n v="36"/>
    <x v="7"/>
    <d v="2022-04-01T00:00:00"/>
    <n v="806765"/>
    <n v="4.4622659634466046"/>
  </r>
  <r>
    <n v="64"/>
    <x v="8"/>
    <d v="2022-04-01T00:00:00"/>
    <n v="580068"/>
    <n v="11.033189212299247"/>
  </r>
  <r>
    <n v="3"/>
    <x v="9"/>
    <d v="2022-04-01T00:00:00"/>
    <n v="127859"/>
    <n v="2.3463346342455362"/>
  </r>
  <r>
    <n v="4"/>
    <x v="14"/>
    <d v="2022-04-01T00:00:00"/>
    <n v="232457"/>
    <n v="1.7207483534589192"/>
  </r>
  <r>
    <n v="1"/>
    <x v="10"/>
    <d v="2022-04-01T00:00:00"/>
    <e v="#N/A"/>
    <e v="#N/A"/>
  </r>
  <r>
    <n v="53"/>
    <x v="0"/>
    <d v="2022-03-01T00:00:00"/>
    <n v="862927"/>
    <n v="6.1418868571733185"/>
  </r>
  <r>
    <n v="59"/>
    <x v="1"/>
    <d v="2022-03-01T00:00:00"/>
    <n v="766381"/>
    <n v="7.6985207096731267"/>
  </r>
  <r>
    <n v="34"/>
    <x v="2"/>
    <d v="2022-03-01T00:00:00"/>
    <n v="533069"/>
    <n v="6.3781611761329211"/>
  </r>
  <r>
    <n v="57"/>
    <x v="3"/>
    <d v="2022-03-01T00:00:00"/>
    <n v="725531"/>
    <n v="7.8563148921272825"/>
  </r>
  <r>
    <n v="90"/>
    <x v="4"/>
    <d v="2022-03-01T00:00:00"/>
    <n v="1617105"/>
    <n v="5.565501312530726"/>
  </r>
  <r>
    <n v="3"/>
    <x v="12"/>
    <d v="2022-03-01T00:00:00"/>
    <n v="162588"/>
    <n v="1.8451546239574876"/>
  </r>
  <r>
    <n v="39"/>
    <x v="5"/>
    <d v="2022-03-01T00:00:00"/>
    <n v="461041"/>
    <n v="8.4591175188323806"/>
  </r>
  <r>
    <n v="4"/>
    <x v="6"/>
    <d v="2022-03-01T00:00:00"/>
    <n v="70894"/>
    <n v="5.6422264225463374"/>
  </r>
  <r>
    <n v="51"/>
    <x v="7"/>
    <d v="2022-03-01T00:00:00"/>
    <n v="806765"/>
    <n v="6.3215434482160235"/>
  </r>
  <r>
    <n v="38"/>
    <x v="8"/>
    <d v="2022-03-01T00:00:00"/>
    <n v="580068"/>
    <n v="6.5509560948026788"/>
  </r>
  <r>
    <n v="16"/>
    <x v="9"/>
    <d v="2022-03-01T00:00:00"/>
    <n v="127859"/>
    <n v="12.513784715976193"/>
  </r>
  <r>
    <n v="9"/>
    <x v="14"/>
    <d v="2022-03-01T00:00:00"/>
    <n v="232457"/>
    <n v="3.8716837952825687"/>
  </r>
  <r>
    <n v="2"/>
    <x v="10"/>
    <d v="2022-03-01T00:00:00"/>
    <e v="#N/A"/>
    <e v="#N/A"/>
  </r>
  <r>
    <n v="33"/>
    <x v="0"/>
    <d v="2022-02-01T00:00:00"/>
    <n v="862927"/>
    <n v="3.8241937035230098"/>
  </r>
  <r>
    <n v="46"/>
    <x v="1"/>
    <d v="2022-02-01T00:00:00"/>
    <n v="766381"/>
    <n v="6.0022364855078614"/>
  </r>
  <r>
    <n v="17"/>
    <x v="2"/>
    <d v="2022-02-01T00:00:00"/>
    <n v="533069"/>
    <n v="3.1890805880664606"/>
  </r>
  <r>
    <n v="32"/>
    <x v="3"/>
    <d v="2022-02-01T00:00:00"/>
    <n v="725531"/>
    <n v="4.4105627464574217"/>
  </r>
  <r>
    <n v="67"/>
    <x v="4"/>
    <d v="2022-02-01T00:00:00"/>
    <n v="1617105"/>
    <n v="4.1432065326617629"/>
  </r>
  <r>
    <n v="33"/>
    <x v="5"/>
    <d v="2022-02-01T00:00:00"/>
    <n v="461041"/>
    <n v="7.1577148236274004"/>
  </r>
  <r>
    <n v="44"/>
    <x v="7"/>
    <d v="2022-02-01T00:00:00"/>
    <n v="806765"/>
    <n v="5.4538806219902947"/>
  </r>
  <r>
    <n v="50"/>
    <x v="8"/>
    <d v="2022-02-01T00:00:00"/>
    <n v="580068"/>
    <n v="8.6196790721087879"/>
  </r>
  <r>
    <n v="10"/>
    <x v="9"/>
    <d v="2022-02-01T00:00:00"/>
    <n v="127859"/>
    <n v="7.8211154474851208"/>
  </r>
  <r>
    <n v="6"/>
    <x v="14"/>
    <d v="2022-02-01T00:00:00"/>
    <n v="232457"/>
    <n v="2.5811225301883787"/>
  </r>
  <r>
    <n v="1"/>
    <x v="10"/>
    <d v="2022-02-01T00:00:00"/>
    <e v="#N/A"/>
    <e v="#N/A"/>
  </r>
  <r>
    <n v="34"/>
    <x v="0"/>
    <d v="2022-01-01T00:00:00"/>
    <n v="862927"/>
    <n v="3.9400783612055252"/>
  </r>
  <r>
    <n v="50"/>
    <x v="1"/>
    <d v="2022-01-01T00:00:00"/>
    <n v="766381"/>
    <n v="6.5241700929433275"/>
  </r>
  <r>
    <n v="27"/>
    <x v="2"/>
    <d v="2022-01-01T00:00:00"/>
    <n v="533069"/>
    <n v="5.0650103457526132"/>
  </r>
  <r>
    <n v="42"/>
    <x v="3"/>
    <d v="2022-01-01T00:00:00"/>
    <n v="725531"/>
    <n v="5.7888636047253668"/>
  </r>
  <r>
    <n v="41"/>
    <x v="4"/>
    <d v="2022-01-01T00:00:00"/>
    <n v="1617105"/>
    <n v="2.5353950423751086"/>
  </r>
  <r>
    <n v="2"/>
    <x v="12"/>
    <d v="2022-01-01T00:00:00"/>
    <n v="162588"/>
    <n v="1.2301030826383252"/>
  </r>
  <r>
    <n v="25"/>
    <x v="5"/>
    <d v="2022-01-01T00:00:00"/>
    <n v="461041"/>
    <n v="5.4225112300207572"/>
  </r>
  <r>
    <n v="39"/>
    <x v="7"/>
    <d v="2022-01-01T00:00:00"/>
    <n v="806765"/>
    <n v="4.834121460400489"/>
  </r>
  <r>
    <n v="52"/>
    <x v="8"/>
    <d v="2022-01-01T00:00:00"/>
    <n v="580068"/>
    <n v="8.9644662349931377"/>
  </r>
  <r>
    <n v="8"/>
    <x v="9"/>
    <d v="2022-01-01T00:00:00"/>
    <n v="127859"/>
    <n v="6.2568923579880966"/>
  </r>
  <r>
    <n v="2"/>
    <x v="14"/>
    <d v="2022-01-01T00:00:00"/>
    <n v="232457"/>
    <n v="0.86037417672945959"/>
  </r>
  <r>
    <n v="2"/>
    <x v="10"/>
    <d v="2022-01-01T00:00:00"/>
    <e v="#N/A"/>
    <e v="#N/A"/>
  </r>
  <r>
    <n v="36"/>
    <x v="0"/>
    <d v="2021-12-01T00:00:00"/>
    <n v="862927"/>
    <n v="4.1718476765705557"/>
  </r>
  <r>
    <n v="33"/>
    <x v="1"/>
    <d v="2021-12-01T00:00:00"/>
    <n v="766381"/>
    <n v="4.305952261342596"/>
  </r>
  <r>
    <n v="26"/>
    <x v="2"/>
    <d v="2021-12-01T00:00:00"/>
    <n v="533069"/>
    <n v="4.8774173699839984"/>
  </r>
  <r>
    <n v="44"/>
    <x v="3"/>
    <d v="2021-12-01T00:00:00"/>
    <n v="725531"/>
    <n v="6.0645237763789552"/>
  </r>
  <r>
    <n v="3"/>
    <x v="11"/>
    <d v="2021-12-01T00:00:00"/>
    <n v="14421"/>
    <n v="20.802995631370916"/>
  </r>
  <r>
    <n v="48"/>
    <x v="4"/>
    <d v="2021-12-01T00:00:00"/>
    <n v="1617105"/>
    <n v="2.9682673666830537"/>
  </r>
  <r>
    <n v="1"/>
    <x v="12"/>
    <d v="2021-12-01T00:00:00"/>
    <n v="162588"/>
    <n v="0.61505154131916262"/>
  </r>
  <r>
    <n v="24"/>
    <x v="5"/>
    <d v="2021-12-01T00:00:00"/>
    <n v="461041"/>
    <n v="5.205610780819927"/>
  </r>
  <r>
    <n v="3"/>
    <x v="6"/>
    <d v="2021-12-01T00:00:00"/>
    <n v="70894"/>
    <n v="4.2316698169097524"/>
  </r>
  <r>
    <n v="23"/>
    <x v="7"/>
    <d v="2021-12-01T00:00:00"/>
    <n v="806765"/>
    <n v="2.8508921433131085"/>
  </r>
  <r>
    <n v="48"/>
    <x v="8"/>
    <d v="2021-12-01T00:00:00"/>
    <n v="580068"/>
    <n v="8.2748919092244364"/>
  </r>
  <r>
    <n v="6"/>
    <x v="9"/>
    <d v="2021-12-01T00:00:00"/>
    <n v="127859"/>
    <n v="4.6926692684910725"/>
  </r>
  <r>
    <n v="8"/>
    <x v="14"/>
    <d v="2021-12-01T00:00:00"/>
    <n v="232457"/>
    <n v="3.4414967069178384"/>
  </r>
  <r>
    <n v="1"/>
    <x v="10"/>
    <d v="2021-12-01T00:00:00"/>
    <e v="#N/A"/>
    <e v="#N/A"/>
  </r>
  <r>
    <n v="40"/>
    <x v="0"/>
    <d v="2021-11-01T00:00:00"/>
    <n v="862927"/>
    <n v="4.6353863073006183"/>
  </r>
  <r>
    <n v="41"/>
    <x v="1"/>
    <d v="2021-11-01T00:00:00"/>
    <n v="766381"/>
    <n v="5.3498194762135283"/>
  </r>
  <r>
    <n v="25"/>
    <x v="2"/>
    <d v="2021-11-01T00:00:00"/>
    <n v="533069"/>
    <n v="4.6898243942153828"/>
  </r>
  <r>
    <n v="42"/>
    <x v="3"/>
    <d v="2021-11-01T00:00:00"/>
    <n v="725531"/>
    <n v="5.7888636047253668"/>
  </r>
  <r>
    <n v="58"/>
    <x v="4"/>
    <d v="2021-11-01T00:00:00"/>
    <n v="1617105"/>
    <n v="3.5866564014086904"/>
  </r>
  <r>
    <n v="1"/>
    <x v="12"/>
    <d v="2021-11-01T00:00:00"/>
    <n v="162588"/>
    <n v="0.61505154131916262"/>
  </r>
  <r>
    <n v="23"/>
    <x v="5"/>
    <d v="2021-11-01T00:00:00"/>
    <n v="461041"/>
    <n v="4.9887103316190968"/>
  </r>
  <r>
    <n v="1"/>
    <x v="6"/>
    <d v="2021-11-01T00:00:00"/>
    <n v="70894"/>
    <n v="1.4105566056365844"/>
  </r>
  <r>
    <n v="48"/>
    <x v="7"/>
    <d v="2021-11-01T00:00:00"/>
    <n v="806765"/>
    <n v="5.9496879512621401"/>
  </r>
  <r>
    <n v="53"/>
    <x v="8"/>
    <d v="2021-11-01T00:00:00"/>
    <n v="580068"/>
    <n v="9.1368598164353134"/>
  </r>
  <r>
    <n v="9"/>
    <x v="9"/>
    <d v="2021-11-01T00:00:00"/>
    <n v="127859"/>
    <n v="7.0390039027366074"/>
  </r>
  <r>
    <n v="6"/>
    <x v="14"/>
    <d v="2021-11-01T00:00:00"/>
    <n v="232457"/>
    <n v="2.5811225301883787"/>
  </r>
  <r>
    <n v="2"/>
    <x v="10"/>
    <d v="2021-11-01T00:00:00"/>
    <e v="#N/A"/>
    <e v="#N/A"/>
  </r>
  <r>
    <n v="50"/>
    <x v="0"/>
    <d v="2021-10-01T00:00:00"/>
    <n v="862927"/>
    <n v="5.7942328841257718"/>
  </r>
  <r>
    <n v="50"/>
    <x v="1"/>
    <d v="2021-10-01T00:00:00"/>
    <n v="766381"/>
    <n v="6.5241700929433275"/>
  </r>
  <r>
    <n v="36"/>
    <x v="2"/>
    <d v="2021-10-01T00:00:00"/>
    <n v="533069"/>
    <n v="6.7533471276701524"/>
  </r>
  <r>
    <n v="26"/>
    <x v="3"/>
    <d v="2021-10-01T00:00:00"/>
    <n v="725531"/>
    <n v="3.5835822314966559"/>
  </r>
  <r>
    <n v="51"/>
    <x v="4"/>
    <d v="2021-10-01T00:00:00"/>
    <n v="1617105"/>
    <n v="3.1537840771007448"/>
  </r>
  <r>
    <n v="4"/>
    <x v="12"/>
    <d v="2021-10-01T00:00:00"/>
    <n v="162588"/>
    <n v="2.4602061652766505"/>
  </r>
  <r>
    <n v="49"/>
    <x v="5"/>
    <d v="2021-10-01T00:00:00"/>
    <n v="461041"/>
    <n v="10.628122010840684"/>
  </r>
  <r>
    <n v="54"/>
    <x v="7"/>
    <d v="2021-10-01T00:00:00"/>
    <n v="806765"/>
    <n v="6.693398945169907"/>
  </r>
  <r>
    <n v="39"/>
    <x v="8"/>
    <d v="2021-10-01T00:00:00"/>
    <n v="580068"/>
    <n v="6.7233496762448546"/>
  </r>
  <r>
    <n v="18"/>
    <x v="9"/>
    <d v="2021-10-01T00:00:00"/>
    <n v="127859"/>
    <n v="14.078007805473215"/>
  </r>
  <r>
    <n v="13"/>
    <x v="14"/>
    <d v="2021-10-01T00:00:00"/>
    <n v="232457"/>
    <n v="5.5924321487414881"/>
  </r>
  <r>
    <n v="2"/>
    <x v="10"/>
    <d v="2021-10-01T00:00:00"/>
    <e v="#N/A"/>
    <e v="#N/A"/>
  </r>
  <r>
    <n v="65"/>
    <x v="0"/>
    <d v="2021-09-01T00:00:00"/>
    <n v="862927"/>
    <n v="7.5325027493635046"/>
  </r>
  <r>
    <n v="32"/>
    <x v="1"/>
    <d v="2021-09-01T00:00:00"/>
    <n v="766381"/>
    <n v="4.175468859483729"/>
  </r>
  <r>
    <n v="42"/>
    <x v="2"/>
    <d v="2021-09-01T00:00:00"/>
    <n v="533069"/>
    <n v="7.8789049822818429"/>
  </r>
  <r>
    <n v="46"/>
    <x v="3"/>
    <d v="2021-09-01T00:00:00"/>
    <n v="725531"/>
    <n v="6.3401839480325446"/>
  </r>
  <r>
    <n v="3"/>
    <x v="11"/>
    <d v="2021-09-01T00:00:00"/>
    <n v="14421"/>
    <n v="20.802995631370916"/>
  </r>
  <r>
    <n v="112"/>
    <x v="4"/>
    <d v="2021-09-01T00:00:00"/>
    <n v="1617105"/>
    <n v="6.9259571889271259"/>
  </r>
  <r>
    <n v="3"/>
    <x v="12"/>
    <d v="2021-09-01T00:00:00"/>
    <n v="162588"/>
    <n v="1.8451546239574876"/>
  </r>
  <r>
    <n v="32"/>
    <x v="5"/>
    <d v="2021-09-01T00:00:00"/>
    <n v="461041"/>
    <n v="6.9408143744265702"/>
  </r>
  <r>
    <n v="1"/>
    <x v="6"/>
    <d v="2021-09-01T00:00:00"/>
    <n v="70894"/>
    <n v="1.4105566056365844"/>
  </r>
  <r>
    <n v="65"/>
    <x v="7"/>
    <d v="2021-09-01T00:00:00"/>
    <n v="806765"/>
    <n v="8.0568691006674804"/>
  </r>
  <r>
    <n v="1"/>
    <x v="13"/>
    <d v="2021-09-01T00:00:00"/>
    <n v="20868"/>
    <n v="4.792026068621813"/>
  </r>
  <r>
    <n v="74"/>
    <x v="8"/>
    <d v="2021-09-01T00:00:00"/>
    <n v="580068"/>
    <n v="12.757125026721004"/>
  </r>
  <r>
    <n v="13"/>
    <x v="9"/>
    <d v="2021-09-01T00:00:00"/>
    <n v="127859"/>
    <n v="10.167450081730657"/>
  </r>
  <r>
    <n v="1"/>
    <x v="14"/>
    <d v="2021-09-01T00:00:00"/>
    <n v="232457"/>
    <n v="0.4301870883647298"/>
  </r>
  <r>
    <n v="66"/>
    <x v="0"/>
    <d v="2021-08-01T00:00:00"/>
    <n v="862927"/>
    <n v="7.6483874070460196"/>
  </r>
  <r>
    <n v="50"/>
    <x v="1"/>
    <d v="2021-08-01T00:00:00"/>
    <n v="766381"/>
    <n v="6.5241700929433275"/>
  </r>
  <r>
    <n v="27"/>
    <x v="2"/>
    <d v="2021-08-01T00:00:00"/>
    <n v="533069"/>
    <n v="5.0650103457526132"/>
  </r>
  <r>
    <n v="44"/>
    <x v="3"/>
    <d v="2021-08-01T00:00:00"/>
    <n v="725531"/>
    <n v="6.0645237763789552"/>
  </r>
  <r>
    <n v="1"/>
    <x v="11"/>
    <d v="2021-08-01T00:00:00"/>
    <n v="14421"/>
    <n v="6.9343318771236397"/>
  </r>
  <r>
    <n v="86"/>
    <x v="4"/>
    <d v="2021-08-01T00:00:00"/>
    <n v="1617105"/>
    <n v="5.318145698640472"/>
  </r>
  <r>
    <n v="2"/>
    <x v="12"/>
    <d v="2021-08-01T00:00:00"/>
    <n v="162588"/>
    <n v="1.2301030826383252"/>
  </r>
  <r>
    <n v="34"/>
    <x v="5"/>
    <d v="2021-08-01T00:00:00"/>
    <n v="461041"/>
    <n v="7.3746152728282297"/>
  </r>
  <r>
    <n v="46"/>
    <x v="7"/>
    <d v="2021-08-01T00:00:00"/>
    <n v="806765"/>
    <n v="5.7017842866262169"/>
  </r>
  <r>
    <n v="59"/>
    <x v="8"/>
    <d v="2021-08-01T00:00:00"/>
    <n v="580068"/>
    <n v="10.17122130508837"/>
  </r>
  <r>
    <n v="12"/>
    <x v="9"/>
    <d v="2021-08-01T00:00:00"/>
    <n v="127859"/>
    <n v="9.3853385369821449"/>
  </r>
  <r>
    <n v="8"/>
    <x v="14"/>
    <d v="2021-08-01T00:00:00"/>
    <n v="232457"/>
    <n v="3.4414967069178384"/>
  </r>
  <r>
    <n v="2"/>
    <x v="10"/>
    <d v="2021-08-01T00:00:00"/>
    <e v="#N/A"/>
    <e v="#N/A"/>
  </r>
  <r>
    <n v="38"/>
    <x v="0"/>
    <d v="2021-07-01T00:00:00"/>
    <n v="862927"/>
    <n v="4.4036169919355865"/>
  </r>
  <r>
    <n v="29"/>
    <x v="1"/>
    <d v="2021-07-01T00:00:00"/>
    <n v="766381"/>
    <n v="3.7840186539071294"/>
  </r>
  <r>
    <n v="12"/>
    <x v="2"/>
    <d v="2021-07-01T00:00:00"/>
    <n v="533069"/>
    <n v="2.251115709223384"/>
  </r>
  <r>
    <n v="14"/>
    <x v="3"/>
    <d v="2021-07-01T00:00:00"/>
    <n v="725531"/>
    <n v="1.9296212015751222"/>
  </r>
  <r>
    <n v="1"/>
    <x v="11"/>
    <d v="2021-07-01T00:00:00"/>
    <n v="14421"/>
    <n v="6.9343318771236397"/>
  </r>
  <r>
    <n v="51"/>
    <x v="4"/>
    <d v="2021-07-01T00:00:00"/>
    <n v="1617105"/>
    <n v="3.1537840771007448"/>
  </r>
  <r>
    <n v="5"/>
    <x v="12"/>
    <d v="2021-07-01T00:00:00"/>
    <n v="162588"/>
    <n v="3.0752577065958127"/>
  </r>
  <r>
    <n v="30"/>
    <x v="5"/>
    <d v="2021-07-01T00:00:00"/>
    <n v="461041"/>
    <n v="6.507013476024909"/>
  </r>
  <r>
    <n v="2"/>
    <x v="6"/>
    <d v="2021-07-01T00:00:00"/>
    <n v="70894"/>
    <n v="2.8211132112731687"/>
  </r>
  <r>
    <n v="46"/>
    <x v="7"/>
    <d v="2021-07-01T00:00:00"/>
    <n v="806765"/>
    <n v="5.7017842866262169"/>
  </r>
  <r>
    <n v="1"/>
    <x v="13"/>
    <d v="2021-07-01T00:00:00"/>
    <n v="20868"/>
    <n v="4.792026068621813"/>
  </r>
  <r>
    <n v="39"/>
    <x v="8"/>
    <d v="2021-07-01T00:00:00"/>
    <n v="580068"/>
    <n v="6.7233496762448546"/>
  </r>
  <r>
    <n v="19"/>
    <x v="9"/>
    <d v="2021-07-01T00:00:00"/>
    <n v="127859"/>
    <n v="14.860119350221728"/>
  </r>
  <r>
    <n v="9"/>
    <x v="14"/>
    <d v="2021-07-01T00:00:00"/>
    <n v="232457"/>
    <n v="3.8716837952825687"/>
  </r>
  <r>
    <n v="2"/>
    <x v="10"/>
    <d v="2021-07-01T00:00:00"/>
    <e v="#N/A"/>
    <e v="#N/A"/>
  </r>
  <r>
    <n v="52"/>
    <x v="0"/>
    <d v="2021-06-01T00:00:00"/>
    <n v="862927"/>
    <n v="6.0260021994908026"/>
  </r>
  <r>
    <n v="39"/>
    <x v="1"/>
    <d v="2021-06-01T00:00:00"/>
    <n v="766381"/>
    <n v="5.0888526724957952"/>
  </r>
  <r>
    <n v="21"/>
    <x v="2"/>
    <d v="2021-06-01T00:00:00"/>
    <n v="533069"/>
    <n v="3.9394524911409214"/>
  </r>
  <r>
    <n v="31"/>
    <x v="3"/>
    <d v="2021-06-01T00:00:00"/>
    <n v="725531"/>
    <n v="4.272732660630628"/>
  </r>
  <r>
    <n v="1"/>
    <x v="11"/>
    <d v="2021-06-01T00:00:00"/>
    <n v="14421"/>
    <n v="6.9343318771236397"/>
  </r>
  <r>
    <n v="80"/>
    <x v="4"/>
    <d v="2021-06-01T00:00:00"/>
    <n v="1617105"/>
    <n v="4.9471122778050898"/>
  </r>
  <r>
    <n v="2"/>
    <x v="12"/>
    <d v="2021-06-01T00:00:00"/>
    <n v="162588"/>
    <n v="1.2301030826383252"/>
  </r>
  <r>
    <n v="34"/>
    <x v="5"/>
    <d v="2021-06-01T00:00:00"/>
    <n v="461041"/>
    <n v="7.3746152728282297"/>
  </r>
  <r>
    <n v="51"/>
    <x v="7"/>
    <d v="2021-06-01T00:00:00"/>
    <n v="806765"/>
    <n v="6.3215434482160235"/>
  </r>
  <r>
    <n v="48"/>
    <x v="8"/>
    <d v="2021-06-01T00:00:00"/>
    <n v="580068"/>
    <n v="8.2748919092244364"/>
  </r>
  <r>
    <n v="6"/>
    <x v="9"/>
    <d v="2021-06-01T00:00:00"/>
    <n v="127859"/>
    <n v="4.6926692684910725"/>
  </r>
  <r>
    <n v="14"/>
    <x v="14"/>
    <d v="2021-06-01T00:00:00"/>
    <n v="232457"/>
    <n v="6.0226192371062179"/>
  </r>
  <r>
    <n v="2"/>
    <x v="10"/>
    <d v="2021-06-01T00:00:00"/>
    <e v="#N/A"/>
    <e v="#N/A"/>
  </r>
  <r>
    <n v="51"/>
    <x v="0"/>
    <d v="2021-05-01T00:00:00"/>
    <n v="862927"/>
    <n v="5.9101175418082876"/>
  </r>
  <r>
    <n v="34"/>
    <x v="1"/>
    <d v="2021-05-01T00:00:00"/>
    <n v="766381"/>
    <n v="4.436435663201463"/>
  </r>
  <r>
    <n v="17"/>
    <x v="2"/>
    <d v="2021-05-01T00:00:00"/>
    <n v="533069"/>
    <n v="3.1890805880664606"/>
  </r>
  <r>
    <n v="15"/>
    <x v="3"/>
    <d v="2021-05-01T00:00:00"/>
    <n v="725531"/>
    <n v="2.0674512874019166"/>
  </r>
  <r>
    <n v="1"/>
    <x v="11"/>
    <d v="2021-05-01T00:00:00"/>
    <n v="14421"/>
    <n v="6.9343318771236397"/>
  </r>
  <r>
    <n v="52"/>
    <x v="4"/>
    <d v="2021-05-01T00:00:00"/>
    <n v="1617105"/>
    <n v="3.2156229805733085"/>
  </r>
  <r>
    <n v="1"/>
    <x v="12"/>
    <d v="2021-05-01T00:00:00"/>
    <n v="162588"/>
    <n v="0.61505154131916262"/>
  </r>
  <r>
    <n v="18"/>
    <x v="5"/>
    <d v="2021-05-01T00:00:00"/>
    <n v="461041"/>
    <n v="3.904208085614945"/>
  </r>
  <r>
    <n v="1"/>
    <x v="6"/>
    <d v="2021-05-01T00:00:00"/>
    <n v="70894"/>
    <n v="1.4105566056365844"/>
  </r>
  <r>
    <n v="31"/>
    <x v="7"/>
    <d v="2021-05-01T00:00:00"/>
    <n v="806765"/>
    <n v="3.8425068018567985"/>
  </r>
  <r>
    <n v="48"/>
    <x v="8"/>
    <d v="2021-05-01T00:00:00"/>
    <n v="580068"/>
    <n v="8.2748919092244364"/>
  </r>
  <r>
    <n v="6"/>
    <x v="9"/>
    <d v="2021-05-01T00:00:00"/>
    <n v="127859"/>
    <n v="4.6926692684910725"/>
  </r>
  <r>
    <n v="12"/>
    <x v="14"/>
    <d v="2021-05-01T00:00:00"/>
    <n v="232457"/>
    <n v="5.1622450603767573"/>
  </r>
  <r>
    <n v="1"/>
    <x v="10"/>
    <d v="2021-05-01T00:00:00"/>
    <e v="#N/A"/>
    <e v="#N/A"/>
  </r>
  <r>
    <n v="54"/>
    <x v="0"/>
    <d v="2021-04-01T00:00:00"/>
    <n v="862927"/>
    <n v="6.2577715148558344"/>
  </r>
  <r>
    <n v="27"/>
    <x v="1"/>
    <d v="2021-04-01T00:00:00"/>
    <n v="766381"/>
    <n v="3.5230518501893968"/>
  </r>
  <r>
    <n v="17"/>
    <x v="2"/>
    <d v="2021-04-01T00:00:00"/>
    <n v="533069"/>
    <n v="3.1890805880664606"/>
  </r>
  <r>
    <n v="29"/>
    <x v="3"/>
    <d v="2021-04-01T00:00:00"/>
    <n v="725531"/>
    <n v="3.9970724889770386"/>
  </r>
  <r>
    <n v="58"/>
    <x v="4"/>
    <d v="2021-04-01T00:00:00"/>
    <n v="1617105"/>
    <n v="3.5866564014086904"/>
  </r>
  <r>
    <n v="1"/>
    <x v="12"/>
    <d v="2021-04-01T00:00:00"/>
    <n v="162588"/>
    <n v="0.61505154131916262"/>
  </r>
  <r>
    <n v="23"/>
    <x v="5"/>
    <d v="2021-04-01T00:00:00"/>
    <n v="461041"/>
    <n v="4.9887103316190968"/>
  </r>
  <r>
    <n v="2"/>
    <x v="6"/>
    <d v="2021-04-01T00:00:00"/>
    <n v="70894"/>
    <n v="2.8211132112731687"/>
  </r>
  <r>
    <n v="26"/>
    <x v="7"/>
    <d v="2021-04-01T00:00:00"/>
    <n v="806765"/>
    <n v="3.2227476402669919"/>
  </r>
  <r>
    <n v="62"/>
    <x v="8"/>
    <d v="2021-04-01T00:00:00"/>
    <n v="580068"/>
    <n v="10.688402049414895"/>
  </r>
  <r>
    <n v="12"/>
    <x v="9"/>
    <d v="2021-04-01T00:00:00"/>
    <n v="127859"/>
    <n v="9.3853385369821449"/>
  </r>
  <r>
    <n v="12"/>
    <x v="14"/>
    <d v="2021-04-01T00:00:00"/>
    <n v="232457"/>
    <n v="5.1622450603767573"/>
  </r>
  <r>
    <n v="48"/>
    <x v="0"/>
    <d v="2021-03-01T00:00:00"/>
    <n v="862927"/>
    <n v="5.5624635687607409"/>
  </r>
  <r>
    <n v="33"/>
    <x v="1"/>
    <d v="2021-03-01T00:00:00"/>
    <n v="766381"/>
    <n v="4.305952261342596"/>
  </r>
  <r>
    <n v="25"/>
    <x v="2"/>
    <d v="2021-03-01T00:00:00"/>
    <n v="533069"/>
    <n v="4.6898243942153828"/>
  </r>
  <r>
    <n v="30"/>
    <x v="3"/>
    <d v="2021-03-01T00:00:00"/>
    <n v="725531"/>
    <n v="4.1349025748038333"/>
  </r>
  <r>
    <n v="1"/>
    <x v="11"/>
    <d v="2021-03-01T00:00:00"/>
    <n v="14421"/>
    <n v="6.9343318771236397"/>
  </r>
  <r>
    <n v="49"/>
    <x v="4"/>
    <d v="2021-03-01T00:00:00"/>
    <n v="1617105"/>
    <n v="3.0301062701556178"/>
  </r>
  <r>
    <n v="1"/>
    <x v="12"/>
    <d v="2021-03-01T00:00:00"/>
    <n v="162588"/>
    <n v="0.61505154131916262"/>
  </r>
  <r>
    <n v="40"/>
    <x v="5"/>
    <d v="2021-03-01T00:00:00"/>
    <n v="461041"/>
    <n v="8.6760179680332108"/>
  </r>
  <r>
    <n v="1"/>
    <x v="6"/>
    <d v="2021-03-01T00:00:00"/>
    <n v="70894"/>
    <n v="1.4105566056365844"/>
  </r>
  <r>
    <n v="41"/>
    <x v="7"/>
    <d v="2021-03-01T00:00:00"/>
    <n v="806765"/>
    <n v="5.0820251250364104"/>
  </r>
  <r>
    <n v="1"/>
    <x v="13"/>
    <d v="2021-03-01T00:00:00"/>
    <n v="20868"/>
    <n v="4.792026068621813"/>
  </r>
  <r>
    <n v="93"/>
    <x v="8"/>
    <d v="2021-03-01T00:00:00"/>
    <n v="580068"/>
    <n v="16.032603074122346"/>
  </r>
  <r>
    <n v="13"/>
    <x v="9"/>
    <d v="2021-03-01T00:00:00"/>
    <n v="127859"/>
    <n v="10.167450081730657"/>
  </r>
  <r>
    <n v="10"/>
    <x v="14"/>
    <d v="2021-03-01T00:00:00"/>
    <n v="232457"/>
    <n v="4.3018708836472985"/>
  </r>
  <r>
    <n v="1"/>
    <x v="10"/>
    <d v="2021-03-01T00:00:00"/>
    <e v="#N/A"/>
    <e v="#N/A"/>
  </r>
  <r>
    <n v="58"/>
    <x v="0"/>
    <d v="2021-02-01T00:00:00"/>
    <n v="862927"/>
    <n v="6.7213101455858952"/>
  </r>
  <r>
    <n v="8"/>
    <x v="1"/>
    <d v="2021-02-01T00:00:00"/>
    <n v="766381"/>
    <n v="1.0438672148709323"/>
  </r>
  <r>
    <n v="22"/>
    <x v="2"/>
    <d v="2021-02-01T00:00:00"/>
    <n v="533069"/>
    <n v="4.1270454669095376"/>
  </r>
  <r>
    <n v="31"/>
    <x v="3"/>
    <d v="2021-02-01T00:00:00"/>
    <n v="725531"/>
    <n v="4.272732660630628"/>
  </r>
  <r>
    <n v="1"/>
    <x v="11"/>
    <d v="2021-02-01T00:00:00"/>
    <n v="14421"/>
    <n v="6.9343318771236397"/>
  </r>
  <r>
    <n v="34"/>
    <x v="4"/>
    <d v="2021-02-01T00:00:00"/>
    <n v="1617105"/>
    <n v="2.1025227180671635"/>
  </r>
  <r>
    <n v="2"/>
    <x v="12"/>
    <d v="2021-02-01T00:00:00"/>
    <n v="162588"/>
    <n v="1.2301030826383252"/>
  </r>
  <r>
    <n v="16"/>
    <x v="5"/>
    <d v="2021-02-01T00:00:00"/>
    <n v="461041"/>
    <n v="3.4704071872132851"/>
  </r>
  <r>
    <n v="2"/>
    <x v="6"/>
    <d v="2021-02-01T00:00:00"/>
    <n v="70894"/>
    <n v="2.8211132112731687"/>
  </r>
  <r>
    <n v="49"/>
    <x v="7"/>
    <d v="2021-02-01T00:00:00"/>
    <n v="806765"/>
    <n v="6.0736397835801004"/>
  </r>
  <r>
    <n v="60"/>
    <x v="8"/>
    <d v="2021-02-01T00:00:00"/>
    <n v="580068"/>
    <n v="10.343614886530546"/>
  </r>
  <r>
    <n v="5"/>
    <x v="9"/>
    <d v="2021-02-01T00:00:00"/>
    <n v="127859"/>
    <n v="3.9105577237425604"/>
  </r>
  <r>
    <n v="21"/>
    <x v="14"/>
    <d v="2021-02-01T00:00:00"/>
    <n v="232457"/>
    <n v="9.0339288556593278"/>
  </r>
  <r>
    <n v="66"/>
    <x v="0"/>
    <d v="2021-01-01T00:00:00"/>
    <n v="862927"/>
    <n v="7.6483874070460196"/>
  </r>
  <r>
    <n v="9"/>
    <x v="1"/>
    <d v="2021-01-01T00:00:00"/>
    <n v="766381"/>
    <n v="1.174350616729799"/>
  </r>
  <r>
    <n v="15"/>
    <x v="2"/>
    <d v="2021-01-01T00:00:00"/>
    <n v="533069"/>
    <n v="2.8138946365292297"/>
  </r>
  <r>
    <n v="11"/>
    <x v="3"/>
    <d v="2021-01-01T00:00:00"/>
    <n v="725531"/>
    <n v="1.5161309440947388"/>
  </r>
  <r>
    <n v="1"/>
    <x v="11"/>
    <d v="2021-01-01T00:00:00"/>
    <n v="14421"/>
    <n v="6.9343318771236397"/>
  </r>
  <r>
    <n v="37"/>
    <x v="4"/>
    <d v="2021-01-01T00:00:00"/>
    <n v="1617105"/>
    <n v="2.2880394284848542"/>
  </r>
  <r>
    <n v="1"/>
    <x v="12"/>
    <d v="2021-01-01T00:00:00"/>
    <n v="162588"/>
    <n v="0.61505154131916262"/>
  </r>
  <r>
    <n v="18"/>
    <x v="5"/>
    <d v="2021-01-01T00:00:00"/>
    <n v="461041"/>
    <n v="3.904208085614945"/>
  </r>
  <r>
    <n v="2"/>
    <x v="6"/>
    <d v="2021-01-01T00:00:00"/>
    <n v="70894"/>
    <n v="2.8211132112731687"/>
  </r>
  <r>
    <n v="24"/>
    <x v="7"/>
    <d v="2021-01-01T00:00:00"/>
    <n v="806765"/>
    <n v="2.9748439756310701"/>
  </r>
  <r>
    <n v="69"/>
    <x v="8"/>
    <d v="2021-01-01T00:00:00"/>
    <n v="580068"/>
    <n v="11.895157119510126"/>
  </r>
  <r>
    <n v="12"/>
    <x v="9"/>
    <d v="2021-01-01T00:00:00"/>
    <n v="127859"/>
    <n v="9.3853385369821449"/>
  </r>
  <r>
    <n v="9"/>
    <x v="14"/>
    <d v="2021-01-01T00:00:00"/>
    <n v="232457"/>
    <n v="3.8716837952825687"/>
  </r>
  <r>
    <n v="3"/>
    <x v="10"/>
    <d v="2021-01-01T00:00:00"/>
    <e v="#N/A"/>
    <e v="#N/A"/>
  </r>
  <r>
    <n v="31"/>
    <x v="0"/>
    <d v="2020-12-01T00:00:00"/>
    <n v="862927"/>
    <n v="3.5924243881579785"/>
  </r>
  <r>
    <n v="14"/>
    <x v="1"/>
    <d v="2020-12-01T00:00:00"/>
    <n v="766381"/>
    <n v="1.8267676260241317"/>
  </r>
  <r>
    <n v="16"/>
    <x v="2"/>
    <d v="2020-12-01T00:00:00"/>
    <n v="533069"/>
    <n v="3.0014876122978449"/>
  </r>
  <r>
    <n v="14"/>
    <x v="3"/>
    <d v="2020-12-01T00:00:00"/>
    <n v="725531"/>
    <n v="1.9296212015751222"/>
  </r>
  <r>
    <n v="43"/>
    <x v="4"/>
    <d v="2020-12-01T00:00:00"/>
    <n v="1617105"/>
    <n v="2.659072849320236"/>
  </r>
  <r>
    <n v="3"/>
    <x v="12"/>
    <d v="2020-12-01T00:00:00"/>
    <n v="162588"/>
    <n v="1.8451546239574876"/>
  </r>
  <r>
    <n v="39"/>
    <x v="5"/>
    <d v="2020-12-01T00:00:00"/>
    <n v="461041"/>
    <n v="8.4591175188323806"/>
  </r>
  <r>
    <n v="2"/>
    <x v="6"/>
    <d v="2020-12-01T00:00:00"/>
    <n v="70894"/>
    <n v="2.8211132112731687"/>
  </r>
  <r>
    <n v="42"/>
    <x v="7"/>
    <d v="2020-12-01T00:00:00"/>
    <n v="806765"/>
    <n v="5.2059769573543724"/>
  </r>
  <r>
    <n v="61"/>
    <x v="8"/>
    <d v="2020-12-01T00:00:00"/>
    <n v="580068"/>
    <n v="10.516008467972721"/>
  </r>
  <r>
    <n v="14"/>
    <x v="9"/>
    <d v="2020-12-01T00:00:00"/>
    <n v="127859"/>
    <n v="10.949561626479168"/>
  </r>
  <r>
    <n v="17"/>
    <x v="14"/>
    <d v="2020-12-01T00:00:00"/>
    <n v="232457"/>
    <n v="7.3131805022004066"/>
  </r>
  <r>
    <n v="1"/>
    <x v="10"/>
    <d v="2020-12-01T00:00:00"/>
    <e v="#N/A"/>
    <e v="#N/A"/>
  </r>
  <r>
    <n v="29"/>
    <x v="0"/>
    <d v="2020-11-01T00:00:00"/>
    <n v="862927"/>
    <n v="3.3606550727929476"/>
  </r>
  <r>
    <n v="4"/>
    <x v="1"/>
    <d v="2020-11-01T00:00:00"/>
    <n v="766381"/>
    <n v="0.52193360743546613"/>
  </r>
  <r>
    <n v="8"/>
    <x v="2"/>
    <d v="2020-11-01T00:00:00"/>
    <n v="533069"/>
    <n v="1.5007438061489224"/>
  </r>
  <r>
    <n v="15"/>
    <x v="3"/>
    <d v="2020-11-01T00:00:00"/>
    <n v="725531"/>
    <n v="2.0674512874019166"/>
  </r>
  <r>
    <n v="34"/>
    <x v="4"/>
    <d v="2020-11-01T00:00:00"/>
    <n v="1617105"/>
    <n v="2.1025227180671635"/>
  </r>
  <r>
    <n v="2"/>
    <x v="12"/>
    <d v="2020-11-01T00:00:00"/>
    <n v="162588"/>
    <n v="1.2301030826383252"/>
  </r>
  <r>
    <n v="31"/>
    <x v="5"/>
    <d v="2020-11-01T00:00:00"/>
    <n v="461041"/>
    <n v="6.7239139252257392"/>
  </r>
  <r>
    <n v="26"/>
    <x v="7"/>
    <d v="2020-11-01T00:00:00"/>
    <n v="806765"/>
    <n v="3.2227476402669919"/>
  </r>
  <r>
    <n v="1"/>
    <x v="13"/>
    <d v="2020-11-01T00:00:00"/>
    <n v="20868"/>
    <n v="4.792026068621813"/>
  </r>
  <r>
    <n v="47"/>
    <x v="8"/>
    <d v="2020-11-01T00:00:00"/>
    <n v="580068"/>
    <n v="8.1024983277822589"/>
  </r>
  <r>
    <n v="12"/>
    <x v="9"/>
    <d v="2020-11-01T00:00:00"/>
    <n v="127859"/>
    <n v="9.3853385369821449"/>
  </r>
  <r>
    <n v="7"/>
    <x v="14"/>
    <d v="2020-11-01T00:00:00"/>
    <n v="232457"/>
    <n v="3.011309618553109"/>
  </r>
  <r>
    <n v="13"/>
    <x v="0"/>
    <d v="2020-10-01T00:00:00"/>
    <n v="862927"/>
    <n v="1.5065005498727007"/>
  </r>
  <r>
    <n v="6"/>
    <x v="1"/>
    <d v="2020-10-01T00:00:00"/>
    <n v="766381"/>
    <n v="0.7829004111531993"/>
  </r>
  <r>
    <n v="4"/>
    <x v="2"/>
    <d v="2020-10-01T00:00:00"/>
    <n v="533069"/>
    <n v="0.75037190307446122"/>
  </r>
  <r>
    <n v="4"/>
    <x v="3"/>
    <d v="2020-10-01T00:00:00"/>
    <n v="725531"/>
    <n v="0.55132034330717772"/>
  </r>
  <r>
    <n v="7"/>
    <x v="4"/>
    <d v="2020-10-01T00:00:00"/>
    <n v="1617105"/>
    <n v="0.43287232430794537"/>
  </r>
  <r>
    <n v="2"/>
    <x v="12"/>
    <d v="2020-10-01T00:00:00"/>
    <n v="162588"/>
    <n v="1.2301030826383252"/>
  </r>
  <r>
    <n v="24"/>
    <x v="5"/>
    <d v="2020-10-01T00:00:00"/>
    <n v="461041"/>
    <n v="5.205610780819927"/>
  </r>
  <r>
    <n v="18"/>
    <x v="7"/>
    <d v="2020-10-01T00:00:00"/>
    <n v="806765"/>
    <n v="2.2311329817233023"/>
  </r>
  <r>
    <n v="1"/>
    <x v="13"/>
    <d v="2020-10-01T00:00:00"/>
    <n v="20868"/>
    <n v="4.792026068621813"/>
  </r>
  <r>
    <n v="32"/>
    <x v="8"/>
    <d v="2020-10-01T00:00:00"/>
    <n v="580068"/>
    <n v="5.5165946061496234"/>
  </r>
  <r>
    <n v="2"/>
    <x v="9"/>
    <d v="2020-10-01T00:00:00"/>
    <n v="127859"/>
    <n v="1.5642230894970242"/>
  </r>
  <r>
    <n v="2"/>
    <x v="14"/>
    <d v="2020-10-01T00:00:00"/>
    <n v="232457"/>
    <n v="0.8603741767294595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8" firstHeaderRow="0" firstDataRow="1" firstDataCol="1"/>
  <pivotFields count="5">
    <pivotField dataField="1" showAll="0"/>
    <pivotField axis="axisRow" showAll="0" sortType="descending">
      <items count="16">
        <item h="1" x="10"/>
        <item x="14"/>
        <item x="9"/>
        <item x="8"/>
        <item x="13"/>
        <item x="7"/>
        <item x="6"/>
        <item x="5"/>
        <item x="12"/>
        <item x="4"/>
        <item x="11"/>
        <item x="3"/>
        <item x="2"/>
        <item x="1"/>
        <item x="0"/>
        <item t="default"/>
      </items>
      <autoSortScope>
        <pivotArea dataOnly="0" outline="0" fieldPosition="0">
          <references count="1">
            <reference field="4294967294" count="1" selected="0">
              <x v="1"/>
            </reference>
          </references>
        </pivotArea>
      </autoSortScope>
    </pivotField>
    <pivotField numFmtId="17" showAll="0"/>
    <pivotField showAll="0"/>
    <pivotField dataField="1" showAll="0"/>
  </pivotFields>
  <rowFields count="1">
    <field x="1"/>
  </rowFields>
  <rowItems count="15">
    <i>
      <x v="3"/>
    </i>
    <i>
      <x v="7"/>
    </i>
    <i>
      <x v="2"/>
    </i>
    <i>
      <x v="13"/>
    </i>
    <i>
      <x v="5"/>
    </i>
    <i>
      <x v="14"/>
    </i>
    <i>
      <x v="11"/>
    </i>
    <i>
      <x v="12"/>
    </i>
    <i>
      <x v="9"/>
    </i>
    <i>
      <x v="10"/>
    </i>
    <i>
      <x v="6"/>
    </i>
    <i>
      <x v="1"/>
    </i>
    <i>
      <x v="8"/>
    </i>
    <i>
      <x v="4"/>
    </i>
    <i t="grand">
      <x/>
    </i>
  </rowItems>
  <colFields count="1">
    <field x="-2"/>
  </colFields>
  <colItems count="2">
    <i>
      <x/>
    </i>
    <i i="1">
      <x v="1"/>
    </i>
  </colItems>
  <dataFields count="2">
    <dataField name="Sum of CNTD(INFO_DM_CASE_ID (copy))-alias" fld="0" baseField="0" baseItem="0"/>
    <dataField name="Sum of per capita" fld="4" baseField="0" baseItem="0"/>
  </dataFields>
  <formats count="2">
    <format dxfId="1">
      <pivotArea collapsedLevelsAreSubtotals="1" fieldPosition="0">
        <references count="2">
          <reference field="4294967294" count="1" selected="0">
            <x v="1"/>
          </reference>
          <reference field="1" count="4">
            <x v="2"/>
            <x v="3"/>
            <x v="7"/>
            <x v="13"/>
          </reference>
        </references>
      </pivotArea>
    </format>
    <format dxfId="0">
      <pivotArea collapsedLevelsAreSubtotals="1" fieldPosition="0">
        <references count="2">
          <reference field="4294967294" count="1" selected="0">
            <x v="1"/>
          </reference>
          <reference field="1"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9"/>
  <sheetViews>
    <sheetView tabSelected="1" workbookViewId="0">
      <selection activeCell="G6" sqref="G6"/>
    </sheetView>
  </sheetViews>
  <sheetFormatPr baseColWidth="10" defaultRowHeight="16" x14ac:dyDescent="0.2"/>
  <cols>
    <col min="13" max="13" width="12.1640625" bestFit="1" customWidth="1"/>
  </cols>
  <sheetData>
    <row r="1" spans="1:21" x14ac:dyDescent="0.2">
      <c r="A1" t="s">
        <v>0</v>
      </c>
      <c r="B1" t="s">
        <v>1</v>
      </c>
      <c r="C1" t="s">
        <v>2</v>
      </c>
      <c r="D1" t="s">
        <v>3</v>
      </c>
      <c r="E1" t="s">
        <v>4</v>
      </c>
      <c r="F1" t="s">
        <v>5</v>
      </c>
      <c r="G1" t="s">
        <v>6</v>
      </c>
      <c r="H1" t="s">
        <v>7</v>
      </c>
      <c r="I1" t="s">
        <v>8</v>
      </c>
      <c r="J1" t="s">
        <v>75</v>
      </c>
      <c r="K1" t="s">
        <v>76</v>
      </c>
      <c r="L1" t="s">
        <v>69</v>
      </c>
      <c r="M1" t="s">
        <v>70</v>
      </c>
      <c r="O1" t="s">
        <v>39</v>
      </c>
      <c r="Q1" t="s">
        <v>40</v>
      </c>
    </row>
    <row r="2" spans="1:21" x14ac:dyDescent="0.2">
      <c r="A2">
        <v>1837</v>
      </c>
      <c r="B2">
        <v>1837</v>
      </c>
      <c r="C2" t="s">
        <v>9</v>
      </c>
      <c r="D2" t="s">
        <v>10</v>
      </c>
      <c r="E2" t="s">
        <v>9</v>
      </c>
      <c r="F2" t="s">
        <v>10</v>
      </c>
      <c r="G2">
        <v>20</v>
      </c>
      <c r="H2" t="s">
        <v>9</v>
      </c>
      <c r="I2" s="1">
        <v>45108</v>
      </c>
      <c r="J2" s="34">
        <f>YEAR(I2)</f>
        <v>2023</v>
      </c>
      <c r="K2" s="34">
        <f>MONTH(I2)</f>
        <v>7</v>
      </c>
      <c r="L2">
        <v>862927</v>
      </c>
      <c r="M2">
        <v>2.3176931536503091</v>
      </c>
      <c r="O2" t="s">
        <v>41</v>
      </c>
      <c r="Q2" s="2" t="s">
        <v>42</v>
      </c>
      <c r="R2" s="2"/>
      <c r="S2" s="2"/>
      <c r="T2" s="2"/>
      <c r="U2" s="2"/>
    </row>
    <row r="3" spans="1:21" x14ac:dyDescent="0.2">
      <c r="A3">
        <v>1839</v>
      </c>
      <c r="B3">
        <v>1839</v>
      </c>
      <c r="C3" t="s">
        <v>11</v>
      </c>
      <c r="D3" t="s">
        <v>12</v>
      </c>
      <c r="E3" t="s">
        <v>11</v>
      </c>
      <c r="F3" t="s">
        <v>12</v>
      </c>
      <c r="G3">
        <v>63</v>
      </c>
      <c r="H3" t="s">
        <v>11</v>
      </c>
      <c r="I3" s="1">
        <v>45108</v>
      </c>
      <c r="J3" s="34">
        <f t="shared" ref="J3:J66" si="0">YEAR(I3)</f>
        <v>2023</v>
      </c>
      <c r="K3" s="34">
        <f t="shared" ref="K3:K66" si="1">MONTH(I3)</f>
        <v>7</v>
      </c>
      <c r="L3">
        <v>766381</v>
      </c>
      <c r="M3">
        <v>8.220454317108592</v>
      </c>
      <c r="Q3" s="3" t="s">
        <v>43</v>
      </c>
      <c r="R3" s="4"/>
      <c r="S3" s="4"/>
      <c r="T3" s="4"/>
      <c r="U3" s="4"/>
    </row>
    <row r="4" spans="1:21" x14ac:dyDescent="0.2">
      <c r="A4">
        <v>933</v>
      </c>
      <c r="B4">
        <v>933</v>
      </c>
      <c r="C4" t="s">
        <v>13</v>
      </c>
      <c r="D4" t="s">
        <v>14</v>
      </c>
      <c r="E4" t="s">
        <v>13</v>
      </c>
      <c r="F4" t="s">
        <v>14</v>
      </c>
      <c r="G4">
        <v>17</v>
      </c>
      <c r="H4" t="s">
        <v>13</v>
      </c>
      <c r="I4" s="1">
        <v>45108</v>
      </c>
      <c r="J4" s="34">
        <f t="shared" si="0"/>
        <v>2023</v>
      </c>
      <c r="K4" s="34">
        <f t="shared" si="1"/>
        <v>7</v>
      </c>
      <c r="L4">
        <v>533069</v>
      </c>
      <c r="M4">
        <v>3.1890805880664606</v>
      </c>
      <c r="O4" t="s">
        <v>44</v>
      </c>
      <c r="Q4" s="5" t="s">
        <v>45</v>
      </c>
      <c r="R4" s="6" t="s">
        <v>46</v>
      </c>
      <c r="S4" s="7" t="s">
        <v>47</v>
      </c>
      <c r="T4" s="8"/>
      <c r="U4" s="8"/>
    </row>
    <row r="5" spans="1:21" x14ac:dyDescent="0.2">
      <c r="A5">
        <v>1516</v>
      </c>
      <c r="B5">
        <v>1516</v>
      </c>
      <c r="C5" t="s">
        <v>15</v>
      </c>
      <c r="D5" t="s">
        <v>16</v>
      </c>
      <c r="E5" t="s">
        <v>15</v>
      </c>
      <c r="F5" t="s">
        <v>16</v>
      </c>
      <c r="G5">
        <v>20</v>
      </c>
      <c r="H5" t="s">
        <v>15</v>
      </c>
      <c r="I5" s="1">
        <v>45108</v>
      </c>
      <c r="J5" s="34">
        <f t="shared" si="0"/>
        <v>2023</v>
      </c>
      <c r="K5" s="34">
        <f t="shared" si="1"/>
        <v>7</v>
      </c>
      <c r="L5">
        <v>725531</v>
      </c>
      <c r="M5">
        <v>2.7566017165358891</v>
      </c>
      <c r="O5" t="s">
        <v>48</v>
      </c>
      <c r="Q5" s="9"/>
      <c r="R5" s="10"/>
      <c r="S5" s="11">
        <v>2020</v>
      </c>
      <c r="T5" s="11">
        <v>2021</v>
      </c>
      <c r="U5" s="11">
        <v>2022</v>
      </c>
    </row>
    <row r="6" spans="1:21" x14ac:dyDescent="0.2">
      <c r="A6">
        <v>22</v>
      </c>
      <c r="B6">
        <v>22</v>
      </c>
      <c r="C6" t="s">
        <v>17</v>
      </c>
      <c r="D6" t="s">
        <v>18</v>
      </c>
      <c r="E6" t="s">
        <v>19</v>
      </c>
      <c r="F6" t="s">
        <v>20</v>
      </c>
      <c r="G6">
        <v>41</v>
      </c>
      <c r="H6" t="s">
        <v>19</v>
      </c>
      <c r="I6" s="1">
        <v>45108</v>
      </c>
      <c r="J6" s="34">
        <f t="shared" si="0"/>
        <v>2023</v>
      </c>
      <c r="K6" s="34">
        <f t="shared" si="1"/>
        <v>7</v>
      </c>
      <c r="L6">
        <v>1617105</v>
      </c>
      <c r="M6">
        <v>2.5353950423751086</v>
      </c>
      <c r="Q6" s="12" t="s">
        <v>49</v>
      </c>
      <c r="R6" s="13">
        <v>7029949</v>
      </c>
      <c r="S6" s="13">
        <v>6995729</v>
      </c>
      <c r="T6" s="13">
        <v>6989690</v>
      </c>
      <c r="U6" s="13">
        <v>6981974</v>
      </c>
    </row>
    <row r="7" spans="1:21" ht="19" x14ac:dyDescent="0.25">
      <c r="A7">
        <v>2737</v>
      </c>
      <c r="B7">
        <v>2737</v>
      </c>
      <c r="C7" t="s">
        <v>19</v>
      </c>
      <c r="D7" t="s">
        <v>20</v>
      </c>
      <c r="E7" t="s">
        <v>21</v>
      </c>
      <c r="F7" t="s">
        <v>22</v>
      </c>
      <c r="G7">
        <v>29</v>
      </c>
      <c r="H7" t="s">
        <v>21</v>
      </c>
      <c r="I7" s="1">
        <v>45108</v>
      </c>
      <c r="J7" s="34">
        <f t="shared" si="0"/>
        <v>2023</v>
      </c>
      <c r="K7" s="34">
        <f t="shared" si="1"/>
        <v>7</v>
      </c>
      <c r="L7">
        <v>461041</v>
      </c>
      <c r="M7">
        <v>6.2901130268240788</v>
      </c>
      <c r="O7" s="14" t="str">
        <f>REPLACE(P7, 1, 1, "")</f>
        <v>Barnstable</v>
      </c>
      <c r="P7" s="15" t="str">
        <f>LEFT(Q7,FIND(" ",Q7)-1)</f>
        <v>.Barnstable</v>
      </c>
      <c r="Q7" s="16" t="s">
        <v>50</v>
      </c>
      <c r="R7" s="17">
        <v>229004</v>
      </c>
      <c r="S7" s="17">
        <v>228856</v>
      </c>
      <c r="T7" s="17">
        <v>232594</v>
      </c>
      <c r="U7" s="17">
        <v>232457</v>
      </c>
    </row>
    <row r="8" spans="1:21" ht="19" x14ac:dyDescent="0.25">
      <c r="A8">
        <v>142</v>
      </c>
      <c r="B8">
        <v>142</v>
      </c>
      <c r="C8" t="s">
        <v>23</v>
      </c>
      <c r="D8" t="s">
        <v>24</v>
      </c>
      <c r="E8" t="s">
        <v>25</v>
      </c>
      <c r="F8" t="s">
        <v>26</v>
      </c>
      <c r="G8">
        <v>1</v>
      </c>
      <c r="H8" t="s">
        <v>25</v>
      </c>
      <c r="I8" s="1">
        <v>45108</v>
      </c>
      <c r="J8" s="34">
        <f t="shared" si="0"/>
        <v>2023</v>
      </c>
      <c r="K8" s="34">
        <f t="shared" si="1"/>
        <v>7</v>
      </c>
      <c r="L8">
        <v>70894</v>
      </c>
      <c r="M8">
        <v>1.4105566056365844</v>
      </c>
      <c r="O8" s="14" t="str">
        <f t="shared" ref="O8:O20" si="2">REPLACE(P8, 1, 1, "")</f>
        <v>Berkshire</v>
      </c>
      <c r="P8" s="15" t="str">
        <f t="shared" ref="P8:P20" si="3">LEFT(Q8,FIND(" ",Q8)-1)</f>
        <v>.Berkshire</v>
      </c>
      <c r="Q8" s="16" t="s">
        <v>51</v>
      </c>
      <c r="R8" s="17">
        <v>129036</v>
      </c>
      <c r="S8" s="17">
        <v>128774</v>
      </c>
      <c r="T8" s="17">
        <v>128621</v>
      </c>
      <c r="U8" s="17">
        <v>127859</v>
      </c>
    </row>
    <row r="9" spans="1:21" ht="19" x14ac:dyDescent="0.25">
      <c r="A9">
        <v>1429</v>
      </c>
      <c r="B9">
        <v>1429</v>
      </c>
      <c r="C9" t="s">
        <v>21</v>
      </c>
      <c r="D9" t="s">
        <v>22</v>
      </c>
      <c r="E9" t="s">
        <v>27</v>
      </c>
      <c r="F9" t="s">
        <v>28</v>
      </c>
      <c r="G9">
        <v>34</v>
      </c>
      <c r="H9" t="s">
        <v>27</v>
      </c>
      <c r="I9" s="1">
        <v>45108</v>
      </c>
      <c r="J9" s="34">
        <f t="shared" si="0"/>
        <v>2023</v>
      </c>
      <c r="K9" s="34">
        <f t="shared" si="1"/>
        <v>7</v>
      </c>
      <c r="L9">
        <v>806765</v>
      </c>
      <c r="M9">
        <v>4.2143622988106824</v>
      </c>
      <c r="O9" s="14" t="str">
        <f t="shared" si="2"/>
        <v>Bristol</v>
      </c>
      <c r="P9" s="15" t="str">
        <f t="shared" si="3"/>
        <v>.Bristol</v>
      </c>
      <c r="Q9" s="16" t="s">
        <v>52</v>
      </c>
      <c r="R9" s="17">
        <v>579210</v>
      </c>
      <c r="S9" s="17">
        <v>576737</v>
      </c>
      <c r="T9" s="17">
        <v>579895</v>
      </c>
      <c r="U9" s="17">
        <v>580068</v>
      </c>
    </row>
    <row r="10" spans="1:21" ht="19" x14ac:dyDescent="0.25">
      <c r="A10">
        <v>100</v>
      </c>
      <c r="B10">
        <v>100</v>
      </c>
      <c r="C10" t="s">
        <v>25</v>
      </c>
      <c r="D10" t="s">
        <v>26</v>
      </c>
      <c r="E10" t="s">
        <v>29</v>
      </c>
      <c r="F10" t="s">
        <v>30</v>
      </c>
      <c r="G10">
        <v>19</v>
      </c>
      <c r="H10" t="s">
        <v>29</v>
      </c>
      <c r="I10" s="1">
        <v>45108</v>
      </c>
      <c r="J10" s="34">
        <f t="shared" si="0"/>
        <v>2023</v>
      </c>
      <c r="K10" s="34">
        <f t="shared" si="1"/>
        <v>7</v>
      </c>
      <c r="L10">
        <v>580068</v>
      </c>
      <c r="M10">
        <v>3.2754780474013394</v>
      </c>
      <c r="O10" s="14" t="str">
        <f t="shared" si="2"/>
        <v>Dukes</v>
      </c>
      <c r="P10" s="15" t="str">
        <f t="shared" si="3"/>
        <v>.Dukes</v>
      </c>
      <c r="Q10" s="16" t="s">
        <v>53</v>
      </c>
      <c r="R10" s="17">
        <v>20595</v>
      </c>
      <c r="S10" s="17">
        <v>20579</v>
      </c>
      <c r="T10" s="17">
        <v>21109</v>
      </c>
      <c r="U10" s="17">
        <v>20868</v>
      </c>
    </row>
    <row r="11" spans="1:21" ht="19" x14ac:dyDescent="0.25">
      <c r="A11">
        <v>1876</v>
      </c>
      <c r="B11">
        <v>1876</v>
      </c>
      <c r="C11" t="s">
        <v>27</v>
      </c>
      <c r="D11" t="s">
        <v>28</v>
      </c>
      <c r="E11" t="s">
        <v>31</v>
      </c>
      <c r="F11" t="s">
        <v>32</v>
      </c>
      <c r="G11">
        <v>2</v>
      </c>
      <c r="H11" t="s">
        <v>31</v>
      </c>
      <c r="I11" s="1">
        <v>45108</v>
      </c>
      <c r="J11" s="34">
        <f t="shared" si="0"/>
        <v>2023</v>
      </c>
      <c r="K11" s="34">
        <f t="shared" si="1"/>
        <v>7</v>
      </c>
      <c r="L11">
        <v>127859</v>
      </c>
      <c r="M11">
        <v>1.5642230894970242</v>
      </c>
      <c r="O11" s="14" t="str">
        <f t="shared" si="2"/>
        <v>Essex</v>
      </c>
      <c r="P11" s="15" t="str">
        <f t="shared" si="3"/>
        <v>.Essex</v>
      </c>
      <c r="Q11" s="16" t="s">
        <v>54</v>
      </c>
      <c r="R11" s="17">
        <v>809818</v>
      </c>
      <c r="S11" s="17">
        <v>808491</v>
      </c>
      <c r="T11" s="17">
        <v>807485</v>
      </c>
      <c r="U11" s="17">
        <v>806765</v>
      </c>
    </row>
    <row r="12" spans="1:21" ht="19" x14ac:dyDescent="0.25">
      <c r="A12">
        <v>9</v>
      </c>
      <c r="B12">
        <v>9</v>
      </c>
      <c r="C12" t="s">
        <v>33</v>
      </c>
      <c r="D12" t="s">
        <v>34</v>
      </c>
      <c r="E12" t="s">
        <v>35</v>
      </c>
      <c r="F12" t="s">
        <v>36</v>
      </c>
      <c r="G12">
        <v>2</v>
      </c>
      <c r="H12" t="s">
        <v>35</v>
      </c>
      <c r="I12" s="1">
        <v>45108</v>
      </c>
      <c r="J12" s="34">
        <f t="shared" si="0"/>
        <v>2023</v>
      </c>
      <c r="K12" s="34">
        <f t="shared" si="1"/>
        <v>7</v>
      </c>
      <c r="L12" t="e">
        <v>#N/A</v>
      </c>
      <c r="M12" t="e">
        <v>#N/A</v>
      </c>
      <c r="O12" s="14" t="str">
        <f t="shared" si="2"/>
        <v>Franklin</v>
      </c>
      <c r="P12" s="15" t="str">
        <f t="shared" si="3"/>
        <v>.Franklin</v>
      </c>
      <c r="Q12" s="16" t="s">
        <v>55</v>
      </c>
      <c r="R12" s="17">
        <v>71035</v>
      </c>
      <c r="S12" s="17">
        <v>70930</v>
      </c>
      <c r="T12" s="17">
        <v>70943</v>
      </c>
      <c r="U12" s="17">
        <v>70894</v>
      </c>
    </row>
    <row r="13" spans="1:21" ht="19" x14ac:dyDescent="0.25">
      <c r="A13">
        <v>1965</v>
      </c>
      <c r="B13">
        <v>1965</v>
      </c>
      <c r="C13" t="s">
        <v>29</v>
      </c>
      <c r="D13" t="s">
        <v>30</v>
      </c>
      <c r="E13" t="s">
        <v>9</v>
      </c>
      <c r="F13" t="s">
        <v>10</v>
      </c>
      <c r="G13">
        <v>98</v>
      </c>
      <c r="H13" t="s">
        <v>9</v>
      </c>
      <c r="I13" s="1">
        <v>45078</v>
      </c>
      <c r="J13" s="34">
        <f t="shared" si="0"/>
        <v>2023</v>
      </c>
      <c r="K13" s="34">
        <f t="shared" si="1"/>
        <v>6</v>
      </c>
      <c r="L13">
        <v>862927</v>
      </c>
      <c r="M13">
        <v>11.356696452886514</v>
      </c>
      <c r="O13" s="14" t="str">
        <f t="shared" si="2"/>
        <v>Hampden</v>
      </c>
      <c r="P13" s="15" t="str">
        <f t="shared" si="3"/>
        <v>.Hampden</v>
      </c>
      <c r="Q13" s="16" t="s">
        <v>56</v>
      </c>
      <c r="R13" s="17">
        <v>465834</v>
      </c>
      <c r="S13" s="17">
        <v>464407</v>
      </c>
      <c r="T13" s="17">
        <v>462849</v>
      </c>
      <c r="U13" s="17">
        <v>461041</v>
      </c>
    </row>
    <row r="14" spans="1:21" ht="19" x14ac:dyDescent="0.25">
      <c r="A14">
        <v>391</v>
      </c>
      <c r="B14">
        <v>391</v>
      </c>
      <c r="C14" t="s">
        <v>31</v>
      </c>
      <c r="D14" t="s">
        <v>32</v>
      </c>
      <c r="E14" t="s">
        <v>11</v>
      </c>
      <c r="F14" t="s">
        <v>12</v>
      </c>
      <c r="G14">
        <v>201</v>
      </c>
      <c r="H14" t="s">
        <v>11</v>
      </c>
      <c r="I14" s="1">
        <v>45078</v>
      </c>
      <c r="J14" s="34">
        <f t="shared" si="0"/>
        <v>2023</v>
      </c>
      <c r="K14" s="34">
        <f t="shared" si="1"/>
        <v>6</v>
      </c>
      <c r="L14">
        <v>766381</v>
      </c>
      <c r="M14">
        <v>26.227163773632178</v>
      </c>
      <c r="O14" s="14" t="str">
        <f t="shared" si="2"/>
        <v>Hampshire</v>
      </c>
      <c r="P14" s="15" t="str">
        <f t="shared" si="3"/>
        <v>.Hampshire</v>
      </c>
      <c r="Q14" s="16" t="s">
        <v>57</v>
      </c>
      <c r="R14" s="17">
        <v>162305</v>
      </c>
      <c r="S14" s="17">
        <v>146592</v>
      </c>
      <c r="T14" s="17">
        <v>163088</v>
      </c>
      <c r="U14" s="17">
        <v>162588</v>
      </c>
    </row>
    <row r="15" spans="1:21" ht="19" x14ac:dyDescent="0.25">
      <c r="A15">
        <v>289</v>
      </c>
      <c r="B15">
        <v>289</v>
      </c>
      <c r="C15" t="s">
        <v>37</v>
      </c>
      <c r="D15" t="s">
        <v>38</v>
      </c>
      <c r="E15" t="s">
        <v>13</v>
      </c>
      <c r="F15" t="s">
        <v>14</v>
      </c>
      <c r="G15">
        <v>53</v>
      </c>
      <c r="H15" t="s">
        <v>13</v>
      </c>
      <c r="I15" s="1">
        <v>45078</v>
      </c>
      <c r="J15" s="34">
        <f t="shared" si="0"/>
        <v>2023</v>
      </c>
      <c r="K15" s="34">
        <f t="shared" si="1"/>
        <v>6</v>
      </c>
      <c r="L15">
        <v>533069</v>
      </c>
      <c r="M15">
        <v>9.9424277157366117</v>
      </c>
      <c r="O15" s="14" t="str">
        <f t="shared" si="2"/>
        <v>Middlesex</v>
      </c>
      <c r="P15" s="15" t="str">
        <f t="shared" si="3"/>
        <v>.Middlesex</v>
      </c>
      <c r="Q15" s="16" t="s">
        <v>58</v>
      </c>
      <c r="R15" s="17">
        <v>1632002</v>
      </c>
      <c r="S15" s="17">
        <v>1628671</v>
      </c>
      <c r="T15" s="17">
        <v>1617099</v>
      </c>
      <c r="U15" s="17">
        <v>1617105</v>
      </c>
    </row>
    <row r="16" spans="1:21" ht="19" x14ac:dyDescent="0.25">
      <c r="A16">
        <v>57</v>
      </c>
      <c r="B16">
        <v>57</v>
      </c>
      <c r="C16" t="s">
        <v>35</v>
      </c>
      <c r="D16" t="s">
        <v>36</v>
      </c>
      <c r="E16" t="s">
        <v>15</v>
      </c>
      <c r="F16" t="s">
        <v>16</v>
      </c>
      <c r="G16">
        <v>118</v>
      </c>
      <c r="H16" t="s">
        <v>15</v>
      </c>
      <c r="I16" s="1">
        <v>45078</v>
      </c>
      <c r="J16" s="34">
        <f t="shared" si="0"/>
        <v>2023</v>
      </c>
      <c r="K16" s="34">
        <f t="shared" si="1"/>
        <v>6</v>
      </c>
      <c r="L16">
        <v>725531</v>
      </c>
      <c r="M16">
        <v>16.263950127561742</v>
      </c>
      <c r="O16" s="14" t="str">
        <f t="shared" si="2"/>
        <v>Nantucket</v>
      </c>
      <c r="P16" s="15" t="str">
        <f t="shared" si="3"/>
        <v>.Nantucket</v>
      </c>
      <c r="Q16" s="16" t="s">
        <v>59</v>
      </c>
      <c r="R16" s="17">
        <v>14251</v>
      </c>
      <c r="S16" s="17">
        <v>14237</v>
      </c>
      <c r="T16" s="17">
        <v>14499</v>
      </c>
      <c r="U16" s="17">
        <v>14421</v>
      </c>
    </row>
    <row r="17" spans="1:21" ht="19" x14ac:dyDescent="0.25">
      <c r="A17">
        <v>0</v>
      </c>
      <c r="B17">
        <v>0</v>
      </c>
      <c r="C17">
        <v>0</v>
      </c>
      <c r="D17">
        <v>0</v>
      </c>
      <c r="E17" t="s">
        <v>17</v>
      </c>
      <c r="F17" t="s">
        <v>18</v>
      </c>
      <c r="G17">
        <v>1</v>
      </c>
      <c r="H17" t="s">
        <v>17</v>
      </c>
      <c r="I17" s="1">
        <v>45078</v>
      </c>
      <c r="J17" s="34">
        <f t="shared" si="0"/>
        <v>2023</v>
      </c>
      <c r="K17" s="34">
        <f t="shared" si="1"/>
        <v>6</v>
      </c>
      <c r="L17">
        <v>14421</v>
      </c>
      <c r="M17">
        <v>6.9343318771236397</v>
      </c>
      <c r="O17" s="14" t="str">
        <f t="shared" si="2"/>
        <v>Norfolk</v>
      </c>
      <c r="P17" s="15" t="str">
        <f t="shared" si="3"/>
        <v>.Norfolk</v>
      </c>
      <c r="Q17" s="16" t="s">
        <v>60</v>
      </c>
      <c r="R17" s="17">
        <v>725999</v>
      </c>
      <c r="S17" s="17">
        <v>724322</v>
      </c>
      <c r="T17" s="17">
        <v>724692</v>
      </c>
      <c r="U17" s="17">
        <v>725531</v>
      </c>
    </row>
    <row r="18" spans="1:21" ht="19" x14ac:dyDescent="0.25">
      <c r="A18">
        <v>0</v>
      </c>
      <c r="B18">
        <v>0</v>
      </c>
      <c r="C18">
        <v>0</v>
      </c>
      <c r="D18">
        <v>0</v>
      </c>
      <c r="E18" t="s">
        <v>19</v>
      </c>
      <c r="F18" t="s">
        <v>20</v>
      </c>
      <c r="G18">
        <v>215</v>
      </c>
      <c r="H18" t="s">
        <v>19</v>
      </c>
      <c r="I18" s="1">
        <v>45078</v>
      </c>
      <c r="J18" s="34">
        <f t="shared" si="0"/>
        <v>2023</v>
      </c>
      <c r="K18" s="34">
        <f t="shared" si="1"/>
        <v>6</v>
      </c>
      <c r="L18">
        <v>1617105</v>
      </c>
      <c r="M18">
        <v>13.295364246601178</v>
      </c>
      <c r="O18" s="14" t="str">
        <f t="shared" si="2"/>
        <v>Plymouth</v>
      </c>
      <c r="P18" s="15" t="str">
        <f t="shared" si="3"/>
        <v>.Plymouth</v>
      </c>
      <c r="Q18" s="16" t="s">
        <v>61</v>
      </c>
      <c r="R18" s="17">
        <v>530820</v>
      </c>
      <c r="S18" s="17">
        <v>530154</v>
      </c>
      <c r="T18" s="17">
        <v>532919</v>
      </c>
      <c r="U18" s="17">
        <v>533069</v>
      </c>
    </row>
    <row r="19" spans="1:21" ht="19" x14ac:dyDescent="0.25">
      <c r="A19">
        <v>0</v>
      </c>
      <c r="B19">
        <v>0</v>
      </c>
      <c r="C19">
        <v>0</v>
      </c>
      <c r="D19">
        <v>0</v>
      </c>
      <c r="E19" t="s">
        <v>23</v>
      </c>
      <c r="F19" t="s">
        <v>24</v>
      </c>
      <c r="G19">
        <v>9</v>
      </c>
      <c r="H19" t="s">
        <v>23</v>
      </c>
      <c r="I19" s="1">
        <v>45078</v>
      </c>
      <c r="J19" s="34">
        <f t="shared" si="0"/>
        <v>2023</v>
      </c>
      <c r="K19" s="34">
        <f t="shared" si="1"/>
        <v>6</v>
      </c>
      <c r="L19">
        <v>162588</v>
      </c>
      <c r="M19">
        <v>5.5354638718724631</v>
      </c>
      <c r="O19" s="14" t="str">
        <f t="shared" si="2"/>
        <v>Suffolk</v>
      </c>
      <c r="P19" s="15" t="str">
        <f t="shared" si="3"/>
        <v>.Suffolk</v>
      </c>
      <c r="Q19" s="16" t="s">
        <v>62</v>
      </c>
      <c r="R19" s="17">
        <v>797941</v>
      </c>
      <c r="S19" s="17">
        <v>793271</v>
      </c>
      <c r="T19" s="17">
        <v>771765</v>
      </c>
      <c r="U19" s="17">
        <v>766381</v>
      </c>
    </row>
    <row r="20" spans="1:21" ht="19" x14ac:dyDescent="0.25">
      <c r="A20">
        <v>0</v>
      </c>
      <c r="B20">
        <v>0</v>
      </c>
      <c r="C20">
        <v>0</v>
      </c>
      <c r="D20">
        <v>0</v>
      </c>
      <c r="E20" t="s">
        <v>21</v>
      </c>
      <c r="F20" t="s">
        <v>22</v>
      </c>
      <c r="G20">
        <v>110</v>
      </c>
      <c r="H20" t="s">
        <v>21</v>
      </c>
      <c r="I20" s="1">
        <v>45078</v>
      </c>
      <c r="J20" s="34">
        <f t="shared" si="0"/>
        <v>2023</v>
      </c>
      <c r="K20" s="34">
        <f t="shared" si="1"/>
        <v>6</v>
      </c>
      <c r="L20">
        <v>461041</v>
      </c>
      <c r="M20">
        <v>23.859049412091334</v>
      </c>
      <c r="O20" s="14" t="str">
        <f t="shared" si="2"/>
        <v>Worcester</v>
      </c>
      <c r="P20" s="15" t="str">
        <f t="shared" si="3"/>
        <v>.Worcester</v>
      </c>
      <c r="Q20" s="18" t="s">
        <v>63</v>
      </c>
      <c r="R20" s="19">
        <v>862099</v>
      </c>
      <c r="S20" s="19">
        <v>859708</v>
      </c>
      <c r="T20" s="19">
        <v>862132</v>
      </c>
      <c r="U20" s="19">
        <v>862927</v>
      </c>
    </row>
    <row r="21" spans="1:21" x14ac:dyDescent="0.2">
      <c r="A21">
        <v>0</v>
      </c>
      <c r="B21">
        <v>0</v>
      </c>
      <c r="C21">
        <v>0</v>
      </c>
      <c r="D21">
        <v>0</v>
      </c>
      <c r="E21" t="s">
        <v>25</v>
      </c>
      <c r="F21" t="s">
        <v>26</v>
      </c>
      <c r="G21">
        <v>9</v>
      </c>
      <c r="H21" t="s">
        <v>25</v>
      </c>
      <c r="I21" s="1">
        <v>45078</v>
      </c>
      <c r="J21" s="34">
        <f t="shared" si="0"/>
        <v>2023</v>
      </c>
      <c r="K21" s="34">
        <f t="shared" si="1"/>
        <v>6</v>
      </c>
      <c r="L21">
        <v>70894</v>
      </c>
      <c r="M21">
        <v>12.695009450729259</v>
      </c>
      <c r="Q21" s="20" t="s">
        <v>64</v>
      </c>
      <c r="R21" s="21"/>
      <c r="S21" s="21"/>
      <c r="T21" s="21"/>
      <c r="U21" s="22"/>
    </row>
    <row r="22" spans="1:21" x14ac:dyDescent="0.2">
      <c r="A22">
        <v>0</v>
      </c>
      <c r="B22">
        <v>0</v>
      </c>
      <c r="C22">
        <v>0</v>
      </c>
      <c r="D22">
        <v>0</v>
      </c>
      <c r="E22" t="s">
        <v>27</v>
      </c>
      <c r="F22" t="s">
        <v>28</v>
      </c>
      <c r="G22">
        <v>117</v>
      </c>
      <c r="H22" t="s">
        <v>27</v>
      </c>
      <c r="I22" s="1">
        <v>45078</v>
      </c>
      <c r="J22" s="34">
        <f t="shared" si="0"/>
        <v>2023</v>
      </c>
      <c r="K22" s="34">
        <f t="shared" si="1"/>
        <v>6</v>
      </c>
      <c r="L22">
        <v>806765</v>
      </c>
      <c r="M22">
        <v>14.502364381201465</v>
      </c>
      <c r="Q22" s="23" t="s">
        <v>65</v>
      </c>
      <c r="R22" s="24"/>
      <c r="S22" s="24"/>
      <c r="T22" s="24"/>
      <c r="U22" s="25"/>
    </row>
    <row r="23" spans="1:21" x14ac:dyDescent="0.2">
      <c r="A23">
        <v>0</v>
      </c>
      <c r="B23">
        <v>0</v>
      </c>
      <c r="C23">
        <v>0</v>
      </c>
      <c r="D23">
        <v>0</v>
      </c>
      <c r="E23" t="s">
        <v>33</v>
      </c>
      <c r="F23" t="s">
        <v>34</v>
      </c>
      <c r="G23">
        <v>1</v>
      </c>
      <c r="H23" t="s">
        <v>33</v>
      </c>
      <c r="I23" s="1">
        <v>45078</v>
      </c>
      <c r="J23" s="34">
        <f t="shared" si="0"/>
        <v>2023</v>
      </c>
      <c r="K23" s="34">
        <f t="shared" si="1"/>
        <v>6</v>
      </c>
      <c r="L23">
        <v>20868</v>
      </c>
      <c r="M23">
        <v>4.792026068621813</v>
      </c>
      <c r="Q23" s="26" t="s">
        <v>66</v>
      </c>
      <c r="R23" s="27"/>
      <c r="S23" s="27"/>
      <c r="T23" s="27"/>
      <c r="U23" s="28"/>
    </row>
    <row r="24" spans="1:21" x14ac:dyDescent="0.2">
      <c r="A24">
        <v>0</v>
      </c>
      <c r="B24">
        <v>0</v>
      </c>
      <c r="C24">
        <v>0</v>
      </c>
      <c r="D24">
        <v>0</v>
      </c>
      <c r="E24" t="s">
        <v>29</v>
      </c>
      <c r="F24" t="s">
        <v>30</v>
      </c>
      <c r="G24">
        <v>95</v>
      </c>
      <c r="H24" t="s">
        <v>29</v>
      </c>
      <c r="I24" s="1">
        <v>45078</v>
      </c>
      <c r="J24" s="34">
        <f t="shared" si="0"/>
        <v>2023</v>
      </c>
      <c r="K24" s="34">
        <f t="shared" si="1"/>
        <v>6</v>
      </c>
      <c r="L24">
        <v>580068</v>
      </c>
      <c r="M24">
        <v>16.377390237006697</v>
      </c>
      <c r="Q24" s="26" t="s">
        <v>67</v>
      </c>
      <c r="R24" s="27"/>
      <c r="S24" s="27"/>
      <c r="T24" s="27"/>
      <c r="U24" s="28"/>
    </row>
    <row r="25" spans="1:21" x14ac:dyDescent="0.2">
      <c r="A25">
        <v>0</v>
      </c>
      <c r="B25">
        <v>0</v>
      </c>
      <c r="C25">
        <v>0</v>
      </c>
      <c r="D25">
        <v>0</v>
      </c>
      <c r="E25" t="s">
        <v>31</v>
      </c>
      <c r="F25" t="s">
        <v>32</v>
      </c>
      <c r="G25">
        <v>21</v>
      </c>
      <c r="H25" t="s">
        <v>31</v>
      </c>
      <c r="I25" s="1">
        <v>45078</v>
      </c>
      <c r="J25" s="34">
        <f t="shared" si="0"/>
        <v>2023</v>
      </c>
      <c r="K25" s="34">
        <f t="shared" si="1"/>
        <v>6</v>
      </c>
      <c r="L25">
        <v>127859</v>
      </c>
      <c r="M25">
        <v>16.424342439718753</v>
      </c>
      <c r="Q25" s="29" t="s">
        <v>68</v>
      </c>
      <c r="R25" s="30"/>
      <c r="S25" s="30"/>
      <c r="T25" s="30"/>
      <c r="U25" s="31"/>
    </row>
    <row r="26" spans="1:21" x14ac:dyDescent="0.2">
      <c r="A26">
        <v>0</v>
      </c>
      <c r="B26">
        <v>0</v>
      </c>
      <c r="C26">
        <v>0</v>
      </c>
      <c r="D26">
        <v>0</v>
      </c>
      <c r="E26" t="s">
        <v>37</v>
      </c>
      <c r="F26" t="s">
        <v>38</v>
      </c>
      <c r="G26">
        <v>14</v>
      </c>
      <c r="H26" t="s">
        <v>37</v>
      </c>
      <c r="I26" s="1">
        <v>45078</v>
      </c>
      <c r="J26" s="34">
        <f t="shared" si="0"/>
        <v>2023</v>
      </c>
      <c r="K26" s="34">
        <f t="shared" si="1"/>
        <v>6</v>
      </c>
      <c r="L26">
        <v>232457</v>
      </c>
      <c r="M26">
        <v>6.0226192371062179</v>
      </c>
    </row>
    <row r="27" spans="1:21" x14ac:dyDescent="0.2">
      <c r="A27">
        <v>0</v>
      </c>
      <c r="B27">
        <v>0</v>
      </c>
      <c r="C27">
        <v>0</v>
      </c>
      <c r="D27">
        <v>0</v>
      </c>
      <c r="E27" t="s">
        <v>35</v>
      </c>
      <c r="F27" t="s">
        <v>36</v>
      </c>
      <c r="G27">
        <v>8</v>
      </c>
      <c r="H27" t="s">
        <v>35</v>
      </c>
      <c r="I27" s="1">
        <v>45078</v>
      </c>
      <c r="J27" s="34">
        <f t="shared" si="0"/>
        <v>2023</v>
      </c>
      <c r="K27" s="34">
        <f t="shared" si="1"/>
        <v>6</v>
      </c>
      <c r="L27" t="e">
        <v>#N/A</v>
      </c>
      <c r="M27" t="e">
        <v>#N/A</v>
      </c>
    </row>
    <row r="28" spans="1:21" x14ac:dyDescent="0.2">
      <c r="A28">
        <v>0</v>
      </c>
      <c r="B28">
        <v>0</v>
      </c>
      <c r="C28">
        <v>0</v>
      </c>
      <c r="D28">
        <v>0</v>
      </c>
      <c r="E28" t="s">
        <v>9</v>
      </c>
      <c r="F28" t="s">
        <v>10</v>
      </c>
      <c r="G28">
        <v>111</v>
      </c>
      <c r="H28" t="s">
        <v>9</v>
      </c>
      <c r="I28" s="1">
        <v>45047</v>
      </c>
      <c r="J28" s="34">
        <f t="shared" si="0"/>
        <v>2023</v>
      </c>
      <c r="K28" s="34">
        <f t="shared" si="1"/>
        <v>5</v>
      </c>
      <c r="L28">
        <v>862927</v>
      </c>
      <c r="M28">
        <v>12.863197002759215</v>
      </c>
    </row>
    <row r="29" spans="1:21" x14ac:dyDescent="0.2">
      <c r="A29">
        <v>0</v>
      </c>
      <c r="B29">
        <v>0</v>
      </c>
      <c r="C29">
        <v>0</v>
      </c>
      <c r="D29">
        <v>0</v>
      </c>
      <c r="E29" t="s">
        <v>11</v>
      </c>
      <c r="F29" t="s">
        <v>12</v>
      </c>
      <c r="G29">
        <v>107</v>
      </c>
      <c r="H29" t="s">
        <v>11</v>
      </c>
      <c r="I29" s="1">
        <v>45047</v>
      </c>
      <c r="J29" s="34">
        <f t="shared" si="0"/>
        <v>2023</v>
      </c>
      <c r="K29" s="34">
        <f t="shared" si="1"/>
        <v>5</v>
      </c>
      <c r="L29">
        <v>766381</v>
      </c>
      <c r="M29">
        <v>13.961723998898721</v>
      </c>
    </row>
    <row r="30" spans="1:21" x14ac:dyDescent="0.2">
      <c r="A30">
        <v>0</v>
      </c>
      <c r="B30">
        <v>0</v>
      </c>
      <c r="C30">
        <v>0</v>
      </c>
      <c r="D30">
        <v>0</v>
      </c>
      <c r="E30" t="s">
        <v>13</v>
      </c>
      <c r="F30" t="s">
        <v>14</v>
      </c>
      <c r="G30">
        <v>48</v>
      </c>
      <c r="H30" t="s">
        <v>13</v>
      </c>
      <c r="I30" s="1">
        <v>45047</v>
      </c>
      <c r="J30" s="34">
        <f t="shared" si="0"/>
        <v>2023</v>
      </c>
      <c r="K30" s="34">
        <f t="shared" si="1"/>
        <v>5</v>
      </c>
      <c r="L30">
        <v>533069</v>
      </c>
      <c r="M30">
        <v>9.004462836893536</v>
      </c>
    </row>
    <row r="31" spans="1:21" x14ac:dyDescent="0.2">
      <c r="A31">
        <v>0</v>
      </c>
      <c r="B31">
        <v>0</v>
      </c>
      <c r="C31">
        <v>0</v>
      </c>
      <c r="D31">
        <v>0</v>
      </c>
      <c r="E31" t="s">
        <v>15</v>
      </c>
      <c r="F31" t="s">
        <v>16</v>
      </c>
      <c r="G31">
        <v>116</v>
      </c>
      <c r="H31" t="s">
        <v>15</v>
      </c>
      <c r="I31" s="1">
        <v>45047</v>
      </c>
      <c r="J31" s="34">
        <f t="shared" si="0"/>
        <v>2023</v>
      </c>
      <c r="K31" s="34">
        <f t="shared" si="1"/>
        <v>5</v>
      </c>
      <c r="L31">
        <v>725531</v>
      </c>
      <c r="M31">
        <v>15.988289955908154</v>
      </c>
    </row>
    <row r="32" spans="1:21" x14ac:dyDescent="0.2">
      <c r="A32">
        <v>0</v>
      </c>
      <c r="B32">
        <v>0</v>
      </c>
      <c r="C32">
        <v>0</v>
      </c>
      <c r="D32">
        <v>0</v>
      </c>
      <c r="E32" t="s">
        <v>19</v>
      </c>
      <c r="F32" t="s">
        <v>20</v>
      </c>
      <c r="G32">
        <v>185</v>
      </c>
      <c r="H32" t="s">
        <v>19</v>
      </c>
      <c r="I32" s="1">
        <v>45047</v>
      </c>
      <c r="J32" s="34">
        <f t="shared" si="0"/>
        <v>2023</v>
      </c>
      <c r="K32" s="34">
        <f t="shared" si="1"/>
        <v>5</v>
      </c>
      <c r="L32">
        <v>1617105</v>
      </c>
      <c r="M32">
        <v>11.440197142424269</v>
      </c>
    </row>
    <row r="33" spans="1:13" x14ac:dyDescent="0.2">
      <c r="A33">
        <v>0</v>
      </c>
      <c r="B33">
        <v>0</v>
      </c>
      <c r="C33">
        <v>0</v>
      </c>
      <c r="D33">
        <v>0</v>
      </c>
      <c r="E33" t="s">
        <v>23</v>
      </c>
      <c r="F33" t="s">
        <v>24</v>
      </c>
      <c r="G33">
        <v>18</v>
      </c>
      <c r="H33" t="s">
        <v>23</v>
      </c>
      <c r="I33" s="1">
        <v>45047</v>
      </c>
      <c r="J33" s="34">
        <f t="shared" si="0"/>
        <v>2023</v>
      </c>
      <c r="K33" s="34">
        <f t="shared" si="1"/>
        <v>5</v>
      </c>
      <c r="L33">
        <v>162588</v>
      </c>
      <c r="M33">
        <v>11.070927743744926</v>
      </c>
    </row>
    <row r="34" spans="1:13" x14ac:dyDescent="0.2">
      <c r="A34">
        <v>0</v>
      </c>
      <c r="B34">
        <v>0</v>
      </c>
      <c r="C34">
        <v>0</v>
      </c>
      <c r="D34">
        <v>0</v>
      </c>
      <c r="E34" t="s">
        <v>21</v>
      </c>
      <c r="F34" t="s">
        <v>22</v>
      </c>
      <c r="G34">
        <v>97</v>
      </c>
      <c r="H34" t="s">
        <v>21</v>
      </c>
      <c r="I34" s="1">
        <v>45047</v>
      </c>
      <c r="J34" s="34">
        <f t="shared" si="0"/>
        <v>2023</v>
      </c>
      <c r="K34" s="34">
        <f t="shared" si="1"/>
        <v>5</v>
      </c>
      <c r="L34">
        <v>461041</v>
      </c>
      <c r="M34">
        <v>21.039343572480536</v>
      </c>
    </row>
    <row r="35" spans="1:13" x14ac:dyDescent="0.2">
      <c r="A35">
        <v>0</v>
      </c>
      <c r="B35">
        <v>0</v>
      </c>
      <c r="C35">
        <v>0</v>
      </c>
      <c r="D35">
        <v>0</v>
      </c>
      <c r="E35" t="s">
        <v>25</v>
      </c>
      <c r="F35" t="s">
        <v>26</v>
      </c>
      <c r="G35">
        <v>7</v>
      </c>
      <c r="H35" t="s">
        <v>25</v>
      </c>
      <c r="I35" s="1">
        <v>45047</v>
      </c>
      <c r="J35" s="34">
        <f t="shared" si="0"/>
        <v>2023</v>
      </c>
      <c r="K35" s="34">
        <f t="shared" si="1"/>
        <v>5</v>
      </c>
      <c r="L35">
        <v>70894</v>
      </c>
      <c r="M35">
        <v>9.873896239456089</v>
      </c>
    </row>
    <row r="36" spans="1:13" x14ac:dyDescent="0.2">
      <c r="A36">
        <v>0</v>
      </c>
      <c r="B36">
        <v>0</v>
      </c>
      <c r="C36">
        <v>0</v>
      </c>
      <c r="D36">
        <v>0</v>
      </c>
      <c r="E36" t="s">
        <v>27</v>
      </c>
      <c r="F36" t="s">
        <v>28</v>
      </c>
      <c r="G36">
        <v>107</v>
      </c>
      <c r="H36" t="s">
        <v>27</v>
      </c>
      <c r="I36" s="1">
        <v>45047</v>
      </c>
      <c r="J36" s="34">
        <f t="shared" si="0"/>
        <v>2023</v>
      </c>
      <c r="K36" s="34">
        <f t="shared" si="1"/>
        <v>5</v>
      </c>
      <c r="L36">
        <v>806765</v>
      </c>
      <c r="M36">
        <v>13.262846058021852</v>
      </c>
    </row>
    <row r="37" spans="1:13" x14ac:dyDescent="0.2">
      <c r="A37">
        <v>0</v>
      </c>
      <c r="B37">
        <v>0</v>
      </c>
      <c r="C37">
        <v>0</v>
      </c>
      <c r="D37">
        <v>0</v>
      </c>
      <c r="E37" t="s">
        <v>29</v>
      </c>
      <c r="F37" t="s">
        <v>30</v>
      </c>
      <c r="G37">
        <v>82</v>
      </c>
      <c r="H37" t="s">
        <v>29</v>
      </c>
      <c r="I37" s="1">
        <v>45047</v>
      </c>
      <c r="J37" s="34">
        <f t="shared" si="0"/>
        <v>2023</v>
      </c>
      <c r="K37" s="34">
        <f t="shared" si="1"/>
        <v>5</v>
      </c>
      <c r="L37">
        <v>580068</v>
      </c>
      <c r="M37">
        <v>14.13627367825841</v>
      </c>
    </row>
    <row r="38" spans="1:13" x14ac:dyDescent="0.2">
      <c r="A38">
        <v>0</v>
      </c>
      <c r="B38">
        <v>0</v>
      </c>
      <c r="C38">
        <v>0</v>
      </c>
      <c r="D38">
        <v>0</v>
      </c>
      <c r="E38" t="s">
        <v>31</v>
      </c>
      <c r="F38" t="s">
        <v>32</v>
      </c>
      <c r="G38">
        <v>13</v>
      </c>
      <c r="H38" t="s">
        <v>31</v>
      </c>
      <c r="I38" s="1">
        <v>45047</v>
      </c>
      <c r="J38" s="34">
        <f t="shared" si="0"/>
        <v>2023</v>
      </c>
      <c r="K38" s="34">
        <f t="shared" si="1"/>
        <v>5</v>
      </c>
      <c r="L38">
        <v>127859</v>
      </c>
      <c r="M38">
        <v>10.167450081730657</v>
      </c>
    </row>
    <row r="39" spans="1:13" x14ac:dyDescent="0.2">
      <c r="A39">
        <v>0</v>
      </c>
      <c r="B39">
        <v>0</v>
      </c>
      <c r="C39">
        <v>0</v>
      </c>
      <c r="D39">
        <v>0</v>
      </c>
      <c r="E39" t="s">
        <v>37</v>
      </c>
      <c r="F39" t="s">
        <v>38</v>
      </c>
      <c r="G39">
        <v>11</v>
      </c>
      <c r="H39" t="s">
        <v>37</v>
      </c>
      <c r="I39" s="1">
        <v>45047</v>
      </c>
      <c r="J39" s="34">
        <f t="shared" si="0"/>
        <v>2023</v>
      </c>
      <c r="K39" s="34">
        <f t="shared" si="1"/>
        <v>5</v>
      </c>
      <c r="L39">
        <v>232457</v>
      </c>
      <c r="M39">
        <v>4.7320579720120275</v>
      </c>
    </row>
    <row r="40" spans="1:13" x14ac:dyDescent="0.2">
      <c r="A40">
        <v>0</v>
      </c>
      <c r="B40">
        <v>0</v>
      </c>
      <c r="C40">
        <v>0</v>
      </c>
      <c r="D40">
        <v>0</v>
      </c>
      <c r="E40" t="s">
        <v>35</v>
      </c>
      <c r="F40" t="s">
        <v>36</v>
      </c>
      <c r="G40">
        <v>1</v>
      </c>
      <c r="H40" t="s">
        <v>35</v>
      </c>
      <c r="I40" s="1">
        <v>45047</v>
      </c>
      <c r="J40" s="34">
        <f t="shared" si="0"/>
        <v>2023</v>
      </c>
      <c r="K40" s="34">
        <f t="shared" si="1"/>
        <v>5</v>
      </c>
      <c r="L40" t="e">
        <v>#N/A</v>
      </c>
      <c r="M40" t="e">
        <v>#N/A</v>
      </c>
    </row>
    <row r="41" spans="1:13" x14ac:dyDescent="0.2">
      <c r="A41">
        <v>0</v>
      </c>
      <c r="B41">
        <v>0</v>
      </c>
      <c r="C41">
        <v>0</v>
      </c>
      <c r="D41">
        <v>0</v>
      </c>
      <c r="E41" t="s">
        <v>9</v>
      </c>
      <c r="F41" t="s">
        <v>10</v>
      </c>
      <c r="G41">
        <v>81</v>
      </c>
      <c r="H41" t="s">
        <v>9</v>
      </c>
      <c r="I41" s="1">
        <v>45017</v>
      </c>
      <c r="J41" s="34">
        <f t="shared" si="0"/>
        <v>2023</v>
      </c>
      <c r="K41" s="34">
        <f t="shared" si="1"/>
        <v>4</v>
      </c>
      <c r="L41">
        <v>862927</v>
      </c>
      <c r="M41">
        <v>9.3866572722837507</v>
      </c>
    </row>
    <row r="42" spans="1:13" x14ac:dyDescent="0.2">
      <c r="A42">
        <v>0</v>
      </c>
      <c r="B42">
        <v>0</v>
      </c>
      <c r="C42">
        <v>0</v>
      </c>
      <c r="D42">
        <v>0</v>
      </c>
      <c r="E42" t="s">
        <v>11</v>
      </c>
      <c r="F42" t="s">
        <v>12</v>
      </c>
      <c r="G42">
        <v>63</v>
      </c>
      <c r="H42" t="s">
        <v>11</v>
      </c>
      <c r="I42" s="1">
        <v>45017</v>
      </c>
      <c r="J42" s="34">
        <f t="shared" si="0"/>
        <v>2023</v>
      </c>
      <c r="K42" s="34">
        <f t="shared" si="1"/>
        <v>4</v>
      </c>
      <c r="L42">
        <v>766381</v>
      </c>
      <c r="M42">
        <v>8.220454317108592</v>
      </c>
    </row>
    <row r="43" spans="1:13" x14ac:dyDescent="0.2">
      <c r="A43">
        <v>0</v>
      </c>
      <c r="B43">
        <v>0</v>
      </c>
      <c r="C43">
        <v>0</v>
      </c>
      <c r="D43">
        <v>0</v>
      </c>
      <c r="E43" t="s">
        <v>13</v>
      </c>
      <c r="F43" t="s">
        <v>14</v>
      </c>
      <c r="G43">
        <v>41</v>
      </c>
      <c r="H43" t="s">
        <v>13</v>
      </c>
      <c r="I43" s="1">
        <v>45017</v>
      </c>
      <c r="J43" s="34">
        <f t="shared" si="0"/>
        <v>2023</v>
      </c>
      <c r="K43" s="34">
        <f t="shared" si="1"/>
        <v>4</v>
      </c>
      <c r="L43">
        <v>533069</v>
      </c>
      <c r="M43">
        <v>7.6913120065132272</v>
      </c>
    </row>
    <row r="44" spans="1:13" x14ac:dyDescent="0.2">
      <c r="A44">
        <v>0</v>
      </c>
      <c r="B44">
        <v>0</v>
      </c>
      <c r="C44">
        <v>0</v>
      </c>
      <c r="D44">
        <v>0</v>
      </c>
      <c r="E44" t="s">
        <v>15</v>
      </c>
      <c r="F44" t="s">
        <v>16</v>
      </c>
      <c r="G44">
        <v>51</v>
      </c>
      <c r="H44" t="s">
        <v>15</v>
      </c>
      <c r="I44" s="1">
        <v>45017</v>
      </c>
      <c r="J44" s="34">
        <f t="shared" si="0"/>
        <v>2023</v>
      </c>
      <c r="K44" s="34">
        <f t="shared" si="1"/>
        <v>4</v>
      </c>
      <c r="L44">
        <v>725531</v>
      </c>
      <c r="M44">
        <v>7.0293343771665171</v>
      </c>
    </row>
    <row r="45" spans="1:13" x14ac:dyDescent="0.2">
      <c r="A45">
        <v>0</v>
      </c>
      <c r="B45">
        <v>0</v>
      </c>
      <c r="C45">
        <v>0</v>
      </c>
      <c r="D45">
        <v>0</v>
      </c>
      <c r="E45" t="s">
        <v>19</v>
      </c>
      <c r="F45" t="s">
        <v>20</v>
      </c>
      <c r="G45">
        <v>118</v>
      </c>
      <c r="H45" t="s">
        <v>19</v>
      </c>
      <c r="I45" s="1">
        <v>45017</v>
      </c>
      <c r="J45" s="34">
        <f t="shared" si="0"/>
        <v>2023</v>
      </c>
      <c r="K45" s="34">
        <f t="shared" si="1"/>
        <v>4</v>
      </c>
      <c r="L45">
        <v>1617105</v>
      </c>
      <c r="M45">
        <v>7.2969906097625072</v>
      </c>
    </row>
    <row r="46" spans="1:13" x14ac:dyDescent="0.2">
      <c r="A46">
        <v>0</v>
      </c>
      <c r="B46">
        <v>0</v>
      </c>
      <c r="C46">
        <v>0</v>
      </c>
      <c r="D46">
        <v>0</v>
      </c>
      <c r="E46" t="s">
        <v>23</v>
      </c>
      <c r="F46" t="s">
        <v>24</v>
      </c>
      <c r="G46">
        <v>7</v>
      </c>
      <c r="H46" t="s">
        <v>23</v>
      </c>
      <c r="I46" s="1">
        <v>45017</v>
      </c>
      <c r="J46" s="34">
        <f t="shared" si="0"/>
        <v>2023</v>
      </c>
      <c r="K46" s="34">
        <f t="shared" si="1"/>
        <v>4</v>
      </c>
      <c r="L46">
        <v>162588</v>
      </c>
      <c r="M46">
        <v>4.3053607892341379</v>
      </c>
    </row>
    <row r="47" spans="1:13" x14ac:dyDescent="0.2">
      <c r="A47">
        <v>0</v>
      </c>
      <c r="B47">
        <v>0</v>
      </c>
      <c r="C47">
        <v>0</v>
      </c>
      <c r="D47">
        <v>0</v>
      </c>
      <c r="E47" t="s">
        <v>21</v>
      </c>
      <c r="F47" t="s">
        <v>22</v>
      </c>
      <c r="G47">
        <v>111</v>
      </c>
      <c r="H47" t="s">
        <v>21</v>
      </c>
      <c r="I47" s="1">
        <v>45017</v>
      </c>
      <c r="J47" s="34">
        <f t="shared" si="0"/>
        <v>2023</v>
      </c>
      <c r="K47" s="34">
        <f t="shared" si="1"/>
        <v>4</v>
      </c>
      <c r="L47">
        <v>461041</v>
      </c>
      <c r="M47">
        <v>24.075949861292163</v>
      </c>
    </row>
    <row r="48" spans="1:13" x14ac:dyDescent="0.2">
      <c r="A48">
        <v>0</v>
      </c>
      <c r="B48">
        <v>0</v>
      </c>
      <c r="C48">
        <v>0</v>
      </c>
      <c r="D48">
        <v>0</v>
      </c>
      <c r="E48" t="s">
        <v>25</v>
      </c>
      <c r="F48" t="s">
        <v>26</v>
      </c>
      <c r="G48">
        <v>13</v>
      </c>
      <c r="H48" t="s">
        <v>25</v>
      </c>
      <c r="I48" s="1">
        <v>45017</v>
      </c>
      <c r="J48" s="34">
        <f t="shared" si="0"/>
        <v>2023</v>
      </c>
      <c r="K48" s="34">
        <f t="shared" si="1"/>
        <v>4</v>
      </c>
      <c r="L48">
        <v>70894</v>
      </c>
      <c r="M48">
        <v>18.337235873275592</v>
      </c>
    </row>
    <row r="49" spans="1:13" x14ac:dyDescent="0.2">
      <c r="A49">
        <v>0</v>
      </c>
      <c r="B49">
        <v>0</v>
      </c>
      <c r="C49">
        <v>0</v>
      </c>
      <c r="D49">
        <v>0</v>
      </c>
      <c r="E49" t="s">
        <v>27</v>
      </c>
      <c r="F49" t="s">
        <v>28</v>
      </c>
      <c r="G49">
        <v>90</v>
      </c>
      <c r="H49" t="s">
        <v>27</v>
      </c>
      <c r="I49" s="1">
        <v>45017</v>
      </c>
      <c r="J49" s="34">
        <f t="shared" si="0"/>
        <v>2023</v>
      </c>
      <c r="K49" s="34">
        <f t="shared" si="1"/>
        <v>4</v>
      </c>
      <c r="L49">
        <v>806765</v>
      </c>
      <c r="M49">
        <v>11.155664908616512</v>
      </c>
    </row>
    <row r="50" spans="1:13" x14ac:dyDescent="0.2">
      <c r="A50">
        <v>0</v>
      </c>
      <c r="B50">
        <v>0</v>
      </c>
      <c r="C50">
        <v>0</v>
      </c>
      <c r="D50">
        <v>0</v>
      </c>
      <c r="E50" t="s">
        <v>33</v>
      </c>
      <c r="F50" t="s">
        <v>34</v>
      </c>
      <c r="G50">
        <v>1</v>
      </c>
      <c r="H50" t="s">
        <v>33</v>
      </c>
      <c r="I50" s="1">
        <v>45017</v>
      </c>
      <c r="J50" s="34">
        <f t="shared" si="0"/>
        <v>2023</v>
      </c>
      <c r="K50" s="34">
        <f t="shared" si="1"/>
        <v>4</v>
      </c>
      <c r="L50">
        <v>20868</v>
      </c>
      <c r="M50">
        <v>4.792026068621813</v>
      </c>
    </row>
    <row r="51" spans="1:13" x14ac:dyDescent="0.2">
      <c r="A51">
        <v>0</v>
      </c>
      <c r="B51">
        <v>0</v>
      </c>
      <c r="C51">
        <v>0</v>
      </c>
      <c r="D51">
        <v>0</v>
      </c>
      <c r="E51" t="s">
        <v>29</v>
      </c>
      <c r="F51" t="s">
        <v>30</v>
      </c>
      <c r="G51">
        <v>65</v>
      </c>
      <c r="H51" t="s">
        <v>29</v>
      </c>
      <c r="I51" s="1">
        <v>45017</v>
      </c>
      <c r="J51" s="34">
        <f t="shared" si="0"/>
        <v>2023</v>
      </c>
      <c r="K51" s="34">
        <f t="shared" si="1"/>
        <v>4</v>
      </c>
      <c r="L51">
        <v>580068</v>
      </c>
      <c r="M51">
        <v>11.205582793741424</v>
      </c>
    </row>
    <row r="52" spans="1:13" x14ac:dyDescent="0.2">
      <c r="A52">
        <v>0</v>
      </c>
      <c r="B52">
        <v>0</v>
      </c>
      <c r="C52">
        <v>0</v>
      </c>
      <c r="D52">
        <v>0</v>
      </c>
      <c r="E52" t="s">
        <v>31</v>
      </c>
      <c r="F52" t="s">
        <v>32</v>
      </c>
      <c r="G52">
        <v>12</v>
      </c>
      <c r="H52" t="s">
        <v>31</v>
      </c>
      <c r="I52" s="1">
        <v>45017</v>
      </c>
      <c r="J52" s="34">
        <f t="shared" si="0"/>
        <v>2023</v>
      </c>
      <c r="K52" s="34">
        <f t="shared" si="1"/>
        <v>4</v>
      </c>
      <c r="L52">
        <v>127859</v>
      </c>
      <c r="M52">
        <v>9.3853385369821449</v>
      </c>
    </row>
    <row r="53" spans="1:13" x14ac:dyDescent="0.2">
      <c r="A53">
        <v>0</v>
      </c>
      <c r="B53">
        <v>0</v>
      </c>
      <c r="C53">
        <v>0</v>
      </c>
      <c r="D53">
        <v>0</v>
      </c>
      <c r="E53" t="s">
        <v>37</v>
      </c>
      <c r="F53" t="s">
        <v>38</v>
      </c>
      <c r="G53">
        <v>12</v>
      </c>
      <c r="H53" t="s">
        <v>37</v>
      </c>
      <c r="I53" s="1">
        <v>45017</v>
      </c>
      <c r="J53" s="34">
        <f t="shared" si="0"/>
        <v>2023</v>
      </c>
      <c r="K53" s="34">
        <f t="shared" si="1"/>
        <v>4</v>
      </c>
      <c r="L53">
        <v>232457</v>
      </c>
      <c r="M53">
        <v>5.1622450603767573</v>
      </c>
    </row>
    <row r="54" spans="1:13" x14ac:dyDescent="0.2">
      <c r="A54">
        <v>0</v>
      </c>
      <c r="B54">
        <v>0</v>
      </c>
      <c r="C54">
        <v>0</v>
      </c>
      <c r="D54">
        <v>0</v>
      </c>
      <c r="E54" t="s">
        <v>35</v>
      </c>
      <c r="F54" t="s">
        <v>36</v>
      </c>
      <c r="G54">
        <v>4</v>
      </c>
      <c r="H54" t="s">
        <v>35</v>
      </c>
      <c r="I54" s="1">
        <v>45017</v>
      </c>
      <c r="J54" s="34">
        <f t="shared" si="0"/>
        <v>2023</v>
      </c>
      <c r="K54" s="34">
        <f t="shared" si="1"/>
        <v>4</v>
      </c>
      <c r="L54" t="e">
        <v>#N/A</v>
      </c>
      <c r="M54" t="e">
        <v>#N/A</v>
      </c>
    </row>
    <row r="55" spans="1:13" x14ac:dyDescent="0.2">
      <c r="A55">
        <v>0</v>
      </c>
      <c r="B55">
        <v>0</v>
      </c>
      <c r="C55">
        <v>0</v>
      </c>
      <c r="D55">
        <v>0</v>
      </c>
      <c r="E55" t="s">
        <v>9</v>
      </c>
      <c r="F55" t="s">
        <v>10</v>
      </c>
      <c r="G55">
        <v>81</v>
      </c>
      <c r="H55" t="s">
        <v>9</v>
      </c>
      <c r="I55" s="1">
        <v>44986</v>
      </c>
      <c r="J55" s="34">
        <f t="shared" si="0"/>
        <v>2023</v>
      </c>
      <c r="K55" s="34">
        <f t="shared" si="1"/>
        <v>3</v>
      </c>
      <c r="L55">
        <v>862927</v>
      </c>
      <c r="M55">
        <v>9.3866572722837507</v>
      </c>
    </row>
    <row r="56" spans="1:13" x14ac:dyDescent="0.2">
      <c r="A56">
        <v>0</v>
      </c>
      <c r="B56">
        <v>0</v>
      </c>
      <c r="C56">
        <v>0</v>
      </c>
      <c r="D56">
        <v>0</v>
      </c>
      <c r="E56" t="s">
        <v>11</v>
      </c>
      <c r="F56" t="s">
        <v>12</v>
      </c>
      <c r="G56">
        <v>92</v>
      </c>
      <c r="H56" t="s">
        <v>11</v>
      </c>
      <c r="I56" s="1">
        <v>44986</v>
      </c>
      <c r="J56" s="34">
        <f t="shared" si="0"/>
        <v>2023</v>
      </c>
      <c r="K56" s="34">
        <f t="shared" si="1"/>
        <v>3</v>
      </c>
      <c r="L56">
        <v>766381</v>
      </c>
      <c r="M56">
        <v>12.004472971015723</v>
      </c>
    </row>
    <row r="57" spans="1:13" x14ac:dyDescent="0.2">
      <c r="A57">
        <v>0</v>
      </c>
      <c r="B57">
        <v>0</v>
      </c>
      <c r="C57">
        <v>0</v>
      </c>
      <c r="D57">
        <v>0</v>
      </c>
      <c r="E57" t="s">
        <v>13</v>
      </c>
      <c r="F57" t="s">
        <v>14</v>
      </c>
      <c r="G57">
        <v>59</v>
      </c>
      <c r="H57" t="s">
        <v>13</v>
      </c>
      <c r="I57" s="1">
        <v>44986</v>
      </c>
      <c r="J57" s="34">
        <f t="shared" si="0"/>
        <v>2023</v>
      </c>
      <c r="K57" s="34">
        <f t="shared" si="1"/>
        <v>3</v>
      </c>
      <c r="L57">
        <v>533069</v>
      </c>
      <c r="M57">
        <v>11.067985570348304</v>
      </c>
    </row>
    <row r="58" spans="1:13" x14ac:dyDescent="0.2">
      <c r="A58">
        <v>0</v>
      </c>
      <c r="B58">
        <v>0</v>
      </c>
      <c r="C58">
        <v>0</v>
      </c>
      <c r="D58">
        <v>0</v>
      </c>
      <c r="E58" t="s">
        <v>15</v>
      </c>
      <c r="F58" t="s">
        <v>16</v>
      </c>
      <c r="G58">
        <v>122</v>
      </c>
      <c r="H58" t="s">
        <v>15</v>
      </c>
      <c r="I58" s="1">
        <v>44986</v>
      </c>
      <c r="J58" s="34">
        <f t="shared" si="0"/>
        <v>2023</v>
      </c>
      <c r="K58" s="34">
        <f t="shared" si="1"/>
        <v>3</v>
      </c>
      <c r="L58">
        <v>725531</v>
      </c>
      <c r="M58">
        <v>16.815270470868921</v>
      </c>
    </row>
    <row r="59" spans="1:13" x14ac:dyDescent="0.2">
      <c r="A59">
        <v>0</v>
      </c>
      <c r="B59">
        <v>0</v>
      </c>
      <c r="C59">
        <v>0</v>
      </c>
      <c r="D59">
        <v>0</v>
      </c>
      <c r="E59" t="s">
        <v>17</v>
      </c>
      <c r="F59" t="s">
        <v>18</v>
      </c>
      <c r="G59">
        <v>2</v>
      </c>
      <c r="H59" t="s">
        <v>17</v>
      </c>
      <c r="I59" s="1">
        <v>44986</v>
      </c>
      <c r="J59" s="34">
        <f t="shared" si="0"/>
        <v>2023</v>
      </c>
      <c r="K59" s="34">
        <f t="shared" si="1"/>
        <v>3</v>
      </c>
      <c r="L59">
        <v>14421</v>
      </c>
      <c r="M59">
        <v>13.868663754247279</v>
      </c>
    </row>
    <row r="60" spans="1:13" x14ac:dyDescent="0.2">
      <c r="A60">
        <v>0</v>
      </c>
      <c r="B60">
        <v>0</v>
      </c>
      <c r="C60">
        <v>0</v>
      </c>
      <c r="D60">
        <v>0</v>
      </c>
      <c r="E60" t="s">
        <v>19</v>
      </c>
      <c r="F60" t="s">
        <v>20</v>
      </c>
      <c r="G60">
        <v>118</v>
      </c>
      <c r="H60" t="s">
        <v>19</v>
      </c>
      <c r="I60" s="1">
        <v>44986</v>
      </c>
      <c r="J60" s="34">
        <f t="shared" si="0"/>
        <v>2023</v>
      </c>
      <c r="K60" s="34">
        <f t="shared" si="1"/>
        <v>3</v>
      </c>
      <c r="L60">
        <v>1617105</v>
      </c>
      <c r="M60">
        <v>7.2969906097625072</v>
      </c>
    </row>
    <row r="61" spans="1:13" x14ac:dyDescent="0.2">
      <c r="A61">
        <v>0</v>
      </c>
      <c r="B61">
        <v>0</v>
      </c>
      <c r="C61">
        <v>0</v>
      </c>
      <c r="D61">
        <v>0</v>
      </c>
      <c r="E61" t="s">
        <v>23</v>
      </c>
      <c r="F61" t="s">
        <v>24</v>
      </c>
      <c r="G61">
        <v>7</v>
      </c>
      <c r="H61" t="s">
        <v>23</v>
      </c>
      <c r="I61" s="1">
        <v>44986</v>
      </c>
      <c r="J61" s="34">
        <f t="shared" si="0"/>
        <v>2023</v>
      </c>
      <c r="K61" s="34">
        <f t="shared" si="1"/>
        <v>3</v>
      </c>
      <c r="L61">
        <v>162588</v>
      </c>
      <c r="M61">
        <v>4.3053607892341379</v>
      </c>
    </row>
    <row r="62" spans="1:13" x14ac:dyDescent="0.2">
      <c r="A62">
        <v>0</v>
      </c>
      <c r="B62">
        <v>0</v>
      </c>
      <c r="C62">
        <v>0</v>
      </c>
      <c r="D62">
        <v>0</v>
      </c>
      <c r="E62" t="s">
        <v>21</v>
      </c>
      <c r="F62" t="s">
        <v>22</v>
      </c>
      <c r="G62">
        <v>77</v>
      </c>
      <c r="H62" t="s">
        <v>21</v>
      </c>
      <c r="I62" s="1">
        <v>44986</v>
      </c>
      <c r="J62" s="34">
        <f t="shared" si="0"/>
        <v>2023</v>
      </c>
      <c r="K62" s="34">
        <f t="shared" si="1"/>
        <v>3</v>
      </c>
      <c r="L62">
        <v>461041</v>
      </c>
      <c r="M62">
        <v>16.701334588463933</v>
      </c>
    </row>
    <row r="63" spans="1:13" x14ac:dyDescent="0.2">
      <c r="A63">
        <v>0</v>
      </c>
      <c r="B63">
        <v>0</v>
      </c>
      <c r="C63">
        <v>0</v>
      </c>
      <c r="D63">
        <v>0</v>
      </c>
      <c r="E63" t="s">
        <v>25</v>
      </c>
      <c r="F63" t="s">
        <v>26</v>
      </c>
      <c r="G63">
        <v>6</v>
      </c>
      <c r="H63" t="s">
        <v>25</v>
      </c>
      <c r="I63" s="1">
        <v>44986</v>
      </c>
      <c r="J63" s="34">
        <f t="shared" si="0"/>
        <v>2023</v>
      </c>
      <c r="K63" s="34">
        <f t="shared" si="1"/>
        <v>3</v>
      </c>
      <c r="L63">
        <v>70894</v>
      </c>
      <c r="M63">
        <v>8.4633396338195048</v>
      </c>
    </row>
    <row r="64" spans="1:13" x14ac:dyDescent="0.2">
      <c r="A64">
        <v>0</v>
      </c>
      <c r="B64">
        <v>0</v>
      </c>
      <c r="C64">
        <v>0</v>
      </c>
      <c r="D64">
        <v>0</v>
      </c>
      <c r="E64" t="s">
        <v>27</v>
      </c>
      <c r="F64" t="s">
        <v>28</v>
      </c>
      <c r="G64">
        <v>95</v>
      </c>
      <c r="H64" t="s">
        <v>27</v>
      </c>
      <c r="I64" s="1">
        <v>44986</v>
      </c>
      <c r="J64" s="34">
        <f t="shared" si="0"/>
        <v>2023</v>
      </c>
      <c r="K64" s="34">
        <f t="shared" si="1"/>
        <v>3</v>
      </c>
      <c r="L64">
        <v>806765</v>
      </c>
      <c r="M64">
        <v>11.775424070206318</v>
      </c>
    </row>
    <row r="65" spans="1:13" x14ac:dyDescent="0.2">
      <c r="A65">
        <v>0</v>
      </c>
      <c r="B65">
        <v>0</v>
      </c>
      <c r="C65">
        <v>0</v>
      </c>
      <c r="D65">
        <v>0</v>
      </c>
      <c r="E65" t="s">
        <v>29</v>
      </c>
      <c r="F65" t="s">
        <v>30</v>
      </c>
      <c r="G65">
        <v>77</v>
      </c>
      <c r="H65" t="s">
        <v>29</v>
      </c>
      <c r="I65" s="1">
        <v>44986</v>
      </c>
      <c r="J65" s="34">
        <f t="shared" si="0"/>
        <v>2023</v>
      </c>
      <c r="K65" s="34">
        <f t="shared" si="1"/>
        <v>3</v>
      </c>
      <c r="L65">
        <v>580068</v>
      </c>
      <c r="M65">
        <v>13.274305771047532</v>
      </c>
    </row>
    <row r="66" spans="1:13" x14ac:dyDescent="0.2">
      <c r="A66">
        <v>0</v>
      </c>
      <c r="B66">
        <v>0</v>
      </c>
      <c r="C66">
        <v>0</v>
      </c>
      <c r="D66">
        <v>0</v>
      </c>
      <c r="E66" t="s">
        <v>31</v>
      </c>
      <c r="F66" t="s">
        <v>32</v>
      </c>
      <c r="G66">
        <v>19</v>
      </c>
      <c r="H66" t="s">
        <v>31</v>
      </c>
      <c r="I66" s="1">
        <v>44986</v>
      </c>
      <c r="J66" s="34">
        <f t="shared" si="0"/>
        <v>2023</v>
      </c>
      <c r="K66" s="34">
        <f t="shared" si="1"/>
        <v>3</v>
      </c>
      <c r="L66">
        <v>127859</v>
      </c>
      <c r="M66">
        <v>14.860119350221728</v>
      </c>
    </row>
    <row r="67" spans="1:13" x14ac:dyDescent="0.2">
      <c r="A67">
        <v>0</v>
      </c>
      <c r="B67">
        <v>0</v>
      </c>
      <c r="C67">
        <v>0</v>
      </c>
      <c r="D67">
        <v>0</v>
      </c>
      <c r="E67" t="s">
        <v>37</v>
      </c>
      <c r="F67" t="s">
        <v>38</v>
      </c>
      <c r="G67">
        <v>10</v>
      </c>
      <c r="H67" t="s">
        <v>37</v>
      </c>
      <c r="I67" s="1">
        <v>44986</v>
      </c>
      <c r="J67" s="34">
        <f t="shared" ref="J67:J130" si="4">YEAR(I67)</f>
        <v>2023</v>
      </c>
      <c r="K67" s="34">
        <f t="shared" ref="K67:K130" si="5">MONTH(I67)</f>
        <v>3</v>
      </c>
      <c r="L67">
        <v>232457</v>
      </c>
      <c r="M67">
        <v>4.3018708836472985</v>
      </c>
    </row>
    <row r="68" spans="1:13" x14ac:dyDescent="0.2">
      <c r="A68">
        <v>0</v>
      </c>
      <c r="B68">
        <v>0</v>
      </c>
      <c r="C68">
        <v>0</v>
      </c>
      <c r="D68">
        <v>0</v>
      </c>
      <c r="E68" t="s">
        <v>35</v>
      </c>
      <c r="F68" t="s">
        <v>36</v>
      </c>
      <c r="G68">
        <v>3</v>
      </c>
      <c r="H68" t="s">
        <v>35</v>
      </c>
      <c r="I68" s="1">
        <v>44986</v>
      </c>
      <c r="J68" s="34">
        <f t="shared" si="4"/>
        <v>2023</v>
      </c>
      <c r="K68" s="34">
        <f t="shared" si="5"/>
        <v>3</v>
      </c>
      <c r="L68" t="e">
        <v>#N/A</v>
      </c>
      <c r="M68" t="e">
        <v>#N/A</v>
      </c>
    </row>
    <row r="69" spans="1:13" x14ac:dyDescent="0.2">
      <c r="A69">
        <v>0</v>
      </c>
      <c r="B69">
        <v>0</v>
      </c>
      <c r="C69">
        <v>0</v>
      </c>
      <c r="D69">
        <v>0</v>
      </c>
      <c r="E69" t="s">
        <v>9</v>
      </c>
      <c r="F69" t="s">
        <v>10</v>
      </c>
      <c r="G69">
        <v>62</v>
      </c>
      <c r="H69" t="s">
        <v>9</v>
      </c>
      <c r="I69" s="1">
        <v>44958</v>
      </c>
      <c r="J69" s="34">
        <f t="shared" si="4"/>
        <v>2023</v>
      </c>
      <c r="K69" s="34">
        <f t="shared" si="5"/>
        <v>2</v>
      </c>
      <c r="L69">
        <v>862927</v>
      </c>
      <c r="M69">
        <v>7.184848776315957</v>
      </c>
    </row>
    <row r="70" spans="1:13" x14ac:dyDescent="0.2">
      <c r="A70">
        <v>0</v>
      </c>
      <c r="B70">
        <v>0</v>
      </c>
      <c r="C70">
        <v>0</v>
      </c>
      <c r="D70">
        <v>0</v>
      </c>
      <c r="E70" t="s">
        <v>11</v>
      </c>
      <c r="F70" t="s">
        <v>12</v>
      </c>
      <c r="G70">
        <v>111</v>
      </c>
      <c r="H70" t="s">
        <v>11</v>
      </c>
      <c r="I70" s="1">
        <v>44958</v>
      </c>
      <c r="J70" s="34">
        <f t="shared" si="4"/>
        <v>2023</v>
      </c>
      <c r="K70" s="34">
        <f t="shared" si="5"/>
        <v>2</v>
      </c>
      <c r="L70">
        <v>766381</v>
      </c>
      <c r="M70">
        <v>14.483657606334186</v>
      </c>
    </row>
    <row r="71" spans="1:13" x14ac:dyDescent="0.2">
      <c r="A71">
        <v>0</v>
      </c>
      <c r="B71">
        <v>0</v>
      </c>
      <c r="C71">
        <v>0</v>
      </c>
      <c r="D71">
        <v>0</v>
      </c>
      <c r="E71" t="s">
        <v>13</v>
      </c>
      <c r="F71" t="s">
        <v>14</v>
      </c>
      <c r="G71">
        <v>50</v>
      </c>
      <c r="H71" t="s">
        <v>13</v>
      </c>
      <c r="I71" s="1">
        <v>44958</v>
      </c>
      <c r="J71" s="34">
        <f t="shared" si="4"/>
        <v>2023</v>
      </c>
      <c r="K71" s="34">
        <f t="shared" si="5"/>
        <v>2</v>
      </c>
      <c r="L71">
        <v>533069</v>
      </c>
      <c r="M71">
        <v>9.3796487884307655</v>
      </c>
    </row>
    <row r="72" spans="1:13" x14ac:dyDescent="0.2">
      <c r="A72">
        <v>0</v>
      </c>
      <c r="B72">
        <v>0</v>
      </c>
      <c r="C72">
        <v>0</v>
      </c>
      <c r="D72">
        <v>0</v>
      </c>
      <c r="E72" t="s">
        <v>15</v>
      </c>
      <c r="F72" t="s">
        <v>16</v>
      </c>
      <c r="G72">
        <v>66</v>
      </c>
      <c r="H72" t="s">
        <v>15</v>
      </c>
      <c r="I72" s="1">
        <v>44958</v>
      </c>
      <c r="J72" s="34">
        <f t="shared" si="4"/>
        <v>2023</v>
      </c>
      <c r="K72" s="34">
        <f t="shared" si="5"/>
        <v>2</v>
      </c>
      <c r="L72">
        <v>725531</v>
      </c>
      <c r="M72">
        <v>9.0967856645684328</v>
      </c>
    </row>
    <row r="73" spans="1:13" x14ac:dyDescent="0.2">
      <c r="A73">
        <v>0</v>
      </c>
      <c r="B73">
        <v>0</v>
      </c>
      <c r="C73">
        <v>0</v>
      </c>
      <c r="D73">
        <v>0</v>
      </c>
      <c r="E73" t="s">
        <v>19</v>
      </c>
      <c r="F73" t="s">
        <v>20</v>
      </c>
      <c r="G73">
        <v>128</v>
      </c>
      <c r="H73" t="s">
        <v>19</v>
      </c>
      <c r="I73" s="1">
        <v>44958</v>
      </c>
      <c r="J73" s="34">
        <f t="shared" si="4"/>
        <v>2023</v>
      </c>
      <c r="K73" s="34">
        <f t="shared" si="5"/>
        <v>2</v>
      </c>
      <c r="L73">
        <v>1617105</v>
      </c>
      <c r="M73">
        <v>7.9153796444881435</v>
      </c>
    </row>
    <row r="74" spans="1:13" x14ac:dyDescent="0.2">
      <c r="A74">
        <v>0</v>
      </c>
      <c r="B74">
        <v>0</v>
      </c>
      <c r="C74">
        <v>0</v>
      </c>
      <c r="D74">
        <v>0</v>
      </c>
      <c r="E74" t="s">
        <v>23</v>
      </c>
      <c r="F74" t="s">
        <v>24</v>
      </c>
      <c r="G74">
        <v>5</v>
      </c>
      <c r="H74" t="s">
        <v>23</v>
      </c>
      <c r="I74" s="1">
        <v>44958</v>
      </c>
      <c r="J74" s="34">
        <f t="shared" si="4"/>
        <v>2023</v>
      </c>
      <c r="K74" s="34">
        <f t="shared" si="5"/>
        <v>2</v>
      </c>
      <c r="L74">
        <v>162588</v>
      </c>
      <c r="M74">
        <v>3.0752577065958127</v>
      </c>
    </row>
    <row r="75" spans="1:13" x14ac:dyDescent="0.2">
      <c r="A75">
        <v>0</v>
      </c>
      <c r="B75">
        <v>0</v>
      </c>
      <c r="C75">
        <v>0</v>
      </c>
      <c r="D75">
        <v>0</v>
      </c>
      <c r="E75" t="s">
        <v>21</v>
      </c>
      <c r="F75" t="s">
        <v>22</v>
      </c>
      <c r="G75">
        <v>71</v>
      </c>
      <c r="H75" t="s">
        <v>21</v>
      </c>
      <c r="I75" s="1">
        <v>44958</v>
      </c>
      <c r="J75" s="34">
        <f t="shared" si="4"/>
        <v>2023</v>
      </c>
      <c r="K75" s="34">
        <f t="shared" si="5"/>
        <v>2</v>
      </c>
      <c r="L75">
        <v>461041</v>
      </c>
      <c r="M75">
        <v>15.39993189325895</v>
      </c>
    </row>
    <row r="76" spans="1:13" x14ac:dyDescent="0.2">
      <c r="A76">
        <v>0</v>
      </c>
      <c r="B76">
        <v>0</v>
      </c>
      <c r="C76">
        <v>0</v>
      </c>
      <c r="D76">
        <v>0</v>
      </c>
      <c r="E76" t="s">
        <v>25</v>
      </c>
      <c r="F76" t="s">
        <v>26</v>
      </c>
      <c r="G76">
        <v>4</v>
      </c>
      <c r="H76" t="s">
        <v>25</v>
      </c>
      <c r="I76" s="1">
        <v>44958</v>
      </c>
      <c r="J76" s="34">
        <f t="shared" si="4"/>
        <v>2023</v>
      </c>
      <c r="K76" s="34">
        <f t="shared" si="5"/>
        <v>2</v>
      </c>
      <c r="L76">
        <v>70894</v>
      </c>
      <c r="M76">
        <v>5.6422264225463374</v>
      </c>
    </row>
    <row r="77" spans="1:13" x14ac:dyDescent="0.2">
      <c r="A77">
        <v>0</v>
      </c>
      <c r="B77">
        <v>0</v>
      </c>
      <c r="C77">
        <v>0</v>
      </c>
      <c r="D77">
        <v>0</v>
      </c>
      <c r="E77" t="s">
        <v>27</v>
      </c>
      <c r="F77" t="s">
        <v>28</v>
      </c>
      <c r="G77">
        <v>97</v>
      </c>
      <c r="H77" t="s">
        <v>27</v>
      </c>
      <c r="I77" s="1">
        <v>44958</v>
      </c>
      <c r="J77" s="34">
        <f t="shared" si="4"/>
        <v>2023</v>
      </c>
      <c r="K77" s="34">
        <f t="shared" si="5"/>
        <v>2</v>
      </c>
      <c r="L77">
        <v>806765</v>
      </c>
      <c r="M77">
        <v>12.02332773484224</v>
      </c>
    </row>
    <row r="78" spans="1:13" x14ac:dyDescent="0.2">
      <c r="A78">
        <v>0</v>
      </c>
      <c r="B78">
        <v>0</v>
      </c>
      <c r="C78">
        <v>0</v>
      </c>
      <c r="D78">
        <v>0</v>
      </c>
      <c r="E78" t="s">
        <v>33</v>
      </c>
      <c r="F78" t="s">
        <v>34</v>
      </c>
      <c r="G78">
        <v>1</v>
      </c>
      <c r="H78" t="s">
        <v>33</v>
      </c>
      <c r="I78" s="1">
        <v>44958</v>
      </c>
      <c r="J78" s="34">
        <f t="shared" si="4"/>
        <v>2023</v>
      </c>
      <c r="K78" s="34">
        <f t="shared" si="5"/>
        <v>2</v>
      </c>
      <c r="L78">
        <v>20868</v>
      </c>
      <c r="M78">
        <v>4.792026068621813</v>
      </c>
    </row>
    <row r="79" spans="1:13" x14ac:dyDescent="0.2">
      <c r="A79">
        <v>0</v>
      </c>
      <c r="B79">
        <v>0</v>
      </c>
      <c r="C79">
        <v>0</v>
      </c>
      <c r="D79">
        <v>0</v>
      </c>
      <c r="E79" t="s">
        <v>29</v>
      </c>
      <c r="F79" t="s">
        <v>30</v>
      </c>
      <c r="G79">
        <v>81</v>
      </c>
      <c r="H79" t="s">
        <v>29</v>
      </c>
      <c r="I79" s="1">
        <v>44958</v>
      </c>
      <c r="J79" s="34">
        <f t="shared" si="4"/>
        <v>2023</v>
      </c>
      <c r="K79" s="34">
        <f t="shared" si="5"/>
        <v>2</v>
      </c>
      <c r="L79">
        <v>580068</v>
      </c>
      <c r="M79">
        <v>13.963880096816235</v>
      </c>
    </row>
    <row r="80" spans="1:13" x14ac:dyDescent="0.2">
      <c r="A80">
        <v>0</v>
      </c>
      <c r="B80">
        <v>0</v>
      </c>
      <c r="C80">
        <v>0</v>
      </c>
      <c r="D80">
        <v>0</v>
      </c>
      <c r="E80" t="s">
        <v>31</v>
      </c>
      <c r="F80" t="s">
        <v>32</v>
      </c>
      <c r="G80">
        <v>18</v>
      </c>
      <c r="H80" t="s">
        <v>31</v>
      </c>
      <c r="I80" s="1">
        <v>44958</v>
      </c>
      <c r="J80" s="34">
        <f t="shared" si="4"/>
        <v>2023</v>
      </c>
      <c r="K80" s="34">
        <f t="shared" si="5"/>
        <v>2</v>
      </c>
      <c r="L80">
        <v>127859</v>
      </c>
      <c r="M80">
        <v>14.078007805473215</v>
      </c>
    </row>
    <row r="81" spans="1:13" x14ac:dyDescent="0.2">
      <c r="A81">
        <v>0</v>
      </c>
      <c r="B81">
        <v>0</v>
      </c>
      <c r="C81">
        <v>0</v>
      </c>
      <c r="D81">
        <v>0</v>
      </c>
      <c r="E81" t="s">
        <v>37</v>
      </c>
      <c r="F81" t="s">
        <v>38</v>
      </c>
      <c r="G81">
        <v>9</v>
      </c>
      <c r="H81" t="s">
        <v>37</v>
      </c>
      <c r="I81" s="1">
        <v>44958</v>
      </c>
      <c r="J81" s="34">
        <f t="shared" si="4"/>
        <v>2023</v>
      </c>
      <c r="K81" s="34">
        <f t="shared" si="5"/>
        <v>2</v>
      </c>
      <c r="L81">
        <v>232457</v>
      </c>
      <c r="M81">
        <v>3.8716837952825687</v>
      </c>
    </row>
    <row r="82" spans="1:13" x14ac:dyDescent="0.2">
      <c r="A82">
        <v>0</v>
      </c>
      <c r="B82">
        <v>0</v>
      </c>
      <c r="C82">
        <v>0</v>
      </c>
      <c r="D82">
        <v>0</v>
      </c>
      <c r="E82" t="s">
        <v>35</v>
      </c>
      <c r="F82" t="s">
        <v>36</v>
      </c>
      <c r="G82">
        <v>4</v>
      </c>
      <c r="H82" t="s">
        <v>35</v>
      </c>
      <c r="I82" s="1">
        <v>44958</v>
      </c>
      <c r="J82" s="34">
        <f t="shared" si="4"/>
        <v>2023</v>
      </c>
      <c r="K82" s="34">
        <f t="shared" si="5"/>
        <v>2</v>
      </c>
      <c r="L82" t="e">
        <v>#N/A</v>
      </c>
      <c r="M82" t="e">
        <v>#N/A</v>
      </c>
    </row>
    <row r="83" spans="1:13" x14ac:dyDescent="0.2">
      <c r="A83">
        <v>0</v>
      </c>
      <c r="B83">
        <v>0</v>
      </c>
      <c r="C83">
        <v>0</v>
      </c>
      <c r="D83">
        <v>0</v>
      </c>
      <c r="E83" t="s">
        <v>9</v>
      </c>
      <c r="F83" t="s">
        <v>10</v>
      </c>
      <c r="G83">
        <v>77</v>
      </c>
      <c r="H83" t="s">
        <v>9</v>
      </c>
      <c r="I83" s="1">
        <v>44927</v>
      </c>
      <c r="J83" s="34">
        <f t="shared" si="4"/>
        <v>2023</v>
      </c>
      <c r="K83" s="34">
        <f t="shared" si="5"/>
        <v>1</v>
      </c>
      <c r="L83">
        <v>862927</v>
      </c>
      <c r="M83">
        <v>8.9231186415536889</v>
      </c>
    </row>
    <row r="84" spans="1:13" x14ac:dyDescent="0.2">
      <c r="A84">
        <v>0</v>
      </c>
      <c r="B84">
        <v>0</v>
      </c>
      <c r="C84">
        <v>0</v>
      </c>
      <c r="D84">
        <v>0</v>
      </c>
      <c r="E84" t="s">
        <v>11</v>
      </c>
      <c r="F84" t="s">
        <v>12</v>
      </c>
      <c r="G84">
        <v>59</v>
      </c>
      <c r="H84" t="s">
        <v>11</v>
      </c>
      <c r="I84" s="1">
        <v>44927</v>
      </c>
      <c r="J84" s="34">
        <f t="shared" si="4"/>
        <v>2023</v>
      </c>
      <c r="K84" s="34">
        <f t="shared" si="5"/>
        <v>1</v>
      </c>
      <c r="L84">
        <v>766381</v>
      </c>
      <c r="M84">
        <v>7.6985207096731267</v>
      </c>
    </row>
    <row r="85" spans="1:13" x14ac:dyDescent="0.2">
      <c r="A85">
        <v>0</v>
      </c>
      <c r="B85">
        <v>0</v>
      </c>
      <c r="C85">
        <v>0</v>
      </c>
      <c r="D85">
        <v>0</v>
      </c>
      <c r="E85" t="s">
        <v>13</v>
      </c>
      <c r="F85" t="s">
        <v>14</v>
      </c>
      <c r="G85">
        <v>42</v>
      </c>
      <c r="H85" t="s">
        <v>13</v>
      </c>
      <c r="I85" s="1">
        <v>44927</v>
      </c>
      <c r="J85" s="34">
        <f t="shared" si="4"/>
        <v>2023</v>
      </c>
      <c r="K85" s="34">
        <f t="shared" si="5"/>
        <v>1</v>
      </c>
      <c r="L85">
        <v>533069</v>
      </c>
      <c r="M85">
        <v>7.8789049822818429</v>
      </c>
    </row>
    <row r="86" spans="1:13" x14ac:dyDescent="0.2">
      <c r="A86">
        <v>0</v>
      </c>
      <c r="B86">
        <v>0</v>
      </c>
      <c r="C86">
        <v>0</v>
      </c>
      <c r="D86">
        <v>0</v>
      </c>
      <c r="E86" t="s">
        <v>15</v>
      </c>
      <c r="F86" t="s">
        <v>16</v>
      </c>
      <c r="G86">
        <v>67</v>
      </c>
      <c r="H86" t="s">
        <v>15</v>
      </c>
      <c r="I86" s="1">
        <v>44927</v>
      </c>
      <c r="J86" s="34">
        <f t="shared" si="4"/>
        <v>2023</v>
      </c>
      <c r="K86" s="34">
        <f t="shared" si="5"/>
        <v>1</v>
      </c>
      <c r="L86">
        <v>725531</v>
      </c>
      <c r="M86">
        <v>9.2346157503952284</v>
      </c>
    </row>
    <row r="87" spans="1:13" x14ac:dyDescent="0.2">
      <c r="A87">
        <v>0</v>
      </c>
      <c r="B87">
        <v>0</v>
      </c>
      <c r="C87">
        <v>0</v>
      </c>
      <c r="D87">
        <v>0</v>
      </c>
      <c r="E87" t="s">
        <v>17</v>
      </c>
      <c r="F87" t="s">
        <v>18</v>
      </c>
      <c r="G87">
        <v>2</v>
      </c>
      <c r="H87" t="s">
        <v>17</v>
      </c>
      <c r="I87" s="1">
        <v>44927</v>
      </c>
      <c r="J87" s="34">
        <f t="shared" si="4"/>
        <v>2023</v>
      </c>
      <c r="K87" s="34">
        <f t="shared" si="5"/>
        <v>1</v>
      </c>
      <c r="L87">
        <v>14421</v>
      </c>
      <c r="M87">
        <v>13.868663754247279</v>
      </c>
    </row>
    <row r="88" spans="1:13" x14ac:dyDescent="0.2">
      <c r="A88">
        <v>0</v>
      </c>
      <c r="B88">
        <v>0</v>
      </c>
      <c r="C88">
        <v>0</v>
      </c>
      <c r="D88">
        <v>0</v>
      </c>
      <c r="E88" t="s">
        <v>19</v>
      </c>
      <c r="F88" t="s">
        <v>20</v>
      </c>
      <c r="G88">
        <v>126</v>
      </c>
      <c r="H88" t="s">
        <v>19</v>
      </c>
      <c r="I88" s="1">
        <v>44927</v>
      </c>
      <c r="J88" s="34">
        <f t="shared" si="4"/>
        <v>2023</v>
      </c>
      <c r="K88" s="34">
        <f t="shared" si="5"/>
        <v>1</v>
      </c>
      <c r="L88">
        <v>1617105</v>
      </c>
      <c r="M88">
        <v>7.7917018375430169</v>
      </c>
    </row>
    <row r="89" spans="1:13" x14ac:dyDescent="0.2">
      <c r="A89">
        <v>0</v>
      </c>
      <c r="B89">
        <v>0</v>
      </c>
      <c r="C89">
        <v>0</v>
      </c>
      <c r="D89">
        <v>0</v>
      </c>
      <c r="E89" t="s">
        <v>23</v>
      </c>
      <c r="F89" t="s">
        <v>24</v>
      </c>
      <c r="G89">
        <v>9</v>
      </c>
      <c r="H89" t="s">
        <v>23</v>
      </c>
      <c r="I89" s="1">
        <v>44927</v>
      </c>
      <c r="J89" s="34">
        <f t="shared" si="4"/>
        <v>2023</v>
      </c>
      <c r="K89" s="34">
        <f t="shared" si="5"/>
        <v>1</v>
      </c>
      <c r="L89">
        <v>162588</v>
      </c>
      <c r="M89">
        <v>5.5354638718724631</v>
      </c>
    </row>
    <row r="90" spans="1:13" x14ac:dyDescent="0.2">
      <c r="A90">
        <v>0</v>
      </c>
      <c r="B90">
        <v>0</v>
      </c>
      <c r="C90">
        <v>0</v>
      </c>
      <c r="D90">
        <v>0</v>
      </c>
      <c r="E90" t="s">
        <v>21</v>
      </c>
      <c r="F90" t="s">
        <v>22</v>
      </c>
      <c r="G90">
        <v>59</v>
      </c>
      <c r="H90" t="s">
        <v>21</v>
      </c>
      <c r="I90" s="1">
        <v>44927</v>
      </c>
      <c r="J90" s="34">
        <f t="shared" si="4"/>
        <v>2023</v>
      </c>
      <c r="K90" s="34">
        <f t="shared" si="5"/>
        <v>1</v>
      </c>
      <c r="L90">
        <v>461041</v>
      </c>
      <c r="M90">
        <v>12.797126502848988</v>
      </c>
    </row>
    <row r="91" spans="1:13" x14ac:dyDescent="0.2">
      <c r="A91">
        <v>0</v>
      </c>
      <c r="B91">
        <v>0</v>
      </c>
      <c r="C91">
        <v>0</v>
      </c>
      <c r="D91">
        <v>0</v>
      </c>
      <c r="E91" t="s">
        <v>25</v>
      </c>
      <c r="F91" t="s">
        <v>26</v>
      </c>
      <c r="G91">
        <v>9</v>
      </c>
      <c r="H91" t="s">
        <v>25</v>
      </c>
      <c r="I91" s="1">
        <v>44927</v>
      </c>
      <c r="J91" s="34">
        <f t="shared" si="4"/>
        <v>2023</v>
      </c>
      <c r="K91" s="34">
        <f t="shared" si="5"/>
        <v>1</v>
      </c>
      <c r="L91">
        <v>70894</v>
      </c>
      <c r="M91">
        <v>12.695009450729259</v>
      </c>
    </row>
    <row r="92" spans="1:13" x14ac:dyDescent="0.2">
      <c r="A92">
        <v>0</v>
      </c>
      <c r="B92">
        <v>0</v>
      </c>
      <c r="C92">
        <v>0</v>
      </c>
      <c r="D92">
        <v>0</v>
      </c>
      <c r="E92" t="s">
        <v>27</v>
      </c>
      <c r="F92" t="s">
        <v>28</v>
      </c>
      <c r="G92">
        <v>97</v>
      </c>
      <c r="H92" t="s">
        <v>27</v>
      </c>
      <c r="I92" s="1">
        <v>44927</v>
      </c>
      <c r="J92" s="34">
        <f t="shared" si="4"/>
        <v>2023</v>
      </c>
      <c r="K92" s="34">
        <f t="shared" si="5"/>
        <v>1</v>
      </c>
      <c r="L92">
        <v>806765</v>
      </c>
      <c r="M92">
        <v>12.02332773484224</v>
      </c>
    </row>
    <row r="93" spans="1:13" x14ac:dyDescent="0.2">
      <c r="A93">
        <v>0</v>
      </c>
      <c r="B93">
        <v>0</v>
      </c>
      <c r="C93">
        <v>0</v>
      </c>
      <c r="D93">
        <v>0</v>
      </c>
      <c r="E93" t="s">
        <v>29</v>
      </c>
      <c r="F93" t="s">
        <v>30</v>
      </c>
      <c r="G93">
        <v>59</v>
      </c>
      <c r="H93" t="s">
        <v>29</v>
      </c>
      <c r="I93" s="1">
        <v>44927</v>
      </c>
      <c r="J93" s="34">
        <f t="shared" si="4"/>
        <v>2023</v>
      </c>
      <c r="K93" s="34">
        <f t="shared" si="5"/>
        <v>1</v>
      </c>
      <c r="L93">
        <v>580068</v>
      </c>
      <c r="M93">
        <v>10.17122130508837</v>
      </c>
    </row>
    <row r="94" spans="1:13" x14ac:dyDescent="0.2">
      <c r="A94">
        <v>0</v>
      </c>
      <c r="B94">
        <v>0</v>
      </c>
      <c r="C94">
        <v>0</v>
      </c>
      <c r="D94">
        <v>0</v>
      </c>
      <c r="E94" t="s">
        <v>31</v>
      </c>
      <c r="F94" t="s">
        <v>32</v>
      </c>
      <c r="G94">
        <v>21</v>
      </c>
      <c r="H94" t="s">
        <v>31</v>
      </c>
      <c r="I94" s="1">
        <v>44927</v>
      </c>
      <c r="J94" s="34">
        <f t="shared" si="4"/>
        <v>2023</v>
      </c>
      <c r="K94" s="34">
        <f t="shared" si="5"/>
        <v>1</v>
      </c>
      <c r="L94">
        <v>127859</v>
      </c>
      <c r="M94">
        <v>16.424342439718753</v>
      </c>
    </row>
    <row r="95" spans="1:13" x14ac:dyDescent="0.2">
      <c r="A95">
        <v>0</v>
      </c>
      <c r="B95">
        <v>0</v>
      </c>
      <c r="C95">
        <v>0</v>
      </c>
      <c r="D95">
        <v>0</v>
      </c>
      <c r="E95" t="s">
        <v>37</v>
      </c>
      <c r="F95" t="s">
        <v>38</v>
      </c>
      <c r="G95">
        <v>4</v>
      </c>
      <c r="H95" t="s">
        <v>37</v>
      </c>
      <c r="I95" s="1">
        <v>44927</v>
      </c>
      <c r="J95" s="34">
        <f t="shared" si="4"/>
        <v>2023</v>
      </c>
      <c r="K95" s="34">
        <f t="shared" si="5"/>
        <v>1</v>
      </c>
      <c r="L95">
        <v>232457</v>
      </c>
      <c r="M95">
        <v>1.7207483534589192</v>
      </c>
    </row>
    <row r="96" spans="1:13" x14ac:dyDescent="0.2">
      <c r="A96">
        <v>0</v>
      </c>
      <c r="B96">
        <v>0</v>
      </c>
      <c r="C96">
        <v>0</v>
      </c>
      <c r="D96">
        <v>0</v>
      </c>
      <c r="E96" t="s">
        <v>35</v>
      </c>
      <c r="F96" t="s">
        <v>36</v>
      </c>
      <c r="G96">
        <v>1</v>
      </c>
      <c r="H96" t="s">
        <v>35</v>
      </c>
      <c r="I96" s="1">
        <v>44927</v>
      </c>
      <c r="J96" s="34">
        <f t="shared" si="4"/>
        <v>2023</v>
      </c>
      <c r="K96" s="34">
        <f t="shared" si="5"/>
        <v>1</v>
      </c>
      <c r="L96" t="e">
        <v>#N/A</v>
      </c>
      <c r="M96" t="e">
        <v>#N/A</v>
      </c>
    </row>
    <row r="97" spans="1:13" x14ac:dyDescent="0.2">
      <c r="A97">
        <v>0</v>
      </c>
      <c r="B97">
        <v>0</v>
      </c>
      <c r="C97">
        <v>0</v>
      </c>
      <c r="D97">
        <v>0</v>
      </c>
      <c r="E97" t="s">
        <v>9</v>
      </c>
      <c r="F97" t="s">
        <v>10</v>
      </c>
      <c r="G97">
        <v>53</v>
      </c>
      <c r="H97" t="s">
        <v>9</v>
      </c>
      <c r="I97" s="1">
        <v>44896</v>
      </c>
      <c r="J97" s="34">
        <f t="shared" si="4"/>
        <v>2022</v>
      </c>
      <c r="K97" s="34">
        <f t="shared" si="5"/>
        <v>12</v>
      </c>
      <c r="L97">
        <v>862927</v>
      </c>
      <c r="M97">
        <v>6.1418868571733185</v>
      </c>
    </row>
    <row r="98" spans="1:13" x14ac:dyDescent="0.2">
      <c r="A98">
        <v>0</v>
      </c>
      <c r="B98">
        <v>0</v>
      </c>
      <c r="C98">
        <v>0</v>
      </c>
      <c r="D98">
        <v>0</v>
      </c>
      <c r="E98" t="s">
        <v>11</v>
      </c>
      <c r="F98" t="s">
        <v>12</v>
      </c>
      <c r="G98">
        <v>69</v>
      </c>
      <c r="H98" t="s">
        <v>11</v>
      </c>
      <c r="I98" s="1">
        <v>44896</v>
      </c>
      <c r="J98" s="34">
        <f t="shared" si="4"/>
        <v>2022</v>
      </c>
      <c r="K98" s="34">
        <f t="shared" si="5"/>
        <v>12</v>
      </c>
      <c r="L98">
        <v>766381</v>
      </c>
      <c r="M98">
        <v>9.0033547282617921</v>
      </c>
    </row>
    <row r="99" spans="1:13" x14ac:dyDescent="0.2">
      <c r="A99">
        <v>0</v>
      </c>
      <c r="B99">
        <v>0</v>
      </c>
      <c r="C99">
        <v>0</v>
      </c>
      <c r="D99">
        <v>0</v>
      </c>
      <c r="E99" t="s">
        <v>13</v>
      </c>
      <c r="F99" t="s">
        <v>14</v>
      </c>
      <c r="G99">
        <v>21</v>
      </c>
      <c r="H99" t="s">
        <v>13</v>
      </c>
      <c r="I99" s="1">
        <v>44896</v>
      </c>
      <c r="J99" s="34">
        <f t="shared" si="4"/>
        <v>2022</v>
      </c>
      <c r="K99" s="34">
        <f t="shared" si="5"/>
        <v>12</v>
      </c>
      <c r="L99">
        <v>533069</v>
      </c>
      <c r="M99">
        <v>3.9394524911409214</v>
      </c>
    </row>
    <row r="100" spans="1:13" x14ac:dyDescent="0.2">
      <c r="A100">
        <v>0</v>
      </c>
      <c r="B100">
        <v>0</v>
      </c>
      <c r="C100">
        <v>0</v>
      </c>
      <c r="D100">
        <v>0</v>
      </c>
      <c r="E100" t="s">
        <v>15</v>
      </c>
      <c r="F100" t="s">
        <v>16</v>
      </c>
      <c r="G100">
        <v>37</v>
      </c>
      <c r="H100" t="s">
        <v>15</v>
      </c>
      <c r="I100" s="1">
        <v>44896</v>
      </c>
      <c r="J100" s="34">
        <f t="shared" si="4"/>
        <v>2022</v>
      </c>
      <c r="K100" s="34">
        <f t="shared" si="5"/>
        <v>12</v>
      </c>
      <c r="L100">
        <v>725531</v>
      </c>
      <c r="M100">
        <v>5.0997131755913943</v>
      </c>
    </row>
    <row r="101" spans="1:13" x14ac:dyDescent="0.2">
      <c r="A101">
        <v>0</v>
      </c>
      <c r="B101">
        <v>0</v>
      </c>
      <c r="C101">
        <v>0</v>
      </c>
      <c r="D101">
        <v>0</v>
      </c>
      <c r="E101" t="s">
        <v>19</v>
      </c>
      <c r="F101" t="s">
        <v>20</v>
      </c>
      <c r="G101">
        <v>78</v>
      </c>
      <c r="H101" t="s">
        <v>19</v>
      </c>
      <c r="I101" s="1">
        <v>44896</v>
      </c>
      <c r="J101" s="34">
        <f t="shared" si="4"/>
        <v>2022</v>
      </c>
      <c r="K101" s="34">
        <f t="shared" si="5"/>
        <v>12</v>
      </c>
      <c r="L101">
        <v>1617105</v>
      </c>
      <c r="M101">
        <v>4.8234344708599632</v>
      </c>
    </row>
    <row r="102" spans="1:13" x14ac:dyDescent="0.2">
      <c r="A102">
        <v>0</v>
      </c>
      <c r="B102">
        <v>0</v>
      </c>
      <c r="C102">
        <v>0</v>
      </c>
      <c r="D102">
        <v>0</v>
      </c>
      <c r="E102" t="s">
        <v>23</v>
      </c>
      <c r="F102" t="s">
        <v>24</v>
      </c>
      <c r="G102">
        <v>11</v>
      </c>
      <c r="H102" t="s">
        <v>23</v>
      </c>
      <c r="I102" s="1">
        <v>44896</v>
      </c>
      <c r="J102" s="34">
        <f t="shared" si="4"/>
        <v>2022</v>
      </c>
      <c r="K102" s="34">
        <f t="shared" si="5"/>
        <v>12</v>
      </c>
      <c r="L102">
        <v>162588</v>
      </c>
      <c r="M102">
        <v>6.7655669545107875</v>
      </c>
    </row>
    <row r="103" spans="1:13" x14ac:dyDescent="0.2">
      <c r="A103">
        <v>0</v>
      </c>
      <c r="B103">
        <v>0</v>
      </c>
      <c r="C103">
        <v>0</v>
      </c>
      <c r="D103">
        <v>0</v>
      </c>
      <c r="E103" t="s">
        <v>21</v>
      </c>
      <c r="F103" t="s">
        <v>22</v>
      </c>
      <c r="G103">
        <v>63</v>
      </c>
      <c r="H103" t="s">
        <v>21</v>
      </c>
      <c r="I103" s="1">
        <v>44896</v>
      </c>
      <c r="J103" s="34">
        <f t="shared" si="4"/>
        <v>2022</v>
      </c>
      <c r="K103" s="34">
        <f t="shared" si="5"/>
        <v>12</v>
      </c>
      <c r="L103">
        <v>461041</v>
      </c>
      <c r="M103">
        <v>13.664728299652307</v>
      </c>
    </row>
    <row r="104" spans="1:13" x14ac:dyDescent="0.2">
      <c r="A104">
        <v>0</v>
      </c>
      <c r="B104">
        <v>0</v>
      </c>
      <c r="C104">
        <v>0</v>
      </c>
      <c r="D104">
        <v>0</v>
      </c>
      <c r="E104" t="s">
        <v>25</v>
      </c>
      <c r="F104" t="s">
        <v>26</v>
      </c>
      <c r="G104">
        <v>5</v>
      </c>
      <c r="H104" t="s">
        <v>25</v>
      </c>
      <c r="I104" s="1">
        <v>44896</v>
      </c>
      <c r="J104" s="34">
        <f t="shared" si="4"/>
        <v>2022</v>
      </c>
      <c r="K104" s="34">
        <f t="shared" si="5"/>
        <v>12</v>
      </c>
      <c r="L104">
        <v>70894</v>
      </c>
      <c r="M104">
        <v>7.0527830281829207</v>
      </c>
    </row>
    <row r="105" spans="1:13" x14ac:dyDescent="0.2">
      <c r="A105">
        <v>0</v>
      </c>
      <c r="B105">
        <v>0</v>
      </c>
      <c r="C105">
        <v>0</v>
      </c>
      <c r="D105">
        <v>0</v>
      </c>
      <c r="E105" t="s">
        <v>27</v>
      </c>
      <c r="F105" t="s">
        <v>28</v>
      </c>
      <c r="G105">
        <v>82</v>
      </c>
      <c r="H105" t="s">
        <v>27</v>
      </c>
      <c r="I105" s="1">
        <v>44896</v>
      </c>
      <c r="J105" s="34">
        <f t="shared" si="4"/>
        <v>2022</v>
      </c>
      <c r="K105" s="34">
        <f t="shared" si="5"/>
        <v>12</v>
      </c>
      <c r="L105">
        <v>806765</v>
      </c>
      <c r="M105">
        <v>10.164050250072821</v>
      </c>
    </row>
    <row r="106" spans="1:13" x14ac:dyDescent="0.2">
      <c r="A106">
        <v>0</v>
      </c>
      <c r="B106">
        <v>0</v>
      </c>
      <c r="C106">
        <v>0</v>
      </c>
      <c r="D106">
        <v>0</v>
      </c>
      <c r="E106" t="s">
        <v>29</v>
      </c>
      <c r="F106" t="s">
        <v>30</v>
      </c>
      <c r="G106">
        <v>68</v>
      </c>
      <c r="H106" t="s">
        <v>29</v>
      </c>
      <c r="I106" s="1">
        <v>44896</v>
      </c>
      <c r="J106" s="34">
        <f t="shared" si="4"/>
        <v>2022</v>
      </c>
      <c r="K106" s="34">
        <f t="shared" si="5"/>
        <v>12</v>
      </c>
      <c r="L106">
        <v>580068</v>
      </c>
      <c r="M106">
        <v>11.72276353806795</v>
      </c>
    </row>
    <row r="107" spans="1:13" x14ac:dyDescent="0.2">
      <c r="A107">
        <v>0</v>
      </c>
      <c r="B107">
        <v>0</v>
      </c>
      <c r="C107">
        <v>0</v>
      </c>
      <c r="D107">
        <v>0</v>
      </c>
      <c r="E107" t="s">
        <v>31</v>
      </c>
      <c r="F107" t="s">
        <v>32</v>
      </c>
      <c r="G107">
        <v>13</v>
      </c>
      <c r="H107" t="s">
        <v>31</v>
      </c>
      <c r="I107" s="1">
        <v>44896</v>
      </c>
      <c r="J107" s="34">
        <f t="shared" si="4"/>
        <v>2022</v>
      </c>
      <c r="K107" s="34">
        <f t="shared" si="5"/>
        <v>12</v>
      </c>
      <c r="L107">
        <v>127859</v>
      </c>
      <c r="M107">
        <v>10.167450081730657</v>
      </c>
    </row>
    <row r="108" spans="1:13" x14ac:dyDescent="0.2">
      <c r="A108">
        <v>0</v>
      </c>
      <c r="B108">
        <v>0</v>
      </c>
      <c r="C108">
        <v>0</v>
      </c>
      <c r="D108">
        <v>0</v>
      </c>
      <c r="E108" t="s">
        <v>37</v>
      </c>
      <c r="F108" t="s">
        <v>38</v>
      </c>
      <c r="G108">
        <v>7</v>
      </c>
      <c r="H108" t="s">
        <v>37</v>
      </c>
      <c r="I108" s="1">
        <v>44896</v>
      </c>
      <c r="J108" s="34">
        <f t="shared" si="4"/>
        <v>2022</v>
      </c>
      <c r="K108" s="34">
        <f t="shared" si="5"/>
        <v>12</v>
      </c>
      <c r="L108">
        <v>232457</v>
      </c>
      <c r="M108">
        <v>3.011309618553109</v>
      </c>
    </row>
    <row r="109" spans="1:13" x14ac:dyDescent="0.2">
      <c r="A109">
        <v>0</v>
      </c>
      <c r="B109">
        <v>0</v>
      </c>
      <c r="C109">
        <v>0</v>
      </c>
      <c r="D109">
        <v>0</v>
      </c>
      <c r="E109" t="s">
        <v>35</v>
      </c>
      <c r="F109" t="s">
        <v>36</v>
      </c>
      <c r="G109">
        <v>1</v>
      </c>
      <c r="H109" t="s">
        <v>35</v>
      </c>
      <c r="I109" s="1">
        <v>44896</v>
      </c>
      <c r="J109" s="34">
        <f t="shared" si="4"/>
        <v>2022</v>
      </c>
      <c r="K109" s="34">
        <f t="shared" si="5"/>
        <v>12</v>
      </c>
      <c r="L109" t="e">
        <v>#N/A</v>
      </c>
      <c r="M109" t="e">
        <v>#N/A</v>
      </c>
    </row>
    <row r="110" spans="1:13" x14ac:dyDescent="0.2">
      <c r="A110">
        <v>0</v>
      </c>
      <c r="B110">
        <v>0</v>
      </c>
      <c r="C110">
        <v>0</v>
      </c>
      <c r="D110">
        <v>0</v>
      </c>
      <c r="E110" t="s">
        <v>9</v>
      </c>
      <c r="F110" t="s">
        <v>10</v>
      </c>
      <c r="G110">
        <v>76</v>
      </c>
      <c r="H110" t="s">
        <v>9</v>
      </c>
      <c r="I110" s="1">
        <v>44866</v>
      </c>
      <c r="J110" s="34">
        <f t="shared" si="4"/>
        <v>2022</v>
      </c>
      <c r="K110" s="34">
        <f t="shared" si="5"/>
        <v>11</v>
      </c>
      <c r="L110">
        <v>862927</v>
      </c>
      <c r="M110">
        <v>8.8072339838711731</v>
      </c>
    </row>
    <row r="111" spans="1:13" x14ac:dyDescent="0.2">
      <c r="A111">
        <v>0</v>
      </c>
      <c r="B111">
        <v>0</v>
      </c>
      <c r="C111">
        <v>0</v>
      </c>
      <c r="D111">
        <v>0</v>
      </c>
      <c r="E111" t="s">
        <v>11</v>
      </c>
      <c r="F111" t="s">
        <v>12</v>
      </c>
      <c r="G111">
        <v>65</v>
      </c>
      <c r="H111" t="s">
        <v>11</v>
      </c>
      <c r="I111" s="1">
        <v>44866</v>
      </c>
      <c r="J111" s="34">
        <f t="shared" si="4"/>
        <v>2022</v>
      </c>
      <c r="K111" s="34">
        <f t="shared" si="5"/>
        <v>11</v>
      </c>
      <c r="L111">
        <v>766381</v>
      </c>
      <c r="M111">
        <v>8.4814211208263259</v>
      </c>
    </row>
    <row r="112" spans="1:13" x14ac:dyDescent="0.2">
      <c r="A112">
        <v>0</v>
      </c>
      <c r="B112">
        <v>0</v>
      </c>
      <c r="C112">
        <v>0</v>
      </c>
      <c r="D112">
        <v>0</v>
      </c>
      <c r="E112" t="s">
        <v>13</v>
      </c>
      <c r="F112" t="s">
        <v>14</v>
      </c>
      <c r="G112">
        <v>25</v>
      </c>
      <c r="H112" t="s">
        <v>13</v>
      </c>
      <c r="I112" s="1">
        <v>44866</v>
      </c>
      <c r="J112" s="34">
        <f t="shared" si="4"/>
        <v>2022</v>
      </c>
      <c r="K112" s="34">
        <f t="shared" si="5"/>
        <v>11</v>
      </c>
      <c r="L112">
        <v>533069</v>
      </c>
      <c r="M112">
        <v>4.6898243942153828</v>
      </c>
    </row>
    <row r="113" spans="1:13" x14ac:dyDescent="0.2">
      <c r="A113">
        <v>0</v>
      </c>
      <c r="B113">
        <v>0</v>
      </c>
      <c r="C113">
        <v>0</v>
      </c>
      <c r="D113">
        <v>0</v>
      </c>
      <c r="E113" t="s">
        <v>15</v>
      </c>
      <c r="F113" t="s">
        <v>16</v>
      </c>
      <c r="G113">
        <v>64</v>
      </c>
      <c r="H113" t="s">
        <v>15</v>
      </c>
      <c r="I113" s="1">
        <v>44866</v>
      </c>
      <c r="J113" s="34">
        <f t="shared" si="4"/>
        <v>2022</v>
      </c>
      <c r="K113" s="34">
        <f t="shared" si="5"/>
        <v>11</v>
      </c>
      <c r="L113">
        <v>725531</v>
      </c>
      <c r="M113">
        <v>8.8211254929148435</v>
      </c>
    </row>
    <row r="114" spans="1:13" x14ac:dyDescent="0.2">
      <c r="A114">
        <v>0</v>
      </c>
      <c r="B114">
        <v>0</v>
      </c>
      <c r="C114">
        <v>0</v>
      </c>
      <c r="D114">
        <v>0</v>
      </c>
      <c r="E114" t="s">
        <v>19</v>
      </c>
      <c r="F114" t="s">
        <v>20</v>
      </c>
      <c r="G114">
        <v>104</v>
      </c>
      <c r="H114" t="s">
        <v>19</v>
      </c>
      <c r="I114" s="1">
        <v>44866</v>
      </c>
      <c r="J114" s="34">
        <f t="shared" si="4"/>
        <v>2022</v>
      </c>
      <c r="K114" s="34">
        <f t="shared" si="5"/>
        <v>11</v>
      </c>
      <c r="L114">
        <v>1617105</v>
      </c>
      <c r="M114">
        <v>6.4312459611466171</v>
      </c>
    </row>
    <row r="115" spans="1:13" x14ac:dyDescent="0.2">
      <c r="A115">
        <v>0</v>
      </c>
      <c r="B115">
        <v>0</v>
      </c>
      <c r="C115">
        <v>0</v>
      </c>
      <c r="D115">
        <v>0</v>
      </c>
      <c r="E115" t="s">
        <v>23</v>
      </c>
      <c r="F115" t="s">
        <v>24</v>
      </c>
      <c r="G115">
        <v>15</v>
      </c>
      <c r="H115" t="s">
        <v>23</v>
      </c>
      <c r="I115" s="1">
        <v>44866</v>
      </c>
      <c r="J115" s="34">
        <f t="shared" si="4"/>
        <v>2022</v>
      </c>
      <c r="K115" s="34">
        <f t="shared" si="5"/>
        <v>11</v>
      </c>
      <c r="L115">
        <v>162588</v>
      </c>
      <c r="M115">
        <v>9.2257731197874371</v>
      </c>
    </row>
    <row r="116" spans="1:13" x14ac:dyDescent="0.2">
      <c r="A116">
        <v>0</v>
      </c>
      <c r="B116">
        <v>0</v>
      </c>
      <c r="C116">
        <v>0</v>
      </c>
      <c r="D116">
        <v>0</v>
      </c>
      <c r="E116" t="s">
        <v>21</v>
      </c>
      <c r="F116" t="s">
        <v>22</v>
      </c>
      <c r="G116">
        <v>34</v>
      </c>
      <c r="H116" t="s">
        <v>21</v>
      </c>
      <c r="I116" s="1">
        <v>44866</v>
      </c>
      <c r="J116" s="34">
        <f t="shared" si="4"/>
        <v>2022</v>
      </c>
      <c r="K116" s="34">
        <f t="shared" si="5"/>
        <v>11</v>
      </c>
      <c r="L116">
        <v>461041</v>
      </c>
      <c r="M116">
        <v>7.3746152728282297</v>
      </c>
    </row>
    <row r="117" spans="1:13" x14ac:dyDescent="0.2">
      <c r="A117">
        <v>0</v>
      </c>
      <c r="B117">
        <v>0</v>
      </c>
      <c r="C117">
        <v>0</v>
      </c>
      <c r="D117">
        <v>0</v>
      </c>
      <c r="E117" t="s">
        <v>25</v>
      </c>
      <c r="F117" t="s">
        <v>26</v>
      </c>
      <c r="G117">
        <v>7</v>
      </c>
      <c r="H117" t="s">
        <v>25</v>
      </c>
      <c r="I117" s="1">
        <v>44866</v>
      </c>
      <c r="J117" s="34">
        <f t="shared" si="4"/>
        <v>2022</v>
      </c>
      <c r="K117" s="34">
        <f t="shared" si="5"/>
        <v>11</v>
      </c>
      <c r="L117">
        <v>70894</v>
      </c>
      <c r="M117">
        <v>9.873896239456089</v>
      </c>
    </row>
    <row r="118" spans="1:13" x14ac:dyDescent="0.2">
      <c r="A118">
        <v>0</v>
      </c>
      <c r="B118">
        <v>0</v>
      </c>
      <c r="C118">
        <v>0</v>
      </c>
      <c r="D118">
        <v>0</v>
      </c>
      <c r="E118" t="s">
        <v>27</v>
      </c>
      <c r="F118" t="s">
        <v>28</v>
      </c>
      <c r="G118">
        <v>99</v>
      </c>
      <c r="H118" t="s">
        <v>27</v>
      </c>
      <c r="I118" s="1">
        <v>44866</v>
      </c>
      <c r="J118" s="34">
        <f t="shared" si="4"/>
        <v>2022</v>
      </c>
      <c r="K118" s="34">
        <f t="shared" si="5"/>
        <v>11</v>
      </c>
      <c r="L118">
        <v>806765</v>
      </c>
      <c r="M118">
        <v>12.271231399478161</v>
      </c>
    </row>
    <row r="119" spans="1:13" x14ac:dyDescent="0.2">
      <c r="A119">
        <v>0</v>
      </c>
      <c r="B119">
        <v>0</v>
      </c>
      <c r="C119">
        <v>0</v>
      </c>
      <c r="D119">
        <v>0</v>
      </c>
      <c r="E119" t="s">
        <v>29</v>
      </c>
      <c r="F119" t="s">
        <v>30</v>
      </c>
      <c r="G119">
        <v>58</v>
      </c>
      <c r="H119" t="s">
        <v>29</v>
      </c>
      <c r="I119" s="1">
        <v>44866</v>
      </c>
      <c r="J119" s="34">
        <f t="shared" si="4"/>
        <v>2022</v>
      </c>
      <c r="K119" s="34">
        <f t="shared" si="5"/>
        <v>11</v>
      </c>
      <c r="L119">
        <v>580068</v>
      </c>
      <c r="M119">
        <v>9.9988277236461922</v>
      </c>
    </row>
    <row r="120" spans="1:13" x14ac:dyDescent="0.2">
      <c r="A120">
        <v>0</v>
      </c>
      <c r="B120">
        <v>0</v>
      </c>
      <c r="C120">
        <v>0</v>
      </c>
      <c r="D120">
        <v>0</v>
      </c>
      <c r="E120" t="s">
        <v>31</v>
      </c>
      <c r="F120" t="s">
        <v>32</v>
      </c>
      <c r="G120">
        <v>7</v>
      </c>
      <c r="H120" t="s">
        <v>31</v>
      </c>
      <c r="I120" s="1">
        <v>44866</v>
      </c>
      <c r="J120" s="34">
        <f t="shared" si="4"/>
        <v>2022</v>
      </c>
      <c r="K120" s="34">
        <f t="shared" si="5"/>
        <v>11</v>
      </c>
      <c r="L120">
        <v>127859</v>
      </c>
      <c r="M120">
        <v>5.4747808132395841</v>
      </c>
    </row>
    <row r="121" spans="1:13" x14ac:dyDescent="0.2">
      <c r="A121">
        <v>0</v>
      </c>
      <c r="B121">
        <v>0</v>
      </c>
      <c r="C121">
        <v>0</v>
      </c>
      <c r="D121">
        <v>0</v>
      </c>
      <c r="E121" t="s">
        <v>37</v>
      </c>
      <c r="F121" t="s">
        <v>38</v>
      </c>
      <c r="G121">
        <v>13</v>
      </c>
      <c r="H121" t="s">
        <v>37</v>
      </c>
      <c r="I121" s="1">
        <v>44866</v>
      </c>
      <c r="J121" s="34">
        <f t="shared" si="4"/>
        <v>2022</v>
      </c>
      <c r="K121" s="34">
        <f t="shared" si="5"/>
        <v>11</v>
      </c>
      <c r="L121">
        <v>232457</v>
      </c>
      <c r="M121">
        <v>5.5924321487414881</v>
      </c>
    </row>
    <row r="122" spans="1:13" x14ac:dyDescent="0.2">
      <c r="A122">
        <v>0</v>
      </c>
      <c r="B122">
        <v>0</v>
      </c>
      <c r="C122">
        <v>0</v>
      </c>
      <c r="D122">
        <v>0</v>
      </c>
      <c r="E122" t="s">
        <v>35</v>
      </c>
      <c r="F122" t="s">
        <v>36</v>
      </c>
      <c r="G122">
        <v>1</v>
      </c>
      <c r="H122" t="s">
        <v>35</v>
      </c>
      <c r="I122" s="1">
        <v>44866</v>
      </c>
      <c r="J122" s="34">
        <f t="shared" si="4"/>
        <v>2022</v>
      </c>
      <c r="K122" s="34">
        <f t="shared" si="5"/>
        <v>11</v>
      </c>
      <c r="L122" t="e">
        <v>#N/A</v>
      </c>
      <c r="M122" t="e">
        <v>#N/A</v>
      </c>
    </row>
    <row r="123" spans="1:13" x14ac:dyDescent="0.2">
      <c r="A123">
        <v>0</v>
      </c>
      <c r="B123">
        <v>0</v>
      </c>
      <c r="C123">
        <v>0</v>
      </c>
      <c r="D123">
        <v>0</v>
      </c>
      <c r="E123" t="s">
        <v>9</v>
      </c>
      <c r="F123" t="s">
        <v>10</v>
      </c>
      <c r="G123">
        <v>78</v>
      </c>
      <c r="H123" t="s">
        <v>9</v>
      </c>
      <c r="I123" s="1">
        <v>44835</v>
      </c>
      <c r="J123" s="34">
        <f t="shared" si="4"/>
        <v>2022</v>
      </c>
      <c r="K123" s="34">
        <f t="shared" si="5"/>
        <v>10</v>
      </c>
      <c r="L123">
        <v>862927</v>
      </c>
      <c r="M123">
        <v>9.039003299236203</v>
      </c>
    </row>
    <row r="124" spans="1:13" x14ac:dyDescent="0.2">
      <c r="A124">
        <v>0</v>
      </c>
      <c r="B124">
        <v>0</v>
      </c>
      <c r="C124">
        <v>0</v>
      </c>
      <c r="D124">
        <v>0</v>
      </c>
      <c r="E124" t="s">
        <v>11</v>
      </c>
      <c r="F124" t="s">
        <v>12</v>
      </c>
      <c r="G124">
        <v>63</v>
      </c>
      <c r="H124" t="s">
        <v>11</v>
      </c>
      <c r="I124" s="1">
        <v>44835</v>
      </c>
      <c r="J124" s="34">
        <f t="shared" si="4"/>
        <v>2022</v>
      </c>
      <c r="K124" s="34">
        <f t="shared" si="5"/>
        <v>10</v>
      </c>
      <c r="L124">
        <v>766381</v>
      </c>
      <c r="M124">
        <v>8.220454317108592</v>
      </c>
    </row>
    <row r="125" spans="1:13" x14ac:dyDescent="0.2">
      <c r="A125">
        <v>0</v>
      </c>
      <c r="B125">
        <v>0</v>
      </c>
      <c r="C125">
        <v>0</v>
      </c>
      <c r="D125">
        <v>0</v>
      </c>
      <c r="E125" t="s">
        <v>13</v>
      </c>
      <c r="F125" t="s">
        <v>14</v>
      </c>
      <c r="G125">
        <v>32</v>
      </c>
      <c r="H125" t="s">
        <v>13</v>
      </c>
      <c r="I125" s="1">
        <v>44835</v>
      </c>
      <c r="J125" s="34">
        <f t="shared" si="4"/>
        <v>2022</v>
      </c>
      <c r="K125" s="34">
        <f t="shared" si="5"/>
        <v>10</v>
      </c>
      <c r="L125">
        <v>533069</v>
      </c>
      <c r="M125">
        <v>6.0029752245956898</v>
      </c>
    </row>
    <row r="126" spans="1:13" x14ac:dyDescent="0.2">
      <c r="A126">
        <v>0</v>
      </c>
      <c r="B126">
        <v>0</v>
      </c>
      <c r="C126">
        <v>0</v>
      </c>
      <c r="D126">
        <v>0</v>
      </c>
      <c r="E126" t="s">
        <v>15</v>
      </c>
      <c r="F126" t="s">
        <v>16</v>
      </c>
      <c r="G126">
        <v>50</v>
      </c>
      <c r="H126" t="s">
        <v>15</v>
      </c>
      <c r="I126" s="1">
        <v>44835</v>
      </c>
      <c r="J126" s="34">
        <f t="shared" si="4"/>
        <v>2022</v>
      </c>
      <c r="K126" s="34">
        <f t="shared" si="5"/>
        <v>10</v>
      </c>
      <c r="L126">
        <v>725531</v>
      </c>
      <c r="M126">
        <v>6.8915042913397224</v>
      </c>
    </row>
    <row r="127" spans="1:13" x14ac:dyDescent="0.2">
      <c r="A127">
        <v>0</v>
      </c>
      <c r="B127">
        <v>0</v>
      </c>
      <c r="C127">
        <v>0</v>
      </c>
      <c r="D127">
        <v>0</v>
      </c>
      <c r="E127" t="s">
        <v>17</v>
      </c>
      <c r="F127" t="s">
        <v>18</v>
      </c>
      <c r="G127">
        <v>1</v>
      </c>
      <c r="H127" t="s">
        <v>17</v>
      </c>
      <c r="I127" s="1">
        <v>44835</v>
      </c>
      <c r="J127" s="34">
        <f t="shared" si="4"/>
        <v>2022</v>
      </c>
      <c r="K127" s="34">
        <f t="shared" si="5"/>
        <v>10</v>
      </c>
      <c r="L127">
        <v>14421</v>
      </c>
      <c r="M127">
        <v>6.9343318771236397</v>
      </c>
    </row>
    <row r="128" spans="1:13" x14ac:dyDescent="0.2">
      <c r="A128">
        <v>0</v>
      </c>
      <c r="B128">
        <v>0</v>
      </c>
      <c r="C128">
        <v>0</v>
      </c>
      <c r="D128">
        <v>0</v>
      </c>
      <c r="E128" t="s">
        <v>19</v>
      </c>
      <c r="F128" t="s">
        <v>20</v>
      </c>
      <c r="G128">
        <v>115</v>
      </c>
      <c r="H128" t="s">
        <v>19</v>
      </c>
      <c r="I128" s="1">
        <v>44835</v>
      </c>
      <c r="J128" s="34">
        <f t="shared" si="4"/>
        <v>2022</v>
      </c>
      <c r="K128" s="34">
        <f t="shared" si="5"/>
        <v>10</v>
      </c>
      <c r="L128">
        <v>1617105</v>
      </c>
      <c r="M128">
        <v>7.1114738993448166</v>
      </c>
    </row>
    <row r="129" spans="1:13" x14ac:dyDescent="0.2">
      <c r="A129">
        <v>0</v>
      </c>
      <c r="B129">
        <v>0</v>
      </c>
      <c r="C129">
        <v>0</v>
      </c>
      <c r="D129">
        <v>0</v>
      </c>
      <c r="E129" t="s">
        <v>23</v>
      </c>
      <c r="F129" t="s">
        <v>24</v>
      </c>
      <c r="G129">
        <v>4</v>
      </c>
      <c r="H129" t="s">
        <v>23</v>
      </c>
      <c r="I129" s="1">
        <v>44835</v>
      </c>
      <c r="J129" s="34">
        <f t="shared" si="4"/>
        <v>2022</v>
      </c>
      <c r="K129" s="34">
        <f t="shared" si="5"/>
        <v>10</v>
      </c>
      <c r="L129">
        <v>162588</v>
      </c>
      <c r="M129">
        <v>2.4602061652766505</v>
      </c>
    </row>
    <row r="130" spans="1:13" x14ac:dyDescent="0.2">
      <c r="A130">
        <v>0</v>
      </c>
      <c r="B130">
        <v>0</v>
      </c>
      <c r="C130">
        <v>0</v>
      </c>
      <c r="D130">
        <v>0</v>
      </c>
      <c r="E130" t="s">
        <v>21</v>
      </c>
      <c r="F130" t="s">
        <v>22</v>
      </c>
      <c r="G130">
        <v>37</v>
      </c>
      <c r="H130" t="s">
        <v>21</v>
      </c>
      <c r="I130" s="1">
        <v>44835</v>
      </c>
      <c r="J130" s="34">
        <f t="shared" si="4"/>
        <v>2022</v>
      </c>
      <c r="K130" s="34">
        <f t="shared" si="5"/>
        <v>10</v>
      </c>
      <c r="L130">
        <v>461041</v>
      </c>
      <c r="M130">
        <v>8.025316620430722</v>
      </c>
    </row>
    <row r="131" spans="1:13" x14ac:dyDescent="0.2">
      <c r="A131">
        <v>0</v>
      </c>
      <c r="B131">
        <v>0</v>
      </c>
      <c r="C131">
        <v>0</v>
      </c>
      <c r="D131">
        <v>0</v>
      </c>
      <c r="E131" t="s">
        <v>25</v>
      </c>
      <c r="F131" t="s">
        <v>26</v>
      </c>
      <c r="G131">
        <v>3</v>
      </c>
      <c r="H131" t="s">
        <v>25</v>
      </c>
      <c r="I131" s="1">
        <v>44835</v>
      </c>
      <c r="J131" s="34">
        <f t="shared" ref="J131:J194" si="6">YEAR(I131)</f>
        <v>2022</v>
      </c>
      <c r="K131" s="34">
        <f t="shared" ref="K131:K194" si="7">MONTH(I131)</f>
        <v>10</v>
      </c>
      <c r="L131">
        <v>70894</v>
      </c>
      <c r="M131">
        <v>4.2316698169097524</v>
      </c>
    </row>
    <row r="132" spans="1:13" x14ac:dyDescent="0.2">
      <c r="A132">
        <v>0</v>
      </c>
      <c r="B132">
        <v>0</v>
      </c>
      <c r="C132">
        <v>0</v>
      </c>
      <c r="D132">
        <v>0</v>
      </c>
      <c r="E132" t="s">
        <v>27</v>
      </c>
      <c r="F132" t="s">
        <v>28</v>
      </c>
      <c r="G132">
        <v>47</v>
      </c>
      <c r="H132" t="s">
        <v>27</v>
      </c>
      <c r="I132" s="1">
        <v>44835</v>
      </c>
      <c r="J132" s="34">
        <f t="shared" si="6"/>
        <v>2022</v>
      </c>
      <c r="K132" s="34">
        <f t="shared" si="7"/>
        <v>10</v>
      </c>
      <c r="L132">
        <v>806765</v>
      </c>
      <c r="M132">
        <v>5.8257361189441781</v>
      </c>
    </row>
    <row r="133" spans="1:13" x14ac:dyDescent="0.2">
      <c r="A133">
        <v>0</v>
      </c>
      <c r="B133">
        <v>0</v>
      </c>
      <c r="C133">
        <v>0</v>
      </c>
      <c r="D133">
        <v>0</v>
      </c>
      <c r="E133" t="s">
        <v>29</v>
      </c>
      <c r="F133" t="s">
        <v>30</v>
      </c>
      <c r="G133">
        <v>56</v>
      </c>
      <c r="H133" t="s">
        <v>29</v>
      </c>
      <c r="I133" s="1">
        <v>44835</v>
      </c>
      <c r="J133" s="34">
        <f t="shared" si="6"/>
        <v>2022</v>
      </c>
      <c r="K133" s="34">
        <f t="shared" si="7"/>
        <v>10</v>
      </c>
      <c r="L133">
        <v>580068</v>
      </c>
      <c r="M133">
        <v>9.6540405607618425</v>
      </c>
    </row>
    <row r="134" spans="1:13" x14ac:dyDescent="0.2">
      <c r="A134">
        <v>0</v>
      </c>
      <c r="B134">
        <v>0</v>
      </c>
      <c r="C134">
        <v>0</v>
      </c>
      <c r="D134">
        <v>0</v>
      </c>
      <c r="E134" t="s">
        <v>31</v>
      </c>
      <c r="F134" t="s">
        <v>32</v>
      </c>
      <c r="G134">
        <v>12</v>
      </c>
      <c r="H134" t="s">
        <v>31</v>
      </c>
      <c r="I134" s="1">
        <v>44835</v>
      </c>
      <c r="J134" s="34">
        <f t="shared" si="6"/>
        <v>2022</v>
      </c>
      <c r="K134" s="34">
        <f t="shared" si="7"/>
        <v>10</v>
      </c>
      <c r="L134">
        <v>127859</v>
      </c>
      <c r="M134">
        <v>9.3853385369821449</v>
      </c>
    </row>
    <row r="135" spans="1:13" x14ac:dyDescent="0.2">
      <c r="A135">
        <v>0</v>
      </c>
      <c r="B135">
        <v>0</v>
      </c>
      <c r="C135">
        <v>0</v>
      </c>
      <c r="D135">
        <v>0</v>
      </c>
      <c r="E135" t="s">
        <v>37</v>
      </c>
      <c r="F135" t="s">
        <v>38</v>
      </c>
      <c r="G135">
        <v>7</v>
      </c>
      <c r="H135" t="s">
        <v>37</v>
      </c>
      <c r="I135" s="1">
        <v>44835</v>
      </c>
      <c r="J135" s="34">
        <f t="shared" si="6"/>
        <v>2022</v>
      </c>
      <c r="K135" s="34">
        <f t="shared" si="7"/>
        <v>10</v>
      </c>
      <c r="L135">
        <v>232457</v>
      </c>
      <c r="M135">
        <v>3.011309618553109</v>
      </c>
    </row>
    <row r="136" spans="1:13" x14ac:dyDescent="0.2">
      <c r="A136">
        <v>0</v>
      </c>
      <c r="B136">
        <v>0</v>
      </c>
      <c r="C136">
        <v>0</v>
      </c>
      <c r="D136">
        <v>0</v>
      </c>
      <c r="E136" t="s">
        <v>35</v>
      </c>
      <c r="F136" t="s">
        <v>36</v>
      </c>
      <c r="G136">
        <v>4</v>
      </c>
      <c r="H136" t="s">
        <v>35</v>
      </c>
      <c r="I136" s="1">
        <v>44835</v>
      </c>
      <c r="J136" s="34">
        <f t="shared" si="6"/>
        <v>2022</v>
      </c>
      <c r="K136" s="34">
        <f t="shared" si="7"/>
        <v>10</v>
      </c>
      <c r="L136" t="e">
        <v>#N/A</v>
      </c>
      <c r="M136" t="e">
        <v>#N/A</v>
      </c>
    </row>
    <row r="137" spans="1:13" x14ac:dyDescent="0.2">
      <c r="A137">
        <v>0</v>
      </c>
      <c r="B137">
        <v>0</v>
      </c>
      <c r="C137">
        <v>0</v>
      </c>
      <c r="D137">
        <v>0</v>
      </c>
      <c r="E137" t="s">
        <v>9</v>
      </c>
      <c r="F137" t="s">
        <v>10</v>
      </c>
      <c r="G137">
        <v>54</v>
      </c>
      <c r="H137" t="s">
        <v>9</v>
      </c>
      <c r="I137" s="1">
        <v>44805</v>
      </c>
      <c r="J137" s="34">
        <f t="shared" si="6"/>
        <v>2022</v>
      </c>
      <c r="K137" s="34">
        <f t="shared" si="7"/>
        <v>9</v>
      </c>
      <c r="L137">
        <v>862927</v>
      </c>
      <c r="M137">
        <v>6.2577715148558344</v>
      </c>
    </row>
    <row r="138" spans="1:13" x14ac:dyDescent="0.2">
      <c r="A138">
        <v>0</v>
      </c>
      <c r="B138">
        <v>0</v>
      </c>
      <c r="C138">
        <v>0</v>
      </c>
      <c r="D138">
        <v>0</v>
      </c>
      <c r="E138" t="s">
        <v>11</v>
      </c>
      <c r="F138" t="s">
        <v>12</v>
      </c>
      <c r="G138">
        <v>61</v>
      </c>
      <c r="H138" t="s">
        <v>11</v>
      </c>
      <c r="I138" s="1">
        <v>44805</v>
      </c>
      <c r="J138" s="34">
        <f t="shared" si="6"/>
        <v>2022</v>
      </c>
      <c r="K138" s="34">
        <f t="shared" si="7"/>
        <v>9</v>
      </c>
      <c r="L138">
        <v>766381</v>
      </c>
      <c r="M138">
        <v>7.9594875133908589</v>
      </c>
    </row>
    <row r="139" spans="1:13" x14ac:dyDescent="0.2">
      <c r="A139">
        <v>0</v>
      </c>
      <c r="B139">
        <v>0</v>
      </c>
      <c r="C139">
        <v>0</v>
      </c>
      <c r="D139">
        <v>0</v>
      </c>
      <c r="E139" t="s">
        <v>13</v>
      </c>
      <c r="F139" t="s">
        <v>14</v>
      </c>
      <c r="G139">
        <v>37</v>
      </c>
      <c r="H139" t="s">
        <v>13</v>
      </c>
      <c r="I139" s="1">
        <v>44805</v>
      </c>
      <c r="J139" s="34">
        <f t="shared" si="6"/>
        <v>2022</v>
      </c>
      <c r="K139" s="34">
        <f t="shared" si="7"/>
        <v>9</v>
      </c>
      <c r="L139">
        <v>533069</v>
      </c>
      <c r="M139">
        <v>6.9409401034387663</v>
      </c>
    </row>
    <row r="140" spans="1:13" x14ac:dyDescent="0.2">
      <c r="A140">
        <v>0</v>
      </c>
      <c r="B140">
        <v>0</v>
      </c>
      <c r="C140">
        <v>0</v>
      </c>
      <c r="D140">
        <v>0</v>
      </c>
      <c r="E140" t="s">
        <v>15</v>
      </c>
      <c r="F140" t="s">
        <v>16</v>
      </c>
      <c r="G140">
        <v>62</v>
      </c>
      <c r="H140" t="s">
        <v>15</v>
      </c>
      <c r="I140" s="1">
        <v>44805</v>
      </c>
      <c r="J140" s="34">
        <f t="shared" si="6"/>
        <v>2022</v>
      </c>
      <c r="K140" s="34">
        <f t="shared" si="7"/>
        <v>9</v>
      </c>
      <c r="L140">
        <v>725531</v>
      </c>
      <c r="M140">
        <v>8.5454653212612559</v>
      </c>
    </row>
    <row r="141" spans="1:13" x14ac:dyDescent="0.2">
      <c r="A141">
        <v>0</v>
      </c>
      <c r="B141">
        <v>0</v>
      </c>
      <c r="C141">
        <v>0</v>
      </c>
      <c r="D141">
        <v>0</v>
      </c>
      <c r="E141" t="s">
        <v>17</v>
      </c>
      <c r="F141" t="s">
        <v>18</v>
      </c>
      <c r="G141">
        <v>1</v>
      </c>
      <c r="H141" t="s">
        <v>17</v>
      </c>
      <c r="I141" s="1">
        <v>44805</v>
      </c>
      <c r="J141" s="34">
        <f t="shared" si="6"/>
        <v>2022</v>
      </c>
      <c r="K141" s="34">
        <f t="shared" si="7"/>
        <v>9</v>
      </c>
      <c r="L141">
        <v>14421</v>
      </c>
      <c r="M141">
        <v>6.9343318771236397</v>
      </c>
    </row>
    <row r="142" spans="1:13" x14ac:dyDescent="0.2">
      <c r="A142">
        <v>0</v>
      </c>
      <c r="B142">
        <v>0</v>
      </c>
      <c r="C142">
        <v>0</v>
      </c>
      <c r="D142">
        <v>0</v>
      </c>
      <c r="E142" t="s">
        <v>19</v>
      </c>
      <c r="F142" t="s">
        <v>20</v>
      </c>
      <c r="G142">
        <v>116</v>
      </c>
      <c r="H142" t="s">
        <v>19</v>
      </c>
      <c r="I142" s="1">
        <v>44805</v>
      </c>
      <c r="J142" s="34">
        <f t="shared" si="6"/>
        <v>2022</v>
      </c>
      <c r="K142" s="34">
        <f t="shared" si="7"/>
        <v>9</v>
      </c>
      <c r="L142">
        <v>1617105</v>
      </c>
      <c r="M142">
        <v>7.1733128028173807</v>
      </c>
    </row>
    <row r="143" spans="1:13" x14ac:dyDescent="0.2">
      <c r="A143">
        <v>0</v>
      </c>
      <c r="B143">
        <v>0</v>
      </c>
      <c r="C143">
        <v>0</v>
      </c>
      <c r="D143">
        <v>0</v>
      </c>
      <c r="E143" t="s">
        <v>23</v>
      </c>
      <c r="F143" t="s">
        <v>24</v>
      </c>
      <c r="G143">
        <v>2</v>
      </c>
      <c r="H143" t="s">
        <v>23</v>
      </c>
      <c r="I143" s="1">
        <v>44805</v>
      </c>
      <c r="J143" s="34">
        <f t="shared" si="6"/>
        <v>2022</v>
      </c>
      <c r="K143" s="34">
        <f t="shared" si="7"/>
        <v>9</v>
      </c>
      <c r="L143">
        <v>162588</v>
      </c>
      <c r="M143">
        <v>1.2301030826383252</v>
      </c>
    </row>
    <row r="144" spans="1:13" x14ac:dyDescent="0.2">
      <c r="A144">
        <v>0</v>
      </c>
      <c r="B144">
        <v>0</v>
      </c>
      <c r="C144">
        <v>0</v>
      </c>
      <c r="D144">
        <v>0</v>
      </c>
      <c r="E144" t="s">
        <v>21</v>
      </c>
      <c r="F144" t="s">
        <v>22</v>
      </c>
      <c r="G144">
        <v>45</v>
      </c>
      <c r="H144" t="s">
        <v>21</v>
      </c>
      <c r="I144" s="1">
        <v>44805</v>
      </c>
      <c r="J144" s="34">
        <f t="shared" si="6"/>
        <v>2022</v>
      </c>
      <c r="K144" s="34">
        <f t="shared" si="7"/>
        <v>9</v>
      </c>
      <c r="L144">
        <v>461041</v>
      </c>
      <c r="M144">
        <v>9.7605202140373635</v>
      </c>
    </row>
    <row r="145" spans="1:13" x14ac:dyDescent="0.2">
      <c r="A145">
        <v>0</v>
      </c>
      <c r="B145">
        <v>0</v>
      </c>
      <c r="C145">
        <v>0</v>
      </c>
      <c r="D145">
        <v>0</v>
      </c>
      <c r="E145" t="s">
        <v>25</v>
      </c>
      <c r="F145" t="s">
        <v>26</v>
      </c>
      <c r="G145">
        <v>1</v>
      </c>
      <c r="H145" t="s">
        <v>25</v>
      </c>
      <c r="I145" s="1">
        <v>44805</v>
      </c>
      <c r="J145" s="34">
        <f t="shared" si="6"/>
        <v>2022</v>
      </c>
      <c r="K145" s="34">
        <f t="shared" si="7"/>
        <v>9</v>
      </c>
      <c r="L145">
        <v>70894</v>
      </c>
      <c r="M145">
        <v>1.4105566056365844</v>
      </c>
    </row>
    <row r="146" spans="1:13" x14ac:dyDescent="0.2">
      <c r="A146">
        <v>0</v>
      </c>
      <c r="B146">
        <v>0</v>
      </c>
      <c r="C146">
        <v>0</v>
      </c>
      <c r="D146">
        <v>0</v>
      </c>
      <c r="E146" t="s">
        <v>27</v>
      </c>
      <c r="F146" t="s">
        <v>28</v>
      </c>
      <c r="G146">
        <v>65</v>
      </c>
      <c r="H146" t="s">
        <v>27</v>
      </c>
      <c r="I146" s="1">
        <v>44805</v>
      </c>
      <c r="J146" s="34">
        <f t="shared" si="6"/>
        <v>2022</v>
      </c>
      <c r="K146" s="34">
        <f t="shared" si="7"/>
        <v>9</v>
      </c>
      <c r="L146">
        <v>806765</v>
      </c>
      <c r="M146">
        <v>8.0568691006674804</v>
      </c>
    </row>
    <row r="147" spans="1:13" x14ac:dyDescent="0.2">
      <c r="A147">
        <v>0</v>
      </c>
      <c r="B147">
        <v>0</v>
      </c>
      <c r="C147">
        <v>0</v>
      </c>
      <c r="D147">
        <v>0</v>
      </c>
      <c r="E147" t="s">
        <v>29</v>
      </c>
      <c r="F147" t="s">
        <v>30</v>
      </c>
      <c r="G147">
        <v>45</v>
      </c>
      <c r="H147" t="s">
        <v>29</v>
      </c>
      <c r="I147" s="1">
        <v>44805</v>
      </c>
      <c r="J147" s="34">
        <f t="shared" si="6"/>
        <v>2022</v>
      </c>
      <c r="K147" s="34">
        <f t="shared" si="7"/>
        <v>9</v>
      </c>
      <c r="L147">
        <v>580068</v>
      </c>
      <c r="M147">
        <v>7.7577111648979091</v>
      </c>
    </row>
    <row r="148" spans="1:13" x14ac:dyDescent="0.2">
      <c r="A148">
        <v>0</v>
      </c>
      <c r="B148">
        <v>0</v>
      </c>
      <c r="C148">
        <v>0</v>
      </c>
      <c r="D148">
        <v>0</v>
      </c>
      <c r="E148" t="s">
        <v>31</v>
      </c>
      <c r="F148" t="s">
        <v>32</v>
      </c>
      <c r="G148">
        <v>18</v>
      </c>
      <c r="H148" t="s">
        <v>31</v>
      </c>
      <c r="I148" s="1">
        <v>44805</v>
      </c>
      <c r="J148" s="34">
        <f t="shared" si="6"/>
        <v>2022</v>
      </c>
      <c r="K148" s="34">
        <f t="shared" si="7"/>
        <v>9</v>
      </c>
      <c r="L148">
        <v>127859</v>
      </c>
      <c r="M148">
        <v>14.078007805473215</v>
      </c>
    </row>
    <row r="149" spans="1:13" x14ac:dyDescent="0.2">
      <c r="A149">
        <v>0</v>
      </c>
      <c r="B149">
        <v>0</v>
      </c>
      <c r="C149">
        <v>0</v>
      </c>
      <c r="D149">
        <v>0</v>
      </c>
      <c r="E149" t="s">
        <v>37</v>
      </c>
      <c r="F149" t="s">
        <v>38</v>
      </c>
      <c r="G149">
        <v>3</v>
      </c>
      <c r="H149" t="s">
        <v>37</v>
      </c>
      <c r="I149" s="1">
        <v>44805</v>
      </c>
      <c r="J149" s="34">
        <f t="shared" si="6"/>
        <v>2022</v>
      </c>
      <c r="K149" s="34">
        <f t="shared" si="7"/>
        <v>9</v>
      </c>
      <c r="L149">
        <v>232457</v>
      </c>
      <c r="M149">
        <v>1.2905612650941893</v>
      </c>
    </row>
    <row r="150" spans="1:13" x14ac:dyDescent="0.2">
      <c r="A150">
        <v>0</v>
      </c>
      <c r="B150">
        <v>0</v>
      </c>
      <c r="C150">
        <v>0</v>
      </c>
      <c r="D150">
        <v>0</v>
      </c>
      <c r="E150" t="s">
        <v>35</v>
      </c>
      <c r="F150" t="s">
        <v>36</v>
      </c>
      <c r="G150">
        <v>4</v>
      </c>
      <c r="H150" t="s">
        <v>35</v>
      </c>
      <c r="I150" s="1">
        <v>44805</v>
      </c>
      <c r="J150" s="34">
        <f t="shared" si="6"/>
        <v>2022</v>
      </c>
      <c r="K150" s="34">
        <f t="shared" si="7"/>
        <v>9</v>
      </c>
      <c r="L150" t="e">
        <v>#N/A</v>
      </c>
      <c r="M150" t="e">
        <v>#N/A</v>
      </c>
    </row>
    <row r="151" spans="1:13" x14ac:dyDescent="0.2">
      <c r="A151">
        <v>0</v>
      </c>
      <c r="B151">
        <v>0</v>
      </c>
      <c r="C151">
        <v>0</v>
      </c>
      <c r="D151">
        <v>0</v>
      </c>
      <c r="E151" t="s">
        <v>9</v>
      </c>
      <c r="F151" t="s">
        <v>10</v>
      </c>
      <c r="G151">
        <v>54</v>
      </c>
      <c r="H151" t="s">
        <v>9</v>
      </c>
      <c r="I151" s="1">
        <v>44774</v>
      </c>
      <c r="J151" s="34">
        <f t="shared" si="6"/>
        <v>2022</v>
      </c>
      <c r="K151" s="34">
        <f t="shared" si="7"/>
        <v>8</v>
      </c>
      <c r="L151">
        <v>862927</v>
      </c>
      <c r="M151">
        <v>6.2577715148558344</v>
      </c>
    </row>
    <row r="152" spans="1:13" x14ac:dyDescent="0.2">
      <c r="A152">
        <v>0</v>
      </c>
      <c r="B152">
        <v>0</v>
      </c>
      <c r="C152">
        <v>0</v>
      </c>
      <c r="D152">
        <v>0</v>
      </c>
      <c r="E152" t="s">
        <v>11</v>
      </c>
      <c r="F152" t="s">
        <v>12</v>
      </c>
      <c r="G152">
        <v>75</v>
      </c>
      <c r="H152" t="s">
        <v>11</v>
      </c>
      <c r="I152" s="1">
        <v>44774</v>
      </c>
      <c r="J152" s="34">
        <f t="shared" si="6"/>
        <v>2022</v>
      </c>
      <c r="K152" s="34">
        <f t="shared" si="7"/>
        <v>8</v>
      </c>
      <c r="L152">
        <v>766381</v>
      </c>
      <c r="M152">
        <v>9.7862551394149904</v>
      </c>
    </row>
    <row r="153" spans="1:13" x14ac:dyDescent="0.2">
      <c r="A153">
        <v>0</v>
      </c>
      <c r="B153">
        <v>0</v>
      </c>
      <c r="C153">
        <v>0</v>
      </c>
      <c r="D153">
        <v>0</v>
      </c>
      <c r="E153" t="s">
        <v>13</v>
      </c>
      <c r="F153" t="s">
        <v>14</v>
      </c>
      <c r="G153">
        <v>23</v>
      </c>
      <c r="H153" t="s">
        <v>13</v>
      </c>
      <c r="I153" s="1">
        <v>44774</v>
      </c>
      <c r="J153" s="34">
        <f t="shared" si="6"/>
        <v>2022</v>
      </c>
      <c r="K153" s="34">
        <f t="shared" si="7"/>
        <v>8</v>
      </c>
      <c r="L153">
        <v>533069</v>
      </c>
      <c r="M153">
        <v>4.3146384426781523</v>
      </c>
    </row>
    <row r="154" spans="1:13" x14ac:dyDescent="0.2">
      <c r="A154">
        <v>0</v>
      </c>
      <c r="B154">
        <v>0</v>
      </c>
      <c r="C154">
        <v>0</v>
      </c>
      <c r="D154">
        <v>0</v>
      </c>
      <c r="E154" t="s">
        <v>15</v>
      </c>
      <c r="F154" t="s">
        <v>16</v>
      </c>
      <c r="G154">
        <v>51</v>
      </c>
      <c r="H154" t="s">
        <v>15</v>
      </c>
      <c r="I154" s="1">
        <v>44774</v>
      </c>
      <c r="J154" s="34">
        <f t="shared" si="6"/>
        <v>2022</v>
      </c>
      <c r="K154" s="34">
        <f t="shared" si="7"/>
        <v>8</v>
      </c>
      <c r="L154">
        <v>725531</v>
      </c>
      <c r="M154">
        <v>7.0293343771665171</v>
      </c>
    </row>
    <row r="155" spans="1:13" x14ac:dyDescent="0.2">
      <c r="A155">
        <v>0</v>
      </c>
      <c r="B155">
        <v>0</v>
      </c>
      <c r="C155">
        <v>0</v>
      </c>
      <c r="D155">
        <v>0</v>
      </c>
      <c r="E155" t="s">
        <v>17</v>
      </c>
      <c r="F155" t="s">
        <v>18</v>
      </c>
      <c r="G155">
        <v>1</v>
      </c>
      <c r="H155" t="s">
        <v>17</v>
      </c>
      <c r="I155" s="1">
        <v>44774</v>
      </c>
      <c r="J155" s="34">
        <f t="shared" si="6"/>
        <v>2022</v>
      </c>
      <c r="K155" s="34">
        <f t="shared" si="7"/>
        <v>8</v>
      </c>
      <c r="L155">
        <v>14421</v>
      </c>
      <c r="M155">
        <v>6.9343318771236397</v>
      </c>
    </row>
    <row r="156" spans="1:13" x14ac:dyDescent="0.2">
      <c r="A156">
        <v>0</v>
      </c>
      <c r="B156">
        <v>0</v>
      </c>
      <c r="C156">
        <v>0</v>
      </c>
      <c r="D156">
        <v>0</v>
      </c>
      <c r="E156" t="s">
        <v>19</v>
      </c>
      <c r="F156" t="s">
        <v>20</v>
      </c>
      <c r="G156">
        <v>108</v>
      </c>
      <c r="H156" t="s">
        <v>19</v>
      </c>
      <c r="I156" s="1">
        <v>44774</v>
      </c>
      <c r="J156" s="34">
        <f t="shared" si="6"/>
        <v>2022</v>
      </c>
      <c r="K156" s="34">
        <f t="shared" si="7"/>
        <v>8</v>
      </c>
      <c r="L156">
        <v>1617105</v>
      </c>
      <c r="M156">
        <v>6.678601575036871</v>
      </c>
    </row>
    <row r="157" spans="1:13" x14ac:dyDescent="0.2">
      <c r="A157">
        <v>0</v>
      </c>
      <c r="B157">
        <v>0</v>
      </c>
      <c r="C157">
        <v>0</v>
      </c>
      <c r="D157">
        <v>0</v>
      </c>
      <c r="E157" t="s">
        <v>23</v>
      </c>
      <c r="F157" t="s">
        <v>24</v>
      </c>
      <c r="G157">
        <v>8</v>
      </c>
      <c r="H157" t="s">
        <v>23</v>
      </c>
      <c r="I157" s="1">
        <v>44774</v>
      </c>
      <c r="J157" s="34">
        <f t="shared" si="6"/>
        <v>2022</v>
      </c>
      <c r="K157" s="34">
        <f t="shared" si="7"/>
        <v>8</v>
      </c>
      <c r="L157">
        <v>162588</v>
      </c>
      <c r="M157">
        <v>4.920412330553301</v>
      </c>
    </row>
    <row r="158" spans="1:13" x14ac:dyDescent="0.2">
      <c r="A158">
        <v>0</v>
      </c>
      <c r="B158">
        <v>0</v>
      </c>
      <c r="C158">
        <v>0</v>
      </c>
      <c r="D158">
        <v>0</v>
      </c>
      <c r="E158" t="s">
        <v>21</v>
      </c>
      <c r="F158" t="s">
        <v>22</v>
      </c>
      <c r="G158">
        <v>42</v>
      </c>
      <c r="H158" t="s">
        <v>21</v>
      </c>
      <c r="I158" s="1">
        <v>44774</v>
      </c>
      <c r="J158" s="34">
        <f t="shared" si="6"/>
        <v>2022</v>
      </c>
      <c r="K158" s="34">
        <f t="shared" si="7"/>
        <v>8</v>
      </c>
      <c r="L158">
        <v>461041</v>
      </c>
      <c r="M158">
        <v>9.1098188664348729</v>
      </c>
    </row>
    <row r="159" spans="1:13" x14ac:dyDescent="0.2">
      <c r="A159">
        <v>0</v>
      </c>
      <c r="B159">
        <v>0</v>
      </c>
      <c r="C159">
        <v>0</v>
      </c>
      <c r="D159">
        <v>0</v>
      </c>
      <c r="E159" t="s">
        <v>25</v>
      </c>
      <c r="F159" t="s">
        <v>26</v>
      </c>
      <c r="G159">
        <v>2</v>
      </c>
      <c r="H159" t="s">
        <v>25</v>
      </c>
      <c r="I159" s="1">
        <v>44774</v>
      </c>
      <c r="J159" s="34">
        <f t="shared" si="6"/>
        <v>2022</v>
      </c>
      <c r="K159" s="34">
        <f t="shared" si="7"/>
        <v>8</v>
      </c>
      <c r="L159">
        <v>70894</v>
      </c>
      <c r="M159">
        <v>2.8211132112731687</v>
      </c>
    </row>
    <row r="160" spans="1:13" x14ac:dyDescent="0.2">
      <c r="A160">
        <v>0</v>
      </c>
      <c r="B160">
        <v>0</v>
      </c>
      <c r="C160">
        <v>0</v>
      </c>
      <c r="D160">
        <v>0</v>
      </c>
      <c r="E160" t="s">
        <v>27</v>
      </c>
      <c r="F160" t="s">
        <v>28</v>
      </c>
      <c r="G160">
        <v>59</v>
      </c>
      <c r="H160" t="s">
        <v>27</v>
      </c>
      <c r="I160" s="1">
        <v>44774</v>
      </c>
      <c r="J160" s="34">
        <f t="shared" si="6"/>
        <v>2022</v>
      </c>
      <c r="K160" s="34">
        <f t="shared" si="7"/>
        <v>8</v>
      </c>
      <c r="L160">
        <v>806765</v>
      </c>
      <c r="M160">
        <v>7.3131581067597127</v>
      </c>
    </row>
    <row r="161" spans="1:13" x14ac:dyDescent="0.2">
      <c r="A161">
        <v>0</v>
      </c>
      <c r="B161">
        <v>0</v>
      </c>
      <c r="C161">
        <v>0</v>
      </c>
      <c r="D161">
        <v>0</v>
      </c>
      <c r="E161" t="s">
        <v>29</v>
      </c>
      <c r="F161" t="s">
        <v>30</v>
      </c>
      <c r="G161">
        <v>57</v>
      </c>
      <c r="H161" t="s">
        <v>29</v>
      </c>
      <c r="I161" s="1">
        <v>44774</v>
      </c>
      <c r="J161" s="34">
        <f t="shared" si="6"/>
        <v>2022</v>
      </c>
      <c r="K161" s="34">
        <f t="shared" si="7"/>
        <v>8</v>
      </c>
      <c r="L161">
        <v>580068</v>
      </c>
      <c r="M161">
        <v>9.8264341422040165</v>
      </c>
    </row>
    <row r="162" spans="1:13" x14ac:dyDescent="0.2">
      <c r="A162">
        <v>0</v>
      </c>
      <c r="B162">
        <v>0</v>
      </c>
      <c r="C162">
        <v>0</v>
      </c>
      <c r="D162">
        <v>0</v>
      </c>
      <c r="E162" t="s">
        <v>31</v>
      </c>
      <c r="F162" t="s">
        <v>32</v>
      </c>
      <c r="G162">
        <v>7</v>
      </c>
      <c r="H162" t="s">
        <v>31</v>
      </c>
      <c r="I162" s="1">
        <v>44774</v>
      </c>
      <c r="J162" s="34">
        <f t="shared" si="6"/>
        <v>2022</v>
      </c>
      <c r="K162" s="34">
        <f t="shared" si="7"/>
        <v>8</v>
      </c>
      <c r="L162">
        <v>127859</v>
      </c>
      <c r="M162">
        <v>5.4747808132395841</v>
      </c>
    </row>
    <row r="163" spans="1:13" x14ac:dyDescent="0.2">
      <c r="A163">
        <v>0</v>
      </c>
      <c r="B163">
        <v>0</v>
      </c>
      <c r="C163">
        <v>0</v>
      </c>
      <c r="D163">
        <v>0</v>
      </c>
      <c r="E163" t="s">
        <v>37</v>
      </c>
      <c r="F163" t="s">
        <v>38</v>
      </c>
      <c r="G163">
        <v>10</v>
      </c>
      <c r="H163" t="s">
        <v>37</v>
      </c>
      <c r="I163" s="1">
        <v>44774</v>
      </c>
      <c r="J163" s="34">
        <f t="shared" si="6"/>
        <v>2022</v>
      </c>
      <c r="K163" s="34">
        <f t="shared" si="7"/>
        <v>8</v>
      </c>
      <c r="L163">
        <v>232457</v>
      </c>
      <c r="M163">
        <v>4.3018708836472985</v>
      </c>
    </row>
    <row r="164" spans="1:13" x14ac:dyDescent="0.2">
      <c r="A164">
        <v>0</v>
      </c>
      <c r="B164">
        <v>0</v>
      </c>
      <c r="C164">
        <v>0</v>
      </c>
      <c r="D164">
        <v>0</v>
      </c>
      <c r="E164" t="s">
        <v>9</v>
      </c>
      <c r="F164" t="s">
        <v>10</v>
      </c>
      <c r="G164">
        <v>47</v>
      </c>
      <c r="H164" t="s">
        <v>9</v>
      </c>
      <c r="I164" s="1">
        <v>44743</v>
      </c>
      <c r="J164" s="34">
        <f t="shared" si="6"/>
        <v>2022</v>
      </c>
      <c r="K164" s="34">
        <f t="shared" si="7"/>
        <v>7</v>
      </c>
      <c r="L164">
        <v>862927</v>
      </c>
      <c r="M164">
        <v>5.4465789110782259</v>
      </c>
    </row>
    <row r="165" spans="1:13" x14ac:dyDescent="0.2">
      <c r="A165">
        <v>0</v>
      </c>
      <c r="B165">
        <v>0</v>
      </c>
      <c r="C165">
        <v>0</v>
      </c>
      <c r="D165">
        <v>0</v>
      </c>
      <c r="E165" t="s">
        <v>11</v>
      </c>
      <c r="F165" t="s">
        <v>12</v>
      </c>
      <c r="G165">
        <v>91</v>
      </c>
      <c r="H165" t="s">
        <v>11</v>
      </c>
      <c r="I165" s="1">
        <v>44743</v>
      </c>
      <c r="J165" s="34">
        <f t="shared" si="6"/>
        <v>2022</v>
      </c>
      <c r="K165" s="34">
        <f t="shared" si="7"/>
        <v>7</v>
      </c>
      <c r="L165">
        <v>766381</v>
      </c>
      <c r="M165">
        <v>11.873989569156855</v>
      </c>
    </row>
    <row r="166" spans="1:13" x14ac:dyDescent="0.2">
      <c r="A166">
        <v>0</v>
      </c>
      <c r="B166">
        <v>0</v>
      </c>
      <c r="C166">
        <v>0</v>
      </c>
      <c r="D166">
        <v>0</v>
      </c>
      <c r="E166" t="s">
        <v>13</v>
      </c>
      <c r="F166" t="s">
        <v>14</v>
      </c>
      <c r="G166">
        <v>19</v>
      </c>
      <c r="H166" t="s">
        <v>13</v>
      </c>
      <c r="I166" s="1">
        <v>44743</v>
      </c>
      <c r="J166" s="34">
        <f t="shared" si="6"/>
        <v>2022</v>
      </c>
      <c r="K166" s="34">
        <f t="shared" si="7"/>
        <v>7</v>
      </c>
      <c r="L166">
        <v>533069</v>
      </c>
      <c r="M166">
        <v>3.564266539603691</v>
      </c>
    </row>
    <row r="167" spans="1:13" x14ac:dyDescent="0.2">
      <c r="A167">
        <v>0</v>
      </c>
      <c r="B167">
        <v>0</v>
      </c>
      <c r="C167">
        <v>0</v>
      </c>
      <c r="D167">
        <v>0</v>
      </c>
      <c r="E167" t="s">
        <v>15</v>
      </c>
      <c r="F167" t="s">
        <v>16</v>
      </c>
      <c r="G167">
        <v>43</v>
      </c>
      <c r="H167" t="s">
        <v>15</v>
      </c>
      <c r="I167" s="1">
        <v>44743</v>
      </c>
      <c r="J167" s="34">
        <f t="shared" si="6"/>
        <v>2022</v>
      </c>
      <c r="K167" s="34">
        <f t="shared" si="7"/>
        <v>7</v>
      </c>
      <c r="L167">
        <v>725531</v>
      </c>
      <c r="M167">
        <v>5.9266936905521614</v>
      </c>
    </row>
    <row r="168" spans="1:13" x14ac:dyDescent="0.2">
      <c r="A168">
        <v>0</v>
      </c>
      <c r="B168">
        <v>0</v>
      </c>
      <c r="C168">
        <v>0</v>
      </c>
      <c r="D168">
        <v>0</v>
      </c>
      <c r="E168" t="s">
        <v>19</v>
      </c>
      <c r="F168" t="s">
        <v>20</v>
      </c>
      <c r="G168">
        <v>87</v>
      </c>
      <c r="H168" t="s">
        <v>19</v>
      </c>
      <c r="I168" s="1">
        <v>44743</v>
      </c>
      <c r="J168" s="34">
        <f t="shared" si="6"/>
        <v>2022</v>
      </c>
      <c r="K168" s="34">
        <f t="shared" si="7"/>
        <v>7</v>
      </c>
      <c r="L168">
        <v>1617105</v>
      </c>
      <c r="M168">
        <v>5.3799846021130353</v>
      </c>
    </row>
    <row r="169" spans="1:13" x14ac:dyDescent="0.2">
      <c r="A169">
        <v>0</v>
      </c>
      <c r="B169">
        <v>0</v>
      </c>
      <c r="C169">
        <v>0</v>
      </c>
      <c r="D169">
        <v>0</v>
      </c>
      <c r="E169" t="s">
        <v>23</v>
      </c>
      <c r="F169" t="s">
        <v>24</v>
      </c>
      <c r="G169">
        <v>4</v>
      </c>
      <c r="H169" t="s">
        <v>23</v>
      </c>
      <c r="I169" s="1">
        <v>44743</v>
      </c>
      <c r="J169" s="34">
        <f t="shared" si="6"/>
        <v>2022</v>
      </c>
      <c r="K169" s="34">
        <f t="shared" si="7"/>
        <v>7</v>
      </c>
      <c r="L169">
        <v>162588</v>
      </c>
      <c r="M169">
        <v>2.4602061652766505</v>
      </c>
    </row>
    <row r="170" spans="1:13" x14ac:dyDescent="0.2">
      <c r="A170">
        <v>0</v>
      </c>
      <c r="B170">
        <v>0</v>
      </c>
      <c r="C170">
        <v>0</v>
      </c>
      <c r="D170">
        <v>0</v>
      </c>
      <c r="E170" t="s">
        <v>21</v>
      </c>
      <c r="F170" t="s">
        <v>22</v>
      </c>
      <c r="G170">
        <v>26</v>
      </c>
      <c r="H170" t="s">
        <v>21</v>
      </c>
      <c r="I170" s="1">
        <v>44743</v>
      </c>
      <c r="J170" s="34">
        <f t="shared" si="6"/>
        <v>2022</v>
      </c>
      <c r="K170" s="34">
        <f t="shared" si="7"/>
        <v>7</v>
      </c>
      <c r="L170">
        <v>461041</v>
      </c>
      <c r="M170">
        <v>5.6394116792215874</v>
      </c>
    </row>
    <row r="171" spans="1:13" x14ac:dyDescent="0.2">
      <c r="A171">
        <v>0</v>
      </c>
      <c r="B171">
        <v>0</v>
      </c>
      <c r="C171">
        <v>0</v>
      </c>
      <c r="D171">
        <v>0</v>
      </c>
      <c r="E171" t="s">
        <v>27</v>
      </c>
      <c r="F171" t="s">
        <v>28</v>
      </c>
      <c r="G171">
        <v>52</v>
      </c>
      <c r="H171" t="s">
        <v>27</v>
      </c>
      <c r="I171" s="1">
        <v>44743</v>
      </c>
      <c r="J171" s="34">
        <f t="shared" si="6"/>
        <v>2022</v>
      </c>
      <c r="K171" s="34">
        <f t="shared" si="7"/>
        <v>7</v>
      </c>
      <c r="L171">
        <v>806765</v>
      </c>
      <c r="M171">
        <v>6.4454952805339838</v>
      </c>
    </row>
    <row r="172" spans="1:13" x14ac:dyDescent="0.2">
      <c r="A172">
        <v>0</v>
      </c>
      <c r="B172">
        <v>0</v>
      </c>
      <c r="C172">
        <v>0</v>
      </c>
      <c r="D172">
        <v>0</v>
      </c>
      <c r="E172" t="s">
        <v>33</v>
      </c>
      <c r="F172" t="s">
        <v>34</v>
      </c>
      <c r="G172">
        <v>1</v>
      </c>
      <c r="H172" t="s">
        <v>33</v>
      </c>
      <c r="I172" s="1">
        <v>44743</v>
      </c>
      <c r="J172" s="34">
        <f t="shared" si="6"/>
        <v>2022</v>
      </c>
      <c r="K172" s="34">
        <f t="shared" si="7"/>
        <v>7</v>
      </c>
      <c r="L172">
        <v>20868</v>
      </c>
      <c r="M172">
        <v>4.792026068621813</v>
      </c>
    </row>
    <row r="173" spans="1:13" x14ac:dyDescent="0.2">
      <c r="A173">
        <v>0</v>
      </c>
      <c r="B173">
        <v>0</v>
      </c>
      <c r="C173">
        <v>0</v>
      </c>
      <c r="D173">
        <v>0</v>
      </c>
      <c r="E173" t="s">
        <v>29</v>
      </c>
      <c r="F173" t="s">
        <v>30</v>
      </c>
      <c r="G173">
        <v>65</v>
      </c>
      <c r="H173" t="s">
        <v>29</v>
      </c>
      <c r="I173" s="1">
        <v>44743</v>
      </c>
      <c r="J173" s="34">
        <f t="shared" si="6"/>
        <v>2022</v>
      </c>
      <c r="K173" s="34">
        <f t="shared" si="7"/>
        <v>7</v>
      </c>
      <c r="L173">
        <v>580068</v>
      </c>
      <c r="M173">
        <v>11.205582793741424</v>
      </c>
    </row>
    <row r="174" spans="1:13" x14ac:dyDescent="0.2">
      <c r="A174">
        <v>0</v>
      </c>
      <c r="B174">
        <v>0</v>
      </c>
      <c r="C174">
        <v>0</v>
      </c>
      <c r="D174">
        <v>0</v>
      </c>
      <c r="E174" t="s">
        <v>31</v>
      </c>
      <c r="F174" t="s">
        <v>32</v>
      </c>
      <c r="G174">
        <v>11</v>
      </c>
      <c r="H174" t="s">
        <v>31</v>
      </c>
      <c r="I174" s="1">
        <v>44743</v>
      </c>
      <c r="J174" s="34">
        <f t="shared" si="6"/>
        <v>2022</v>
      </c>
      <c r="K174" s="34">
        <f t="shared" si="7"/>
        <v>7</v>
      </c>
      <c r="L174">
        <v>127859</v>
      </c>
      <c r="M174">
        <v>8.6032269922336315</v>
      </c>
    </row>
    <row r="175" spans="1:13" x14ac:dyDescent="0.2">
      <c r="A175">
        <v>0</v>
      </c>
      <c r="B175">
        <v>0</v>
      </c>
      <c r="C175">
        <v>0</v>
      </c>
      <c r="D175">
        <v>0</v>
      </c>
      <c r="E175" t="s">
        <v>37</v>
      </c>
      <c r="F175" t="s">
        <v>38</v>
      </c>
      <c r="G175">
        <v>6</v>
      </c>
      <c r="H175" t="s">
        <v>37</v>
      </c>
      <c r="I175" s="1">
        <v>44743</v>
      </c>
      <c r="J175" s="34">
        <f t="shared" si="6"/>
        <v>2022</v>
      </c>
      <c r="K175" s="34">
        <f t="shared" si="7"/>
        <v>7</v>
      </c>
      <c r="L175">
        <v>232457</v>
      </c>
      <c r="M175">
        <v>2.5811225301883787</v>
      </c>
    </row>
    <row r="176" spans="1:13" x14ac:dyDescent="0.2">
      <c r="A176">
        <v>0</v>
      </c>
      <c r="B176">
        <v>0</v>
      </c>
      <c r="C176">
        <v>0</v>
      </c>
      <c r="D176">
        <v>0</v>
      </c>
      <c r="E176" t="s">
        <v>9</v>
      </c>
      <c r="F176" t="s">
        <v>10</v>
      </c>
      <c r="G176">
        <v>37</v>
      </c>
      <c r="H176" t="s">
        <v>9</v>
      </c>
      <c r="I176" s="1">
        <v>44713</v>
      </c>
      <c r="J176" s="34">
        <f t="shared" si="6"/>
        <v>2022</v>
      </c>
      <c r="K176" s="34">
        <f t="shared" si="7"/>
        <v>6</v>
      </c>
      <c r="L176">
        <v>862927</v>
      </c>
      <c r="M176">
        <v>4.2877323342530715</v>
      </c>
    </row>
    <row r="177" spans="1:13" x14ac:dyDescent="0.2">
      <c r="A177">
        <v>0</v>
      </c>
      <c r="B177">
        <v>0</v>
      </c>
      <c r="C177">
        <v>0</v>
      </c>
      <c r="D177">
        <v>0</v>
      </c>
      <c r="E177" t="s">
        <v>11</v>
      </c>
      <c r="F177" t="s">
        <v>12</v>
      </c>
      <c r="G177">
        <v>60</v>
      </c>
      <c r="H177" t="s">
        <v>11</v>
      </c>
      <c r="I177" s="1">
        <v>44713</v>
      </c>
      <c r="J177" s="34">
        <f t="shared" si="6"/>
        <v>2022</v>
      </c>
      <c r="K177" s="34">
        <f t="shared" si="7"/>
        <v>6</v>
      </c>
      <c r="L177">
        <v>766381</v>
      </c>
      <c r="M177">
        <v>7.8290041115319928</v>
      </c>
    </row>
    <row r="178" spans="1:13" x14ac:dyDescent="0.2">
      <c r="A178">
        <v>0</v>
      </c>
      <c r="B178">
        <v>0</v>
      </c>
      <c r="C178">
        <v>0</v>
      </c>
      <c r="D178">
        <v>0</v>
      </c>
      <c r="E178" t="s">
        <v>13</v>
      </c>
      <c r="F178" t="s">
        <v>14</v>
      </c>
      <c r="G178">
        <v>28</v>
      </c>
      <c r="H178" t="s">
        <v>13</v>
      </c>
      <c r="I178" s="1">
        <v>44713</v>
      </c>
      <c r="J178" s="34">
        <f t="shared" si="6"/>
        <v>2022</v>
      </c>
      <c r="K178" s="34">
        <f t="shared" si="7"/>
        <v>6</v>
      </c>
      <c r="L178">
        <v>533069</v>
      </c>
      <c r="M178">
        <v>5.2526033215212289</v>
      </c>
    </row>
    <row r="179" spans="1:13" x14ac:dyDescent="0.2">
      <c r="A179">
        <v>0</v>
      </c>
      <c r="B179">
        <v>0</v>
      </c>
      <c r="C179">
        <v>0</v>
      </c>
      <c r="D179">
        <v>0</v>
      </c>
      <c r="E179" t="s">
        <v>15</v>
      </c>
      <c r="F179" t="s">
        <v>16</v>
      </c>
      <c r="G179">
        <v>48</v>
      </c>
      <c r="H179" t="s">
        <v>15</v>
      </c>
      <c r="I179" s="1">
        <v>44713</v>
      </c>
      <c r="J179" s="34">
        <f t="shared" si="6"/>
        <v>2022</v>
      </c>
      <c r="K179" s="34">
        <f t="shared" si="7"/>
        <v>6</v>
      </c>
      <c r="L179">
        <v>725531</v>
      </c>
      <c r="M179">
        <v>6.615844119686134</v>
      </c>
    </row>
    <row r="180" spans="1:13" x14ac:dyDescent="0.2">
      <c r="A180">
        <v>0</v>
      </c>
      <c r="B180">
        <v>0</v>
      </c>
      <c r="C180">
        <v>0</v>
      </c>
      <c r="D180">
        <v>0</v>
      </c>
      <c r="E180" t="s">
        <v>19</v>
      </c>
      <c r="F180" t="s">
        <v>20</v>
      </c>
      <c r="G180">
        <v>86</v>
      </c>
      <c r="H180" t="s">
        <v>19</v>
      </c>
      <c r="I180" s="1">
        <v>44713</v>
      </c>
      <c r="J180" s="34">
        <f t="shared" si="6"/>
        <v>2022</v>
      </c>
      <c r="K180" s="34">
        <f t="shared" si="7"/>
        <v>6</v>
      </c>
      <c r="L180">
        <v>1617105</v>
      </c>
      <c r="M180">
        <v>5.318145698640472</v>
      </c>
    </row>
    <row r="181" spans="1:13" x14ac:dyDescent="0.2">
      <c r="A181">
        <v>0</v>
      </c>
      <c r="B181">
        <v>0</v>
      </c>
      <c r="C181">
        <v>0</v>
      </c>
      <c r="D181">
        <v>0</v>
      </c>
      <c r="E181" t="s">
        <v>23</v>
      </c>
      <c r="F181" t="s">
        <v>24</v>
      </c>
      <c r="G181">
        <v>2</v>
      </c>
      <c r="H181" t="s">
        <v>23</v>
      </c>
      <c r="I181" s="1">
        <v>44713</v>
      </c>
      <c r="J181" s="34">
        <f t="shared" si="6"/>
        <v>2022</v>
      </c>
      <c r="K181" s="34">
        <f t="shared" si="7"/>
        <v>6</v>
      </c>
      <c r="L181">
        <v>162588</v>
      </c>
      <c r="M181">
        <v>1.2301030826383252</v>
      </c>
    </row>
    <row r="182" spans="1:13" x14ac:dyDescent="0.2">
      <c r="A182">
        <v>0</v>
      </c>
      <c r="B182">
        <v>0</v>
      </c>
      <c r="C182">
        <v>0</v>
      </c>
      <c r="D182">
        <v>0</v>
      </c>
      <c r="E182" t="s">
        <v>21</v>
      </c>
      <c r="F182" t="s">
        <v>22</v>
      </c>
      <c r="G182">
        <v>42</v>
      </c>
      <c r="H182" t="s">
        <v>21</v>
      </c>
      <c r="I182" s="1">
        <v>44713</v>
      </c>
      <c r="J182" s="34">
        <f t="shared" si="6"/>
        <v>2022</v>
      </c>
      <c r="K182" s="34">
        <f t="shared" si="7"/>
        <v>6</v>
      </c>
      <c r="L182">
        <v>461041</v>
      </c>
      <c r="M182">
        <v>9.1098188664348729</v>
      </c>
    </row>
    <row r="183" spans="1:13" x14ac:dyDescent="0.2">
      <c r="A183">
        <v>0</v>
      </c>
      <c r="B183">
        <v>0</v>
      </c>
      <c r="C183">
        <v>0</v>
      </c>
      <c r="D183">
        <v>0</v>
      </c>
      <c r="E183" t="s">
        <v>25</v>
      </c>
      <c r="F183" t="s">
        <v>26</v>
      </c>
      <c r="G183">
        <v>6</v>
      </c>
      <c r="H183" t="s">
        <v>25</v>
      </c>
      <c r="I183" s="1">
        <v>44713</v>
      </c>
      <c r="J183" s="34">
        <f t="shared" si="6"/>
        <v>2022</v>
      </c>
      <c r="K183" s="34">
        <f t="shared" si="7"/>
        <v>6</v>
      </c>
      <c r="L183">
        <v>70894</v>
      </c>
      <c r="M183">
        <v>8.4633396338195048</v>
      </c>
    </row>
    <row r="184" spans="1:13" x14ac:dyDescent="0.2">
      <c r="A184">
        <v>0</v>
      </c>
      <c r="B184">
        <v>0</v>
      </c>
      <c r="C184">
        <v>0</v>
      </c>
      <c r="D184">
        <v>0</v>
      </c>
      <c r="E184" t="s">
        <v>27</v>
      </c>
      <c r="F184" t="s">
        <v>28</v>
      </c>
      <c r="G184">
        <v>38</v>
      </c>
      <c r="H184" t="s">
        <v>27</v>
      </c>
      <c r="I184" s="1">
        <v>44713</v>
      </c>
      <c r="J184" s="34">
        <f t="shared" si="6"/>
        <v>2022</v>
      </c>
      <c r="K184" s="34">
        <f t="shared" si="7"/>
        <v>6</v>
      </c>
      <c r="L184">
        <v>806765</v>
      </c>
      <c r="M184">
        <v>4.7101696280825269</v>
      </c>
    </row>
    <row r="185" spans="1:13" x14ac:dyDescent="0.2">
      <c r="A185">
        <v>0</v>
      </c>
      <c r="B185">
        <v>0</v>
      </c>
      <c r="C185">
        <v>0</v>
      </c>
      <c r="D185">
        <v>0</v>
      </c>
      <c r="E185" t="s">
        <v>29</v>
      </c>
      <c r="F185" t="s">
        <v>30</v>
      </c>
      <c r="G185">
        <v>52</v>
      </c>
      <c r="H185" t="s">
        <v>29</v>
      </c>
      <c r="I185" s="1">
        <v>44713</v>
      </c>
      <c r="J185" s="34">
        <f t="shared" si="6"/>
        <v>2022</v>
      </c>
      <c r="K185" s="34">
        <f t="shared" si="7"/>
        <v>6</v>
      </c>
      <c r="L185">
        <v>580068</v>
      </c>
      <c r="M185">
        <v>8.9644662349931377</v>
      </c>
    </row>
    <row r="186" spans="1:13" x14ac:dyDescent="0.2">
      <c r="A186">
        <v>0</v>
      </c>
      <c r="B186">
        <v>0</v>
      </c>
      <c r="C186">
        <v>0</v>
      </c>
      <c r="D186">
        <v>0</v>
      </c>
      <c r="E186" t="s">
        <v>31</v>
      </c>
      <c r="F186" t="s">
        <v>32</v>
      </c>
      <c r="G186">
        <v>8</v>
      </c>
      <c r="H186" t="s">
        <v>31</v>
      </c>
      <c r="I186" s="1">
        <v>44713</v>
      </c>
      <c r="J186" s="34">
        <f t="shared" si="6"/>
        <v>2022</v>
      </c>
      <c r="K186" s="34">
        <f t="shared" si="7"/>
        <v>6</v>
      </c>
      <c r="L186">
        <v>127859</v>
      </c>
      <c r="M186">
        <v>6.2568923579880966</v>
      </c>
    </row>
    <row r="187" spans="1:13" x14ac:dyDescent="0.2">
      <c r="A187">
        <v>0</v>
      </c>
      <c r="B187">
        <v>0</v>
      </c>
      <c r="C187">
        <v>0</v>
      </c>
      <c r="D187">
        <v>0</v>
      </c>
      <c r="E187" t="s">
        <v>37</v>
      </c>
      <c r="F187" t="s">
        <v>38</v>
      </c>
      <c r="G187">
        <v>6</v>
      </c>
      <c r="H187" t="s">
        <v>37</v>
      </c>
      <c r="I187" s="1">
        <v>44713</v>
      </c>
      <c r="J187" s="34">
        <f t="shared" si="6"/>
        <v>2022</v>
      </c>
      <c r="K187" s="34">
        <f t="shared" si="7"/>
        <v>6</v>
      </c>
      <c r="L187">
        <v>232457</v>
      </c>
      <c r="M187">
        <v>2.5811225301883787</v>
      </c>
    </row>
    <row r="188" spans="1:13" x14ac:dyDescent="0.2">
      <c r="A188">
        <v>0</v>
      </c>
      <c r="B188">
        <v>0</v>
      </c>
      <c r="C188">
        <v>0</v>
      </c>
      <c r="D188">
        <v>0</v>
      </c>
      <c r="E188" t="s">
        <v>35</v>
      </c>
      <c r="F188" t="s">
        <v>36</v>
      </c>
      <c r="G188">
        <v>1</v>
      </c>
      <c r="H188" t="s">
        <v>35</v>
      </c>
      <c r="I188" s="1">
        <v>44713</v>
      </c>
      <c r="J188" s="34">
        <f t="shared" si="6"/>
        <v>2022</v>
      </c>
      <c r="K188" s="34">
        <f t="shared" si="7"/>
        <v>6</v>
      </c>
      <c r="L188" t="e">
        <v>#N/A</v>
      </c>
      <c r="M188" t="e">
        <v>#N/A</v>
      </c>
    </row>
    <row r="189" spans="1:13" x14ac:dyDescent="0.2">
      <c r="A189">
        <v>0</v>
      </c>
      <c r="B189">
        <v>0</v>
      </c>
      <c r="C189">
        <v>0</v>
      </c>
      <c r="D189">
        <v>0</v>
      </c>
      <c r="E189" t="s">
        <v>9</v>
      </c>
      <c r="F189" t="s">
        <v>10</v>
      </c>
      <c r="G189">
        <v>45</v>
      </c>
      <c r="H189" t="s">
        <v>9</v>
      </c>
      <c r="I189" s="1">
        <v>44682</v>
      </c>
      <c r="J189" s="34">
        <f t="shared" si="6"/>
        <v>2022</v>
      </c>
      <c r="K189" s="34">
        <f t="shared" si="7"/>
        <v>5</v>
      </c>
      <c r="L189">
        <v>862927</v>
      </c>
      <c r="M189">
        <v>5.214809595713195</v>
      </c>
    </row>
    <row r="190" spans="1:13" x14ac:dyDescent="0.2">
      <c r="A190">
        <v>0</v>
      </c>
      <c r="B190">
        <v>0</v>
      </c>
      <c r="C190">
        <v>0</v>
      </c>
      <c r="D190">
        <v>0</v>
      </c>
      <c r="E190" t="s">
        <v>11</v>
      </c>
      <c r="F190" t="s">
        <v>12</v>
      </c>
      <c r="G190">
        <v>46</v>
      </c>
      <c r="H190" t="s">
        <v>11</v>
      </c>
      <c r="I190" s="1">
        <v>44682</v>
      </c>
      <c r="J190" s="34">
        <f t="shared" si="6"/>
        <v>2022</v>
      </c>
      <c r="K190" s="34">
        <f t="shared" si="7"/>
        <v>5</v>
      </c>
      <c r="L190">
        <v>766381</v>
      </c>
      <c r="M190">
        <v>6.0022364855078614</v>
      </c>
    </row>
    <row r="191" spans="1:13" x14ac:dyDescent="0.2">
      <c r="A191">
        <v>0</v>
      </c>
      <c r="B191">
        <v>0</v>
      </c>
      <c r="C191">
        <v>0</v>
      </c>
      <c r="D191">
        <v>0</v>
      </c>
      <c r="E191" t="s">
        <v>13</v>
      </c>
      <c r="F191" t="s">
        <v>14</v>
      </c>
      <c r="G191">
        <v>23</v>
      </c>
      <c r="H191" t="s">
        <v>13</v>
      </c>
      <c r="I191" s="1">
        <v>44682</v>
      </c>
      <c r="J191" s="34">
        <f t="shared" si="6"/>
        <v>2022</v>
      </c>
      <c r="K191" s="34">
        <f t="shared" si="7"/>
        <v>5</v>
      </c>
      <c r="L191">
        <v>533069</v>
      </c>
      <c r="M191">
        <v>4.3146384426781523</v>
      </c>
    </row>
    <row r="192" spans="1:13" x14ac:dyDescent="0.2">
      <c r="A192">
        <v>0</v>
      </c>
      <c r="B192">
        <v>0</v>
      </c>
      <c r="C192">
        <v>0</v>
      </c>
      <c r="D192">
        <v>0</v>
      </c>
      <c r="E192" t="s">
        <v>15</v>
      </c>
      <c r="F192" t="s">
        <v>16</v>
      </c>
      <c r="G192">
        <v>43</v>
      </c>
      <c r="H192" t="s">
        <v>15</v>
      </c>
      <c r="I192" s="1">
        <v>44682</v>
      </c>
      <c r="J192" s="34">
        <f t="shared" si="6"/>
        <v>2022</v>
      </c>
      <c r="K192" s="34">
        <f t="shared" si="7"/>
        <v>5</v>
      </c>
      <c r="L192">
        <v>725531</v>
      </c>
      <c r="M192">
        <v>5.9266936905521614</v>
      </c>
    </row>
    <row r="193" spans="1:13" x14ac:dyDescent="0.2">
      <c r="A193">
        <v>0</v>
      </c>
      <c r="B193">
        <v>0</v>
      </c>
      <c r="C193">
        <v>0</v>
      </c>
      <c r="D193">
        <v>0</v>
      </c>
      <c r="E193" t="s">
        <v>17</v>
      </c>
      <c r="F193" t="s">
        <v>18</v>
      </c>
      <c r="G193">
        <v>1</v>
      </c>
      <c r="H193" t="s">
        <v>17</v>
      </c>
      <c r="I193" s="1">
        <v>44682</v>
      </c>
      <c r="J193" s="34">
        <f t="shared" si="6"/>
        <v>2022</v>
      </c>
      <c r="K193" s="34">
        <f t="shared" si="7"/>
        <v>5</v>
      </c>
      <c r="L193">
        <v>14421</v>
      </c>
      <c r="M193">
        <v>6.9343318771236397</v>
      </c>
    </row>
    <row r="194" spans="1:13" x14ac:dyDescent="0.2">
      <c r="A194">
        <v>0</v>
      </c>
      <c r="B194">
        <v>0</v>
      </c>
      <c r="C194">
        <v>0</v>
      </c>
      <c r="D194">
        <v>0</v>
      </c>
      <c r="E194" t="s">
        <v>19</v>
      </c>
      <c r="F194" t="s">
        <v>20</v>
      </c>
      <c r="G194">
        <v>64</v>
      </c>
      <c r="H194" t="s">
        <v>19</v>
      </c>
      <c r="I194" s="1">
        <v>44682</v>
      </c>
      <c r="J194" s="34">
        <f t="shared" si="6"/>
        <v>2022</v>
      </c>
      <c r="K194" s="34">
        <f t="shared" si="7"/>
        <v>5</v>
      </c>
      <c r="L194">
        <v>1617105</v>
      </c>
      <c r="M194">
        <v>3.9576898222440717</v>
      </c>
    </row>
    <row r="195" spans="1:13" x14ac:dyDescent="0.2">
      <c r="A195">
        <v>0</v>
      </c>
      <c r="B195">
        <v>0</v>
      </c>
      <c r="C195">
        <v>0</v>
      </c>
      <c r="D195">
        <v>0</v>
      </c>
      <c r="E195" t="s">
        <v>23</v>
      </c>
      <c r="F195" t="s">
        <v>24</v>
      </c>
      <c r="G195">
        <v>1</v>
      </c>
      <c r="H195" t="s">
        <v>23</v>
      </c>
      <c r="I195" s="1">
        <v>44682</v>
      </c>
      <c r="J195" s="34">
        <f t="shared" ref="J195:J258" si="8">YEAR(I195)</f>
        <v>2022</v>
      </c>
      <c r="K195" s="34">
        <f t="shared" ref="K195:K258" si="9">MONTH(I195)</f>
        <v>5</v>
      </c>
      <c r="L195">
        <v>162588</v>
      </c>
      <c r="M195">
        <v>0.61505154131916262</v>
      </c>
    </row>
    <row r="196" spans="1:13" x14ac:dyDescent="0.2">
      <c r="A196">
        <v>0</v>
      </c>
      <c r="B196">
        <v>0</v>
      </c>
      <c r="C196">
        <v>0</v>
      </c>
      <c r="D196">
        <v>0</v>
      </c>
      <c r="E196" t="s">
        <v>21</v>
      </c>
      <c r="F196" t="s">
        <v>22</v>
      </c>
      <c r="G196">
        <v>25</v>
      </c>
      <c r="H196" t="s">
        <v>21</v>
      </c>
      <c r="I196" s="1">
        <v>44682</v>
      </c>
      <c r="J196" s="34">
        <f t="shared" si="8"/>
        <v>2022</v>
      </c>
      <c r="K196" s="34">
        <f t="shared" si="9"/>
        <v>5</v>
      </c>
      <c r="L196">
        <v>461041</v>
      </c>
      <c r="M196">
        <v>5.4225112300207572</v>
      </c>
    </row>
    <row r="197" spans="1:13" x14ac:dyDescent="0.2">
      <c r="A197">
        <v>0</v>
      </c>
      <c r="B197">
        <v>0</v>
      </c>
      <c r="C197">
        <v>0</v>
      </c>
      <c r="D197">
        <v>0</v>
      </c>
      <c r="E197" t="s">
        <v>25</v>
      </c>
      <c r="F197" t="s">
        <v>26</v>
      </c>
      <c r="G197">
        <v>3</v>
      </c>
      <c r="H197" t="s">
        <v>25</v>
      </c>
      <c r="I197" s="1">
        <v>44682</v>
      </c>
      <c r="J197" s="34">
        <f t="shared" si="8"/>
        <v>2022</v>
      </c>
      <c r="K197" s="34">
        <f t="shared" si="9"/>
        <v>5</v>
      </c>
      <c r="L197">
        <v>70894</v>
      </c>
      <c r="M197">
        <v>4.2316698169097524</v>
      </c>
    </row>
    <row r="198" spans="1:13" x14ac:dyDescent="0.2">
      <c r="A198">
        <v>0</v>
      </c>
      <c r="B198">
        <v>0</v>
      </c>
      <c r="C198">
        <v>0</v>
      </c>
      <c r="D198">
        <v>0</v>
      </c>
      <c r="E198" t="s">
        <v>27</v>
      </c>
      <c r="F198" t="s">
        <v>28</v>
      </c>
      <c r="G198">
        <v>37</v>
      </c>
      <c r="H198" t="s">
        <v>27</v>
      </c>
      <c r="I198" s="1">
        <v>44682</v>
      </c>
      <c r="J198" s="34">
        <f t="shared" si="8"/>
        <v>2022</v>
      </c>
      <c r="K198" s="34">
        <f t="shared" si="9"/>
        <v>5</v>
      </c>
      <c r="L198">
        <v>806765</v>
      </c>
      <c r="M198">
        <v>4.5862177957645658</v>
      </c>
    </row>
    <row r="199" spans="1:13" x14ac:dyDescent="0.2">
      <c r="A199">
        <v>0</v>
      </c>
      <c r="B199">
        <v>0</v>
      </c>
      <c r="C199">
        <v>0</v>
      </c>
      <c r="D199">
        <v>0</v>
      </c>
      <c r="E199" t="s">
        <v>29</v>
      </c>
      <c r="F199" t="s">
        <v>30</v>
      </c>
      <c r="G199">
        <v>50</v>
      </c>
      <c r="H199" t="s">
        <v>29</v>
      </c>
      <c r="I199" s="1">
        <v>44682</v>
      </c>
      <c r="J199" s="34">
        <f t="shared" si="8"/>
        <v>2022</v>
      </c>
      <c r="K199" s="34">
        <f t="shared" si="9"/>
        <v>5</v>
      </c>
      <c r="L199">
        <v>580068</v>
      </c>
      <c r="M199">
        <v>8.6196790721087879</v>
      </c>
    </row>
    <row r="200" spans="1:13" x14ac:dyDescent="0.2">
      <c r="A200">
        <v>0</v>
      </c>
      <c r="B200">
        <v>0</v>
      </c>
      <c r="C200">
        <v>0</v>
      </c>
      <c r="D200">
        <v>0</v>
      </c>
      <c r="E200" t="s">
        <v>31</v>
      </c>
      <c r="F200" t="s">
        <v>32</v>
      </c>
      <c r="G200">
        <v>13</v>
      </c>
      <c r="H200" t="s">
        <v>31</v>
      </c>
      <c r="I200" s="1">
        <v>44682</v>
      </c>
      <c r="J200" s="34">
        <f t="shared" si="8"/>
        <v>2022</v>
      </c>
      <c r="K200" s="34">
        <f t="shared" si="9"/>
        <v>5</v>
      </c>
      <c r="L200">
        <v>127859</v>
      </c>
      <c r="M200">
        <v>10.167450081730657</v>
      </c>
    </row>
    <row r="201" spans="1:13" x14ac:dyDescent="0.2">
      <c r="A201">
        <v>0</v>
      </c>
      <c r="B201">
        <v>0</v>
      </c>
      <c r="C201">
        <v>0</v>
      </c>
      <c r="D201">
        <v>0</v>
      </c>
      <c r="E201" t="s">
        <v>37</v>
      </c>
      <c r="F201" t="s">
        <v>38</v>
      </c>
      <c r="G201">
        <v>7</v>
      </c>
      <c r="H201" t="s">
        <v>37</v>
      </c>
      <c r="I201" s="1">
        <v>44682</v>
      </c>
      <c r="J201" s="34">
        <f t="shared" si="8"/>
        <v>2022</v>
      </c>
      <c r="K201" s="34">
        <f t="shared" si="9"/>
        <v>5</v>
      </c>
      <c r="L201">
        <v>232457</v>
      </c>
      <c r="M201">
        <v>3.011309618553109</v>
      </c>
    </row>
    <row r="202" spans="1:13" x14ac:dyDescent="0.2">
      <c r="A202">
        <v>0</v>
      </c>
      <c r="B202">
        <v>0</v>
      </c>
      <c r="C202">
        <v>0</v>
      </c>
      <c r="D202">
        <v>0</v>
      </c>
      <c r="E202" t="s">
        <v>9</v>
      </c>
      <c r="F202" t="s">
        <v>10</v>
      </c>
      <c r="G202">
        <v>46</v>
      </c>
      <c r="H202" t="s">
        <v>9</v>
      </c>
      <c r="I202" s="1">
        <v>44652</v>
      </c>
      <c r="J202" s="34">
        <f t="shared" si="8"/>
        <v>2022</v>
      </c>
      <c r="K202" s="34">
        <f t="shared" si="9"/>
        <v>4</v>
      </c>
      <c r="L202">
        <v>862927</v>
      </c>
      <c r="M202">
        <v>5.33069425339571</v>
      </c>
    </row>
    <row r="203" spans="1:13" x14ac:dyDescent="0.2">
      <c r="A203">
        <v>0</v>
      </c>
      <c r="B203">
        <v>0</v>
      </c>
      <c r="C203">
        <v>0</v>
      </c>
      <c r="D203">
        <v>0</v>
      </c>
      <c r="E203" t="s">
        <v>11</v>
      </c>
      <c r="F203" t="s">
        <v>12</v>
      </c>
      <c r="G203">
        <v>49</v>
      </c>
      <c r="H203" t="s">
        <v>11</v>
      </c>
      <c r="I203" s="1">
        <v>44652</v>
      </c>
      <c r="J203" s="34">
        <f t="shared" si="8"/>
        <v>2022</v>
      </c>
      <c r="K203" s="34">
        <f t="shared" si="9"/>
        <v>4</v>
      </c>
      <c r="L203">
        <v>766381</v>
      </c>
      <c r="M203">
        <v>6.3936866910844605</v>
      </c>
    </row>
    <row r="204" spans="1:13" x14ac:dyDescent="0.2">
      <c r="A204">
        <v>0</v>
      </c>
      <c r="B204">
        <v>0</v>
      </c>
      <c r="C204">
        <v>0</v>
      </c>
      <c r="D204">
        <v>0</v>
      </c>
      <c r="E204" t="s">
        <v>13</v>
      </c>
      <c r="F204" t="s">
        <v>14</v>
      </c>
      <c r="G204">
        <v>24</v>
      </c>
      <c r="H204" t="s">
        <v>13</v>
      </c>
      <c r="I204" s="1">
        <v>44652</v>
      </c>
      <c r="J204" s="34">
        <f t="shared" si="8"/>
        <v>2022</v>
      </c>
      <c r="K204" s="34">
        <f t="shared" si="9"/>
        <v>4</v>
      </c>
      <c r="L204">
        <v>533069</v>
      </c>
      <c r="M204">
        <v>4.502231418446768</v>
      </c>
    </row>
    <row r="205" spans="1:13" x14ac:dyDescent="0.2">
      <c r="A205">
        <v>0</v>
      </c>
      <c r="B205">
        <v>0</v>
      </c>
      <c r="C205">
        <v>0</v>
      </c>
      <c r="D205">
        <v>0</v>
      </c>
      <c r="E205" t="s">
        <v>15</v>
      </c>
      <c r="F205" t="s">
        <v>16</v>
      </c>
      <c r="G205">
        <v>31</v>
      </c>
      <c r="H205" t="s">
        <v>15</v>
      </c>
      <c r="I205" s="1">
        <v>44652</v>
      </c>
      <c r="J205" s="34">
        <f t="shared" si="8"/>
        <v>2022</v>
      </c>
      <c r="K205" s="34">
        <f t="shared" si="9"/>
        <v>4</v>
      </c>
      <c r="L205">
        <v>725531</v>
      </c>
      <c r="M205">
        <v>4.272732660630628</v>
      </c>
    </row>
    <row r="206" spans="1:13" x14ac:dyDescent="0.2">
      <c r="A206">
        <v>0</v>
      </c>
      <c r="B206">
        <v>0</v>
      </c>
      <c r="C206">
        <v>0</v>
      </c>
      <c r="D206">
        <v>0</v>
      </c>
      <c r="E206" t="s">
        <v>19</v>
      </c>
      <c r="F206" t="s">
        <v>20</v>
      </c>
      <c r="G206">
        <v>50</v>
      </c>
      <c r="H206" t="s">
        <v>19</v>
      </c>
      <c r="I206" s="1">
        <v>44652</v>
      </c>
      <c r="J206" s="34">
        <f t="shared" si="8"/>
        <v>2022</v>
      </c>
      <c r="K206" s="34">
        <f t="shared" si="9"/>
        <v>4</v>
      </c>
      <c r="L206">
        <v>1617105</v>
      </c>
      <c r="M206">
        <v>3.0919451736281811</v>
      </c>
    </row>
    <row r="207" spans="1:13" x14ac:dyDescent="0.2">
      <c r="A207">
        <v>0</v>
      </c>
      <c r="B207">
        <v>0</v>
      </c>
      <c r="C207">
        <v>0</v>
      </c>
      <c r="D207">
        <v>0</v>
      </c>
      <c r="E207" t="s">
        <v>23</v>
      </c>
      <c r="F207" t="s">
        <v>24</v>
      </c>
      <c r="G207">
        <v>4</v>
      </c>
      <c r="H207" t="s">
        <v>23</v>
      </c>
      <c r="I207" s="1">
        <v>44652</v>
      </c>
      <c r="J207" s="34">
        <f t="shared" si="8"/>
        <v>2022</v>
      </c>
      <c r="K207" s="34">
        <f t="shared" si="9"/>
        <v>4</v>
      </c>
      <c r="L207">
        <v>162588</v>
      </c>
      <c r="M207">
        <v>2.4602061652766505</v>
      </c>
    </row>
    <row r="208" spans="1:13" x14ac:dyDescent="0.2">
      <c r="A208">
        <v>0</v>
      </c>
      <c r="B208">
        <v>0</v>
      </c>
      <c r="C208">
        <v>0</v>
      </c>
      <c r="D208">
        <v>0</v>
      </c>
      <c r="E208" t="s">
        <v>21</v>
      </c>
      <c r="F208" t="s">
        <v>22</v>
      </c>
      <c r="G208">
        <v>29</v>
      </c>
      <c r="H208" t="s">
        <v>21</v>
      </c>
      <c r="I208" s="1">
        <v>44652</v>
      </c>
      <c r="J208" s="34">
        <f t="shared" si="8"/>
        <v>2022</v>
      </c>
      <c r="K208" s="34">
        <f t="shared" si="9"/>
        <v>4</v>
      </c>
      <c r="L208">
        <v>461041</v>
      </c>
      <c r="M208">
        <v>6.2901130268240788</v>
      </c>
    </row>
    <row r="209" spans="1:13" x14ac:dyDescent="0.2">
      <c r="A209">
        <v>0</v>
      </c>
      <c r="B209">
        <v>0</v>
      </c>
      <c r="C209">
        <v>0</v>
      </c>
      <c r="D209">
        <v>0</v>
      </c>
      <c r="E209" t="s">
        <v>25</v>
      </c>
      <c r="F209" t="s">
        <v>26</v>
      </c>
      <c r="G209">
        <v>3</v>
      </c>
      <c r="H209" t="s">
        <v>25</v>
      </c>
      <c r="I209" s="1">
        <v>44652</v>
      </c>
      <c r="J209" s="34">
        <f t="shared" si="8"/>
        <v>2022</v>
      </c>
      <c r="K209" s="34">
        <f t="shared" si="9"/>
        <v>4</v>
      </c>
      <c r="L209">
        <v>70894</v>
      </c>
      <c r="M209">
        <v>4.2316698169097524</v>
      </c>
    </row>
    <row r="210" spans="1:13" x14ac:dyDescent="0.2">
      <c r="A210">
        <v>0</v>
      </c>
      <c r="B210">
        <v>0</v>
      </c>
      <c r="C210">
        <v>0</v>
      </c>
      <c r="D210">
        <v>0</v>
      </c>
      <c r="E210" t="s">
        <v>27</v>
      </c>
      <c r="F210" t="s">
        <v>28</v>
      </c>
      <c r="G210">
        <v>36</v>
      </c>
      <c r="H210" t="s">
        <v>27</v>
      </c>
      <c r="I210" s="1">
        <v>44652</v>
      </c>
      <c r="J210" s="34">
        <f t="shared" si="8"/>
        <v>2022</v>
      </c>
      <c r="K210" s="34">
        <f t="shared" si="9"/>
        <v>4</v>
      </c>
      <c r="L210">
        <v>806765</v>
      </c>
      <c r="M210">
        <v>4.4622659634466046</v>
      </c>
    </row>
    <row r="211" spans="1:13" x14ac:dyDescent="0.2">
      <c r="A211">
        <v>0</v>
      </c>
      <c r="B211">
        <v>0</v>
      </c>
      <c r="C211">
        <v>0</v>
      </c>
      <c r="D211">
        <v>0</v>
      </c>
      <c r="E211" t="s">
        <v>29</v>
      </c>
      <c r="F211" t="s">
        <v>30</v>
      </c>
      <c r="G211">
        <v>64</v>
      </c>
      <c r="H211" t="s">
        <v>29</v>
      </c>
      <c r="I211" s="1">
        <v>44652</v>
      </c>
      <c r="J211" s="34">
        <f t="shared" si="8"/>
        <v>2022</v>
      </c>
      <c r="K211" s="34">
        <f t="shared" si="9"/>
        <v>4</v>
      </c>
      <c r="L211">
        <v>580068</v>
      </c>
      <c r="M211">
        <v>11.033189212299247</v>
      </c>
    </row>
    <row r="212" spans="1:13" x14ac:dyDescent="0.2">
      <c r="A212">
        <v>0</v>
      </c>
      <c r="B212">
        <v>0</v>
      </c>
      <c r="C212">
        <v>0</v>
      </c>
      <c r="D212">
        <v>0</v>
      </c>
      <c r="E212" t="s">
        <v>31</v>
      </c>
      <c r="F212" t="s">
        <v>32</v>
      </c>
      <c r="G212">
        <v>3</v>
      </c>
      <c r="H212" t="s">
        <v>31</v>
      </c>
      <c r="I212" s="1">
        <v>44652</v>
      </c>
      <c r="J212" s="34">
        <f t="shared" si="8"/>
        <v>2022</v>
      </c>
      <c r="K212" s="34">
        <f t="shared" si="9"/>
        <v>4</v>
      </c>
      <c r="L212">
        <v>127859</v>
      </c>
      <c r="M212">
        <v>2.3463346342455362</v>
      </c>
    </row>
    <row r="213" spans="1:13" x14ac:dyDescent="0.2">
      <c r="A213">
        <v>0</v>
      </c>
      <c r="B213">
        <v>0</v>
      </c>
      <c r="C213">
        <v>0</v>
      </c>
      <c r="D213">
        <v>0</v>
      </c>
      <c r="E213" t="s">
        <v>37</v>
      </c>
      <c r="F213" t="s">
        <v>38</v>
      </c>
      <c r="G213">
        <v>4</v>
      </c>
      <c r="H213" t="s">
        <v>37</v>
      </c>
      <c r="I213" s="1">
        <v>44652</v>
      </c>
      <c r="J213" s="34">
        <f t="shared" si="8"/>
        <v>2022</v>
      </c>
      <c r="K213" s="34">
        <f t="shared" si="9"/>
        <v>4</v>
      </c>
      <c r="L213">
        <v>232457</v>
      </c>
      <c r="M213">
        <v>1.7207483534589192</v>
      </c>
    </row>
    <row r="214" spans="1:13" x14ac:dyDescent="0.2">
      <c r="A214">
        <v>0</v>
      </c>
      <c r="B214">
        <v>0</v>
      </c>
      <c r="C214">
        <v>0</v>
      </c>
      <c r="D214">
        <v>0</v>
      </c>
      <c r="E214" t="s">
        <v>35</v>
      </c>
      <c r="F214" t="s">
        <v>36</v>
      </c>
      <c r="G214">
        <v>1</v>
      </c>
      <c r="H214" t="s">
        <v>35</v>
      </c>
      <c r="I214" s="1">
        <v>44652</v>
      </c>
      <c r="J214" s="34">
        <f t="shared" si="8"/>
        <v>2022</v>
      </c>
      <c r="K214" s="34">
        <f t="shared" si="9"/>
        <v>4</v>
      </c>
      <c r="L214" t="e">
        <v>#N/A</v>
      </c>
      <c r="M214" t="e">
        <v>#N/A</v>
      </c>
    </row>
    <row r="215" spans="1:13" x14ac:dyDescent="0.2">
      <c r="A215">
        <v>0</v>
      </c>
      <c r="B215">
        <v>0</v>
      </c>
      <c r="C215">
        <v>0</v>
      </c>
      <c r="D215">
        <v>0</v>
      </c>
      <c r="E215" t="s">
        <v>9</v>
      </c>
      <c r="F215" t="s">
        <v>10</v>
      </c>
      <c r="G215">
        <v>53</v>
      </c>
      <c r="H215" t="s">
        <v>9</v>
      </c>
      <c r="I215" s="1">
        <v>44621</v>
      </c>
      <c r="J215" s="34">
        <f t="shared" si="8"/>
        <v>2022</v>
      </c>
      <c r="K215" s="34">
        <f t="shared" si="9"/>
        <v>3</v>
      </c>
      <c r="L215">
        <v>862927</v>
      </c>
      <c r="M215">
        <v>6.1418868571733185</v>
      </c>
    </row>
    <row r="216" spans="1:13" x14ac:dyDescent="0.2">
      <c r="A216">
        <v>0</v>
      </c>
      <c r="B216">
        <v>0</v>
      </c>
      <c r="C216">
        <v>0</v>
      </c>
      <c r="D216">
        <v>0</v>
      </c>
      <c r="E216" t="s">
        <v>11</v>
      </c>
      <c r="F216" t="s">
        <v>12</v>
      </c>
      <c r="G216">
        <v>59</v>
      </c>
      <c r="H216" t="s">
        <v>11</v>
      </c>
      <c r="I216" s="1">
        <v>44621</v>
      </c>
      <c r="J216" s="34">
        <f t="shared" si="8"/>
        <v>2022</v>
      </c>
      <c r="K216" s="34">
        <f t="shared" si="9"/>
        <v>3</v>
      </c>
      <c r="L216">
        <v>766381</v>
      </c>
      <c r="M216">
        <v>7.6985207096731267</v>
      </c>
    </row>
    <row r="217" spans="1:13" x14ac:dyDescent="0.2">
      <c r="A217">
        <v>0</v>
      </c>
      <c r="B217">
        <v>0</v>
      </c>
      <c r="C217">
        <v>0</v>
      </c>
      <c r="D217">
        <v>0</v>
      </c>
      <c r="E217" t="s">
        <v>13</v>
      </c>
      <c r="F217" t="s">
        <v>14</v>
      </c>
      <c r="G217">
        <v>34</v>
      </c>
      <c r="H217" t="s">
        <v>13</v>
      </c>
      <c r="I217" s="1">
        <v>44621</v>
      </c>
      <c r="J217" s="34">
        <f t="shared" si="8"/>
        <v>2022</v>
      </c>
      <c r="K217" s="34">
        <f t="shared" si="9"/>
        <v>3</v>
      </c>
      <c r="L217">
        <v>533069</v>
      </c>
      <c r="M217">
        <v>6.3781611761329211</v>
      </c>
    </row>
    <row r="218" spans="1:13" x14ac:dyDescent="0.2">
      <c r="A218">
        <v>0</v>
      </c>
      <c r="B218">
        <v>0</v>
      </c>
      <c r="C218">
        <v>0</v>
      </c>
      <c r="D218">
        <v>0</v>
      </c>
      <c r="E218" t="s">
        <v>15</v>
      </c>
      <c r="F218" t="s">
        <v>16</v>
      </c>
      <c r="G218">
        <v>57</v>
      </c>
      <c r="H218" t="s">
        <v>15</v>
      </c>
      <c r="I218" s="1">
        <v>44621</v>
      </c>
      <c r="J218" s="34">
        <f t="shared" si="8"/>
        <v>2022</v>
      </c>
      <c r="K218" s="34">
        <f t="shared" si="9"/>
        <v>3</v>
      </c>
      <c r="L218">
        <v>725531</v>
      </c>
      <c r="M218">
        <v>7.8563148921272825</v>
      </c>
    </row>
    <row r="219" spans="1:13" x14ac:dyDescent="0.2">
      <c r="A219">
        <v>0</v>
      </c>
      <c r="B219">
        <v>0</v>
      </c>
      <c r="C219">
        <v>0</v>
      </c>
      <c r="D219">
        <v>0</v>
      </c>
      <c r="E219" t="s">
        <v>19</v>
      </c>
      <c r="F219" t="s">
        <v>20</v>
      </c>
      <c r="G219">
        <v>90</v>
      </c>
      <c r="H219" t="s">
        <v>19</v>
      </c>
      <c r="I219" s="1">
        <v>44621</v>
      </c>
      <c r="J219" s="34">
        <f t="shared" si="8"/>
        <v>2022</v>
      </c>
      <c r="K219" s="34">
        <f t="shared" si="9"/>
        <v>3</v>
      </c>
      <c r="L219">
        <v>1617105</v>
      </c>
      <c r="M219">
        <v>5.565501312530726</v>
      </c>
    </row>
    <row r="220" spans="1:13" x14ac:dyDescent="0.2">
      <c r="A220">
        <v>0</v>
      </c>
      <c r="B220">
        <v>0</v>
      </c>
      <c r="C220">
        <v>0</v>
      </c>
      <c r="D220">
        <v>0</v>
      </c>
      <c r="E220" t="s">
        <v>23</v>
      </c>
      <c r="F220" t="s">
        <v>24</v>
      </c>
      <c r="G220">
        <v>3</v>
      </c>
      <c r="H220" t="s">
        <v>23</v>
      </c>
      <c r="I220" s="1">
        <v>44621</v>
      </c>
      <c r="J220" s="34">
        <f t="shared" si="8"/>
        <v>2022</v>
      </c>
      <c r="K220" s="34">
        <f t="shared" si="9"/>
        <v>3</v>
      </c>
      <c r="L220">
        <v>162588</v>
      </c>
      <c r="M220">
        <v>1.8451546239574876</v>
      </c>
    </row>
    <row r="221" spans="1:13" x14ac:dyDescent="0.2">
      <c r="A221">
        <v>0</v>
      </c>
      <c r="B221">
        <v>0</v>
      </c>
      <c r="C221">
        <v>0</v>
      </c>
      <c r="D221">
        <v>0</v>
      </c>
      <c r="E221" t="s">
        <v>21</v>
      </c>
      <c r="F221" t="s">
        <v>22</v>
      </c>
      <c r="G221">
        <v>39</v>
      </c>
      <c r="H221" t="s">
        <v>21</v>
      </c>
      <c r="I221" s="1">
        <v>44621</v>
      </c>
      <c r="J221" s="34">
        <f t="shared" si="8"/>
        <v>2022</v>
      </c>
      <c r="K221" s="34">
        <f t="shared" si="9"/>
        <v>3</v>
      </c>
      <c r="L221">
        <v>461041</v>
      </c>
      <c r="M221">
        <v>8.4591175188323806</v>
      </c>
    </row>
    <row r="222" spans="1:13" x14ac:dyDescent="0.2">
      <c r="A222">
        <v>0</v>
      </c>
      <c r="B222">
        <v>0</v>
      </c>
      <c r="C222">
        <v>0</v>
      </c>
      <c r="D222">
        <v>0</v>
      </c>
      <c r="E222" t="s">
        <v>25</v>
      </c>
      <c r="F222" t="s">
        <v>26</v>
      </c>
      <c r="G222">
        <v>4</v>
      </c>
      <c r="H222" t="s">
        <v>25</v>
      </c>
      <c r="I222" s="1">
        <v>44621</v>
      </c>
      <c r="J222" s="34">
        <f t="shared" si="8"/>
        <v>2022</v>
      </c>
      <c r="K222" s="34">
        <f t="shared" si="9"/>
        <v>3</v>
      </c>
      <c r="L222">
        <v>70894</v>
      </c>
      <c r="M222">
        <v>5.6422264225463374</v>
      </c>
    </row>
    <row r="223" spans="1:13" x14ac:dyDescent="0.2">
      <c r="A223">
        <v>0</v>
      </c>
      <c r="B223">
        <v>0</v>
      </c>
      <c r="C223">
        <v>0</v>
      </c>
      <c r="D223">
        <v>0</v>
      </c>
      <c r="E223" t="s">
        <v>27</v>
      </c>
      <c r="F223" t="s">
        <v>28</v>
      </c>
      <c r="G223">
        <v>51</v>
      </c>
      <c r="H223" t="s">
        <v>27</v>
      </c>
      <c r="I223" s="1">
        <v>44621</v>
      </c>
      <c r="J223" s="34">
        <f t="shared" si="8"/>
        <v>2022</v>
      </c>
      <c r="K223" s="34">
        <f t="shared" si="9"/>
        <v>3</v>
      </c>
      <c r="L223">
        <v>806765</v>
      </c>
      <c r="M223">
        <v>6.3215434482160235</v>
      </c>
    </row>
    <row r="224" spans="1:13" x14ac:dyDescent="0.2">
      <c r="A224">
        <v>0</v>
      </c>
      <c r="B224">
        <v>0</v>
      </c>
      <c r="C224">
        <v>0</v>
      </c>
      <c r="D224">
        <v>0</v>
      </c>
      <c r="E224" t="s">
        <v>29</v>
      </c>
      <c r="F224" t="s">
        <v>30</v>
      </c>
      <c r="G224">
        <v>38</v>
      </c>
      <c r="H224" t="s">
        <v>29</v>
      </c>
      <c r="I224" s="1">
        <v>44621</v>
      </c>
      <c r="J224" s="34">
        <f t="shared" si="8"/>
        <v>2022</v>
      </c>
      <c r="K224" s="34">
        <f t="shared" si="9"/>
        <v>3</v>
      </c>
      <c r="L224">
        <v>580068</v>
      </c>
      <c r="M224">
        <v>6.5509560948026788</v>
      </c>
    </row>
    <row r="225" spans="1:13" x14ac:dyDescent="0.2">
      <c r="A225">
        <v>0</v>
      </c>
      <c r="B225">
        <v>0</v>
      </c>
      <c r="C225">
        <v>0</v>
      </c>
      <c r="D225">
        <v>0</v>
      </c>
      <c r="E225" t="s">
        <v>31</v>
      </c>
      <c r="F225" t="s">
        <v>32</v>
      </c>
      <c r="G225">
        <v>16</v>
      </c>
      <c r="H225" t="s">
        <v>31</v>
      </c>
      <c r="I225" s="1">
        <v>44621</v>
      </c>
      <c r="J225" s="34">
        <f t="shared" si="8"/>
        <v>2022</v>
      </c>
      <c r="K225" s="34">
        <f t="shared" si="9"/>
        <v>3</v>
      </c>
      <c r="L225">
        <v>127859</v>
      </c>
      <c r="M225">
        <v>12.513784715976193</v>
      </c>
    </row>
    <row r="226" spans="1:13" x14ac:dyDescent="0.2">
      <c r="A226">
        <v>0</v>
      </c>
      <c r="B226">
        <v>0</v>
      </c>
      <c r="C226">
        <v>0</v>
      </c>
      <c r="D226">
        <v>0</v>
      </c>
      <c r="E226" t="s">
        <v>37</v>
      </c>
      <c r="F226" t="s">
        <v>38</v>
      </c>
      <c r="G226">
        <v>9</v>
      </c>
      <c r="H226" t="s">
        <v>37</v>
      </c>
      <c r="I226" s="1">
        <v>44621</v>
      </c>
      <c r="J226" s="34">
        <f t="shared" si="8"/>
        <v>2022</v>
      </c>
      <c r="K226" s="34">
        <f t="shared" si="9"/>
        <v>3</v>
      </c>
      <c r="L226">
        <v>232457</v>
      </c>
      <c r="M226">
        <v>3.8716837952825687</v>
      </c>
    </row>
    <row r="227" spans="1:13" x14ac:dyDescent="0.2">
      <c r="A227">
        <v>0</v>
      </c>
      <c r="B227">
        <v>0</v>
      </c>
      <c r="C227">
        <v>0</v>
      </c>
      <c r="D227">
        <v>0</v>
      </c>
      <c r="E227" t="s">
        <v>35</v>
      </c>
      <c r="F227" t="s">
        <v>36</v>
      </c>
      <c r="G227">
        <v>2</v>
      </c>
      <c r="H227" t="s">
        <v>35</v>
      </c>
      <c r="I227" s="1">
        <v>44621</v>
      </c>
      <c r="J227" s="34">
        <f t="shared" si="8"/>
        <v>2022</v>
      </c>
      <c r="K227" s="34">
        <f t="shared" si="9"/>
        <v>3</v>
      </c>
      <c r="L227" t="e">
        <v>#N/A</v>
      </c>
      <c r="M227" t="e">
        <v>#N/A</v>
      </c>
    </row>
    <row r="228" spans="1:13" x14ac:dyDescent="0.2">
      <c r="A228">
        <v>0</v>
      </c>
      <c r="B228">
        <v>0</v>
      </c>
      <c r="C228">
        <v>0</v>
      </c>
      <c r="D228">
        <v>0</v>
      </c>
      <c r="E228" t="s">
        <v>9</v>
      </c>
      <c r="F228" t="s">
        <v>10</v>
      </c>
      <c r="G228">
        <v>33</v>
      </c>
      <c r="H228" t="s">
        <v>9</v>
      </c>
      <c r="I228" s="1">
        <v>44593</v>
      </c>
      <c r="J228" s="34">
        <f t="shared" si="8"/>
        <v>2022</v>
      </c>
      <c r="K228" s="34">
        <f t="shared" si="9"/>
        <v>2</v>
      </c>
      <c r="L228">
        <v>862927</v>
      </c>
      <c r="M228">
        <v>3.8241937035230098</v>
      </c>
    </row>
    <row r="229" spans="1:13" x14ac:dyDescent="0.2">
      <c r="A229">
        <v>0</v>
      </c>
      <c r="B229">
        <v>0</v>
      </c>
      <c r="C229">
        <v>0</v>
      </c>
      <c r="D229">
        <v>0</v>
      </c>
      <c r="E229" t="s">
        <v>11</v>
      </c>
      <c r="F229" t="s">
        <v>12</v>
      </c>
      <c r="G229">
        <v>46</v>
      </c>
      <c r="H229" t="s">
        <v>11</v>
      </c>
      <c r="I229" s="1">
        <v>44593</v>
      </c>
      <c r="J229" s="34">
        <f t="shared" si="8"/>
        <v>2022</v>
      </c>
      <c r="K229" s="34">
        <f t="shared" si="9"/>
        <v>2</v>
      </c>
      <c r="L229">
        <v>766381</v>
      </c>
      <c r="M229">
        <v>6.0022364855078614</v>
      </c>
    </row>
    <row r="230" spans="1:13" x14ac:dyDescent="0.2">
      <c r="A230">
        <v>0</v>
      </c>
      <c r="B230">
        <v>0</v>
      </c>
      <c r="C230">
        <v>0</v>
      </c>
      <c r="D230">
        <v>0</v>
      </c>
      <c r="E230" t="s">
        <v>13</v>
      </c>
      <c r="F230" t="s">
        <v>14</v>
      </c>
      <c r="G230">
        <v>17</v>
      </c>
      <c r="H230" t="s">
        <v>13</v>
      </c>
      <c r="I230" s="1">
        <v>44593</v>
      </c>
      <c r="J230" s="34">
        <f t="shared" si="8"/>
        <v>2022</v>
      </c>
      <c r="K230" s="34">
        <f t="shared" si="9"/>
        <v>2</v>
      </c>
      <c r="L230">
        <v>533069</v>
      </c>
      <c r="M230">
        <v>3.1890805880664606</v>
      </c>
    </row>
    <row r="231" spans="1:13" x14ac:dyDescent="0.2">
      <c r="A231">
        <v>0</v>
      </c>
      <c r="B231">
        <v>0</v>
      </c>
      <c r="C231">
        <v>0</v>
      </c>
      <c r="D231">
        <v>0</v>
      </c>
      <c r="E231" t="s">
        <v>15</v>
      </c>
      <c r="F231" t="s">
        <v>16</v>
      </c>
      <c r="G231">
        <v>32</v>
      </c>
      <c r="H231" t="s">
        <v>15</v>
      </c>
      <c r="I231" s="1">
        <v>44593</v>
      </c>
      <c r="J231" s="34">
        <f t="shared" si="8"/>
        <v>2022</v>
      </c>
      <c r="K231" s="34">
        <f t="shared" si="9"/>
        <v>2</v>
      </c>
      <c r="L231">
        <v>725531</v>
      </c>
      <c r="M231">
        <v>4.4105627464574217</v>
      </c>
    </row>
    <row r="232" spans="1:13" x14ac:dyDescent="0.2">
      <c r="A232">
        <v>0</v>
      </c>
      <c r="B232">
        <v>0</v>
      </c>
      <c r="C232">
        <v>0</v>
      </c>
      <c r="D232">
        <v>0</v>
      </c>
      <c r="E232" t="s">
        <v>19</v>
      </c>
      <c r="F232" t="s">
        <v>20</v>
      </c>
      <c r="G232">
        <v>67</v>
      </c>
      <c r="H232" t="s">
        <v>19</v>
      </c>
      <c r="I232" s="1">
        <v>44593</v>
      </c>
      <c r="J232" s="34">
        <f t="shared" si="8"/>
        <v>2022</v>
      </c>
      <c r="K232" s="34">
        <f t="shared" si="9"/>
        <v>2</v>
      </c>
      <c r="L232">
        <v>1617105</v>
      </c>
      <c r="M232">
        <v>4.1432065326617629</v>
      </c>
    </row>
    <row r="233" spans="1:13" x14ac:dyDescent="0.2">
      <c r="A233">
        <v>0</v>
      </c>
      <c r="B233">
        <v>0</v>
      </c>
      <c r="C233">
        <v>0</v>
      </c>
      <c r="D233">
        <v>0</v>
      </c>
      <c r="E233" t="s">
        <v>21</v>
      </c>
      <c r="F233" t="s">
        <v>22</v>
      </c>
      <c r="G233">
        <v>33</v>
      </c>
      <c r="H233" t="s">
        <v>21</v>
      </c>
      <c r="I233" s="1">
        <v>44593</v>
      </c>
      <c r="J233" s="34">
        <f t="shared" si="8"/>
        <v>2022</v>
      </c>
      <c r="K233" s="34">
        <f t="shared" si="9"/>
        <v>2</v>
      </c>
      <c r="L233">
        <v>461041</v>
      </c>
      <c r="M233">
        <v>7.1577148236274004</v>
      </c>
    </row>
    <row r="234" spans="1:13" x14ac:dyDescent="0.2">
      <c r="A234">
        <v>0</v>
      </c>
      <c r="B234">
        <v>0</v>
      </c>
      <c r="C234">
        <v>0</v>
      </c>
      <c r="D234">
        <v>0</v>
      </c>
      <c r="E234" t="s">
        <v>27</v>
      </c>
      <c r="F234" t="s">
        <v>28</v>
      </c>
      <c r="G234">
        <v>44</v>
      </c>
      <c r="H234" t="s">
        <v>27</v>
      </c>
      <c r="I234" s="1">
        <v>44593</v>
      </c>
      <c r="J234" s="34">
        <f t="shared" si="8"/>
        <v>2022</v>
      </c>
      <c r="K234" s="34">
        <f t="shared" si="9"/>
        <v>2</v>
      </c>
      <c r="L234">
        <v>806765</v>
      </c>
      <c r="M234">
        <v>5.4538806219902947</v>
      </c>
    </row>
    <row r="235" spans="1:13" x14ac:dyDescent="0.2">
      <c r="A235">
        <v>0</v>
      </c>
      <c r="B235">
        <v>0</v>
      </c>
      <c r="C235">
        <v>0</v>
      </c>
      <c r="D235">
        <v>0</v>
      </c>
      <c r="E235" t="s">
        <v>29</v>
      </c>
      <c r="F235" t="s">
        <v>30</v>
      </c>
      <c r="G235">
        <v>50</v>
      </c>
      <c r="H235" t="s">
        <v>29</v>
      </c>
      <c r="I235" s="1">
        <v>44593</v>
      </c>
      <c r="J235" s="34">
        <f t="shared" si="8"/>
        <v>2022</v>
      </c>
      <c r="K235" s="34">
        <f t="shared" si="9"/>
        <v>2</v>
      </c>
      <c r="L235">
        <v>580068</v>
      </c>
      <c r="M235">
        <v>8.6196790721087879</v>
      </c>
    </row>
    <row r="236" spans="1:13" x14ac:dyDescent="0.2">
      <c r="A236">
        <v>0</v>
      </c>
      <c r="B236">
        <v>0</v>
      </c>
      <c r="C236">
        <v>0</v>
      </c>
      <c r="D236">
        <v>0</v>
      </c>
      <c r="E236" t="s">
        <v>31</v>
      </c>
      <c r="F236" t="s">
        <v>32</v>
      </c>
      <c r="G236">
        <v>10</v>
      </c>
      <c r="H236" t="s">
        <v>31</v>
      </c>
      <c r="I236" s="1">
        <v>44593</v>
      </c>
      <c r="J236" s="34">
        <f t="shared" si="8"/>
        <v>2022</v>
      </c>
      <c r="K236" s="34">
        <f t="shared" si="9"/>
        <v>2</v>
      </c>
      <c r="L236">
        <v>127859</v>
      </c>
      <c r="M236">
        <v>7.8211154474851208</v>
      </c>
    </row>
    <row r="237" spans="1:13" x14ac:dyDescent="0.2">
      <c r="A237">
        <v>0</v>
      </c>
      <c r="B237">
        <v>0</v>
      </c>
      <c r="C237">
        <v>0</v>
      </c>
      <c r="D237">
        <v>0</v>
      </c>
      <c r="E237" t="s">
        <v>37</v>
      </c>
      <c r="F237" t="s">
        <v>38</v>
      </c>
      <c r="G237">
        <v>6</v>
      </c>
      <c r="H237" t="s">
        <v>37</v>
      </c>
      <c r="I237" s="1">
        <v>44593</v>
      </c>
      <c r="J237" s="34">
        <f t="shared" si="8"/>
        <v>2022</v>
      </c>
      <c r="K237" s="34">
        <f t="shared" si="9"/>
        <v>2</v>
      </c>
      <c r="L237">
        <v>232457</v>
      </c>
      <c r="M237">
        <v>2.5811225301883787</v>
      </c>
    </row>
    <row r="238" spans="1:13" x14ac:dyDescent="0.2">
      <c r="A238">
        <v>0</v>
      </c>
      <c r="B238">
        <v>0</v>
      </c>
      <c r="C238">
        <v>0</v>
      </c>
      <c r="D238">
        <v>0</v>
      </c>
      <c r="E238" t="s">
        <v>35</v>
      </c>
      <c r="F238" t="s">
        <v>36</v>
      </c>
      <c r="G238">
        <v>1</v>
      </c>
      <c r="H238" t="s">
        <v>35</v>
      </c>
      <c r="I238" s="1">
        <v>44593</v>
      </c>
      <c r="J238" s="34">
        <f t="shared" si="8"/>
        <v>2022</v>
      </c>
      <c r="K238" s="34">
        <f t="shared" si="9"/>
        <v>2</v>
      </c>
      <c r="L238" t="e">
        <v>#N/A</v>
      </c>
      <c r="M238" t="e">
        <v>#N/A</v>
      </c>
    </row>
    <row r="239" spans="1:13" x14ac:dyDescent="0.2">
      <c r="A239">
        <v>0</v>
      </c>
      <c r="B239">
        <v>0</v>
      </c>
      <c r="C239">
        <v>0</v>
      </c>
      <c r="D239">
        <v>0</v>
      </c>
      <c r="E239" t="s">
        <v>9</v>
      </c>
      <c r="F239" t="s">
        <v>10</v>
      </c>
      <c r="G239">
        <v>34</v>
      </c>
      <c r="H239" t="s">
        <v>9</v>
      </c>
      <c r="I239" s="1">
        <v>44562</v>
      </c>
      <c r="J239" s="34">
        <f t="shared" si="8"/>
        <v>2022</v>
      </c>
      <c r="K239" s="34">
        <f t="shared" si="9"/>
        <v>1</v>
      </c>
      <c r="L239">
        <v>862927</v>
      </c>
      <c r="M239">
        <v>3.9400783612055252</v>
      </c>
    </row>
    <row r="240" spans="1:13" x14ac:dyDescent="0.2">
      <c r="A240">
        <v>0</v>
      </c>
      <c r="B240">
        <v>0</v>
      </c>
      <c r="C240">
        <v>0</v>
      </c>
      <c r="D240">
        <v>0</v>
      </c>
      <c r="E240" t="s">
        <v>11</v>
      </c>
      <c r="F240" t="s">
        <v>12</v>
      </c>
      <c r="G240">
        <v>50</v>
      </c>
      <c r="H240" t="s">
        <v>11</v>
      </c>
      <c r="I240" s="1">
        <v>44562</v>
      </c>
      <c r="J240" s="34">
        <f t="shared" si="8"/>
        <v>2022</v>
      </c>
      <c r="K240" s="34">
        <f t="shared" si="9"/>
        <v>1</v>
      </c>
      <c r="L240">
        <v>766381</v>
      </c>
      <c r="M240">
        <v>6.5241700929433275</v>
      </c>
    </row>
    <row r="241" spans="1:13" x14ac:dyDescent="0.2">
      <c r="A241">
        <v>0</v>
      </c>
      <c r="B241">
        <v>0</v>
      </c>
      <c r="C241">
        <v>0</v>
      </c>
      <c r="D241">
        <v>0</v>
      </c>
      <c r="E241" t="s">
        <v>13</v>
      </c>
      <c r="F241" t="s">
        <v>14</v>
      </c>
      <c r="G241">
        <v>27</v>
      </c>
      <c r="H241" t="s">
        <v>13</v>
      </c>
      <c r="I241" s="1">
        <v>44562</v>
      </c>
      <c r="J241" s="34">
        <f t="shared" si="8"/>
        <v>2022</v>
      </c>
      <c r="K241" s="34">
        <f t="shared" si="9"/>
        <v>1</v>
      </c>
      <c r="L241">
        <v>533069</v>
      </c>
      <c r="M241">
        <v>5.0650103457526132</v>
      </c>
    </row>
    <row r="242" spans="1:13" x14ac:dyDescent="0.2">
      <c r="A242">
        <v>0</v>
      </c>
      <c r="B242">
        <v>0</v>
      </c>
      <c r="C242">
        <v>0</v>
      </c>
      <c r="D242">
        <v>0</v>
      </c>
      <c r="E242" t="s">
        <v>15</v>
      </c>
      <c r="F242" t="s">
        <v>16</v>
      </c>
      <c r="G242">
        <v>42</v>
      </c>
      <c r="H242" t="s">
        <v>15</v>
      </c>
      <c r="I242" s="1">
        <v>44562</v>
      </c>
      <c r="J242" s="34">
        <f t="shared" si="8"/>
        <v>2022</v>
      </c>
      <c r="K242" s="34">
        <f t="shared" si="9"/>
        <v>1</v>
      </c>
      <c r="L242">
        <v>725531</v>
      </c>
      <c r="M242">
        <v>5.7888636047253668</v>
      </c>
    </row>
    <row r="243" spans="1:13" x14ac:dyDescent="0.2">
      <c r="A243">
        <v>0</v>
      </c>
      <c r="B243">
        <v>0</v>
      </c>
      <c r="C243">
        <v>0</v>
      </c>
      <c r="D243">
        <v>0</v>
      </c>
      <c r="E243" t="s">
        <v>19</v>
      </c>
      <c r="F243" t="s">
        <v>20</v>
      </c>
      <c r="G243">
        <v>41</v>
      </c>
      <c r="H243" t="s">
        <v>19</v>
      </c>
      <c r="I243" s="1">
        <v>44562</v>
      </c>
      <c r="J243" s="34">
        <f t="shared" si="8"/>
        <v>2022</v>
      </c>
      <c r="K243" s="34">
        <f t="shared" si="9"/>
        <v>1</v>
      </c>
      <c r="L243">
        <v>1617105</v>
      </c>
      <c r="M243">
        <v>2.5353950423751086</v>
      </c>
    </row>
    <row r="244" spans="1:13" x14ac:dyDescent="0.2">
      <c r="A244">
        <v>0</v>
      </c>
      <c r="B244">
        <v>0</v>
      </c>
      <c r="C244">
        <v>0</v>
      </c>
      <c r="D244">
        <v>0</v>
      </c>
      <c r="E244" t="s">
        <v>23</v>
      </c>
      <c r="F244" t="s">
        <v>24</v>
      </c>
      <c r="G244">
        <v>2</v>
      </c>
      <c r="H244" t="s">
        <v>23</v>
      </c>
      <c r="I244" s="1">
        <v>44562</v>
      </c>
      <c r="J244" s="34">
        <f t="shared" si="8"/>
        <v>2022</v>
      </c>
      <c r="K244" s="34">
        <f t="shared" si="9"/>
        <v>1</v>
      </c>
      <c r="L244">
        <v>162588</v>
      </c>
      <c r="M244">
        <v>1.2301030826383252</v>
      </c>
    </row>
    <row r="245" spans="1:13" x14ac:dyDescent="0.2">
      <c r="A245">
        <v>0</v>
      </c>
      <c r="B245">
        <v>0</v>
      </c>
      <c r="C245">
        <v>0</v>
      </c>
      <c r="D245">
        <v>0</v>
      </c>
      <c r="E245" t="s">
        <v>21</v>
      </c>
      <c r="F245" t="s">
        <v>22</v>
      </c>
      <c r="G245">
        <v>25</v>
      </c>
      <c r="H245" t="s">
        <v>21</v>
      </c>
      <c r="I245" s="1">
        <v>44562</v>
      </c>
      <c r="J245" s="34">
        <f t="shared" si="8"/>
        <v>2022</v>
      </c>
      <c r="K245" s="34">
        <f t="shared" si="9"/>
        <v>1</v>
      </c>
      <c r="L245">
        <v>461041</v>
      </c>
      <c r="M245">
        <v>5.4225112300207572</v>
      </c>
    </row>
    <row r="246" spans="1:13" x14ac:dyDescent="0.2">
      <c r="A246">
        <v>0</v>
      </c>
      <c r="B246">
        <v>0</v>
      </c>
      <c r="C246">
        <v>0</v>
      </c>
      <c r="D246">
        <v>0</v>
      </c>
      <c r="E246" t="s">
        <v>27</v>
      </c>
      <c r="F246" t="s">
        <v>28</v>
      </c>
      <c r="G246">
        <v>39</v>
      </c>
      <c r="H246" t="s">
        <v>27</v>
      </c>
      <c r="I246" s="1">
        <v>44562</v>
      </c>
      <c r="J246" s="34">
        <f t="shared" si="8"/>
        <v>2022</v>
      </c>
      <c r="K246" s="34">
        <f t="shared" si="9"/>
        <v>1</v>
      </c>
      <c r="L246">
        <v>806765</v>
      </c>
      <c r="M246">
        <v>4.834121460400489</v>
      </c>
    </row>
    <row r="247" spans="1:13" x14ac:dyDescent="0.2">
      <c r="A247">
        <v>0</v>
      </c>
      <c r="B247">
        <v>0</v>
      </c>
      <c r="C247">
        <v>0</v>
      </c>
      <c r="D247">
        <v>0</v>
      </c>
      <c r="E247" t="s">
        <v>29</v>
      </c>
      <c r="F247" t="s">
        <v>30</v>
      </c>
      <c r="G247">
        <v>52</v>
      </c>
      <c r="H247" t="s">
        <v>29</v>
      </c>
      <c r="I247" s="1">
        <v>44562</v>
      </c>
      <c r="J247" s="34">
        <f t="shared" si="8"/>
        <v>2022</v>
      </c>
      <c r="K247" s="34">
        <f t="shared" si="9"/>
        <v>1</v>
      </c>
      <c r="L247">
        <v>580068</v>
      </c>
      <c r="M247">
        <v>8.9644662349931377</v>
      </c>
    </row>
    <row r="248" spans="1:13" x14ac:dyDescent="0.2">
      <c r="A248">
        <v>0</v>
      </c>
      <c r="B248">
        <v>0</v>
      </c>
      <c r="C248">
        <v>0</v>
      </c>
      <c r="D248">
        <v>0</v>
      </c>
      <c r="E248" t="s">
        <v>31</v>
      </c>
      <c r="F248" t="s">
        <v>32</v>
      </c>
      <c r="G248">
        <v>8</v>
      </c>
      <c r="H248" t="s">
        <v>31</v>
      </c>
      <c r="I248" s="1">
        <v>44562</v>
      </c>
      <c r="J248" s="34">
        <f t="shared" si="8"/>
        <v>2022</v>
      </c>
      <c r="K248" s="34">
        <f t="shared" si="9"/>
        <v>1</v>
      </c>
      <c r="L248">
        <v>127859</v>
      </c>
      <c r="M248">
        <v>6.2568923579880966</v>
      </c>
    </row>
    <row r="249" spans="1:13" x14ac:dyDescent="0.2">
      <c r="A249">
        <v>0</v>
      </c>
      <c r="B249">
        <v>0</v>
      </c>
      <c r="C249">
        <v>0</v>
      </c>
      <c r="D249">
        <v>0</v>
      </c>
      <c r="E249" t="s">
        <v>37</v>
      </c>
      <c r="F249" t="s">
        <v>38</v>
      </c>
      <c r="G249">
        <v>2</v>
      </c>
      <c r="H249" t="s">
        <v>37</v>
      </c>
      <c r="I249" s="1">
        <v>44562</v>
      </c>
      <c r="J249" s="34">
        <f t="shared" si="8"/>
        <v>2022</v>
      </c>
      <c r="K249" s="34">
        <f t="shared" si="9"/>
        <v>1</v>
      </c>
      <c r="L249">
        <v>232457</v>
      </c>
      <c r="M249">
        <v>0.86037417672945959</v>
      </c>
    </row>
    <row r="250" spans="1:13" x14ac:dyDescent="0.2">
      <c r="A250">
        <v>0</v>
      </c>
      <c r="B250">
        <v>0</v>
      </c>
      <c r="C250">
        <v>0</v>
      </c>
      <c r="D250">
        <v>0</v>
      </c>
      <c r="E250" t="s">
        <v>35</v>
      </c>
      <c r="F250" t="s">
        <v>36</v>
      </c>
      <c r="G250">
        <v>2</v>
      </c>
      <c r="H250" t="s">
        <v>35</v>
      </c>
      <c r="I250" s="1">
        <v>44562</v>
      </c>
      <c r="J250" s="34">
        <f t="shared" si="8"/>
        <v>2022</v>
      </c>
      <c r="K250" s="34">
        <f t="shared" si="9"/>
        <v>1</v>
      </c>
      <c r="L250" t="e">
        <v>#N/A</v>
      </c>
      <c r="M250" t="e">
        <v>#N/A</v>
      </c>
    </row>
    <row r="251" spans="1:13" x14ac:dyDescent="0.2">
      <c r="A251">
        <v>0</v>
      </c>
      <c r="B251">
        <v>0</v>
      </c>
      <c r="C251">
        <v>0</v>
      </c>
      <c r="D251">
        <v>0</v>
      </c>
      <c r="E251" t="s">
        <v>9</v>
      </c>
      <c r="F251" t="s">
        <v>10</v>
      </c>
      <c r="G251">
        <v>36</v>
      </c>
      <c r="H251" t="s">
        <v>9</v>
      </c>
      <c r="I251" s="1">
        <v>44531</v>
      </c>
      <c r="J251" s="34">
        <f t="shared" si="8"/>
        <v>2021</v>
      </c>
      <c r="K251" s="34">
        <f t="shared" si="9"/>
        <v>12</v>
      </c>
      <c r="L251">
        <v>862927</v>
      </c>
      <c r="M251">
        <v>4.1718476765705557</v>
      </c>
    </row>
    <row r="252" spans="1:13" x14ac:dyDescent="0.2">
      <c r="A252">
        <v>0</v>
      </c>
      <c r="B252">
        <v>0</v>
      </c>
      <c r="C252">
        <v>0</v>
      </c>
      <c r="D252">
        <v>0</v>
      </c>
      <c r="E252" t="s">
        <v>11</v>
      </c>
      <c r="F252" t="s">
        <v>12</v>
      </c>
      <c r="G252">
        <v>33</v>
      </c>
      <c r="H252" t="s">
        <v>11</v>
      </c>
      <c r="I252" s="1">
        <v>44531</v>
      </c>
      <c r="J252" s="34">
        <f t="shared" si="8"/>
        <v>2021</v>
      </c>
      <c r="K252" s="34">
        <f t="shared" si="9"/>
        <v>12</v>
      </c>
      <c r="L252">
        <v>766381</v>
      </c>
      <c r="M252">
        <v>4.305952261342596</v>
      </c>
    </row>
    <row r="253" spans="1:13" x14ac:dyDescent="0.2">
      <c r="A253">
        <v>0</v>
      </c>
      <c r="B253">
        <v>0</v>
      </c>
      <c r="C253">
        <v>0</v>
      </c>
      <c r="D253">
        <v>0</v>
      </c>
      <c r="E253" t="s">
        <v>13</v>
      </c>
      <c r="F253" t="s">
        <v>14</v>
      </c>
      <c r="G253">
        <v>26</v>
      </c>
      <c r="H253" t="s">
        <v>13</v>
      </c>
      <c r="I253" s="1">
        <v>44531</v>
      </c>
      <c r="J253" s="34">
        <f t="shared" si="8"/>
        <v>2021</v>
      </c>
      <c r="K253" s="34">
        <f t="shared" si="9"/>
        <v>12</v>
      </c>
      <c r="L253">
        <v>533069</v>
      </c>
      <c r="M253">
        <v>4.8774173699839984</v>
      </c>
    </row>
    <row r="254" spans="1:13" x14ac:dyDescent="0.2">
      <c r="A254">
        <v>0</v>
      </c>
      <c r="B254">
        <v>0</v>
      </c>
      <c r="C254">
        <v>0</v>
      </c>
      <c r="D254">
        <v>0</v>
      </c>
      <c r="E254" t="s">
        <v>15</v>
      </c>
      <c r="F254" t="s">
        <v>16</v>
      </c>
      <c r="G254">
        <v>44</v>
      </c>
      <c r="H254" t="s">
        <v>15</v>
      </c>
      <c r="I254" s="1">
        <v>44531</v>
      </c>
      <c r="J254" s="34">
        <f t="shared" si="8"/>
        <v>2021</v>
      </c>
      <c r="K254" s="34">
        <f t="shared" si="9"/>
        <v>12</v>
      </c>
      <c r="L254">
        <v>725531</v>
      </c>
      <c r="M254">
        <v>6.0645237763789552</v>
      </c>
    </row>
    <row r="255" spans="1:13" x14ac:dyDescent="0.2">
      <c r="A255">
        <v>0</v>
      </c>
      <c r="B255">
        <v>0</v>
      </c>
      <c r="C255">
        <v>0</v>
      </c>
      <c r="D255">
        <v>0</v>
      </c>
      <c r="E255" t="s">
        <v>17</v>
      </c>
      <c r="F255" t="s">
        <v>18</v>
      </c>
      <c r="G255">
        <v>3</v>
      </c>
      <c r="H255" t="s">
        <v>17</v>
      </c>
      <c r="I255" s="1">
        <v>44531</v>
      </c>
      <c r="J255" s="34">
        <f t="shared" si="8"/>
        <v>2021</v>
      </c>
      <c r="K255" s="34">
        <f t="shared" si="9"/>
        <v>12</v>
      </c>
      <c r="L255">
        <v>14421</v>
      </c>
      <c r="M255">
        <v>20.802995631370916</v>
      </c>
    </row>
    <row r="256" spans="1:13" x14ac:dyDescent="0.2">
      <c r="A256">
        <v>0</v>
      </c>
      <c r="B256">
        <v>0</v>
      </c>
      <c r="C256">
        <v>0</v>
      </c>
      <c r="D256">
        <v>0</v>
      </c>
      <c r="E256" t="s">
        <v>19</v>
      </c>
      <c r="F256" t="s">
        <v>20</v>
      </c>
      <c r="G256">
        <v>48</v>
      </c>
      <c r="H256" t="s">
        <v>19</v>
      </c>
      <c r="I256" s="1">
        <v>44531</v>
      </c>
      <c r="J256" s="34">
        <f t="shared" si="8"/>
        <v>2021</v>
      </c>
      <c r="K256" s="34">
        <f t="shared" si="9"/>
        <v>12</v>
      </c>
      <c r="L256">
        <v>1617105</v>
      </c>
      <c r="M256">
        <v>2.9682673666830537</v>
      </c>
    </row>
    <row r="257" spans="1:13" x14ac:dyDescent="0.2">
      <c r="A257">
        <v>0</v>
      </c>
      <c r="B257">
        <v>0</v>
      </c>
      <c r="C257">
        <v>0</v>
      </c>
      <c r="D257">
        <v>0</v>
      </c>
      <c r="E257" t="s">
        <v>23</v>
      </c>
      <c r="F257" t="s">
        <v>24</v>
      </c>
      <c r="G257">
        <v>1</v>
      </c>
      <c r="H257" t="s">
        <v>23</v>
      </c>
      <c r="I257" s="1">
        <v>44531</v>
      </c>
      <c r="J257" s="34">
        <f t="shared" si="8"/>
        <v>2021</v>
      </c>
      <c r="K257" s="34">
        <f t="shared" si="9"/>
        <v>12</v>
      </c>
      <c r="L257">
        <v>162588</v>
      </c>
      <c r="M257">
        <v>0.61505154131916262</v>
      </c>
    </row>
    <row r="258" spans="1:13" x14ac:dyDescent="0.2">
      <c r="A258">
        <v>0</v>
      </c>
      <c r="B258">
        <v>0</v>
      </c>
      <c r="C258">
        <v>0</v>
      </c>
      <c r="D258">
        <v>0</v>
      </c>
      <c r="E258" t="s">
        <v>21</v>
      </c>
      <c r="F258" t="s">
        <v>22</v>
      </c>
      <c r="G258">
        <v>24</v>
      </c>
      <c r="H258" t="s">
        <v>21</v>
      </c>
      <c r="I258" s="1">
        <v>44531</v>
      </c>
      <c r="J258" s="34">
        <f t="shared" si="8"/>
        <v>2021</v>
      </c>
      <c r="K258" s="34">
        <f t="shared" si="9"/>
        <v>12</v>
      </c>
      <c r="L258">
        <v>461041</v>
      </c>
      <c r="M258">
        <v>5.205610780819927</v>
      </c>
    </row>
    <row r="259" spans="1:13" x14ac:dyDescent="0.2">
      <c r="A259">
        <v>0</v>
      </c>
      <c r="B259">
        <v>0</v>
      </c>
      <c r="C259">
        <v>0</v>
      </c>
      <c r="D259">
        <v>0</v>
      </c>
      <c r="E259" t="s">
        <v>25</v>
      </c>
      <c r="F259" t="s">
        <v>26</v>
      </c>
      <c r="G259">
        <v>3</v>
      </c>
      <c r="H259" t="s">
        <v>25</v>
      </c>
      <c r="I259" s="1">
        <v>44531</v>
      </c>
      <c r="J259" s="34">
        <f t="shared" ref="J259:J322" si="10">YEAR(I259)</f>
        <v>2021</v>
      </c>
      <c r="K259" s="34">
        <f t="shared" ref="K259:K322" si="11">MONTH(I259)</f>
        <v>12</v>
      </c>
      <c r="L259">
        <v>70894</v>
      </c>
      <c r="M259">
        <v>4.2316698169097524</v>
      </c>
    </row>
    <row r="260" spans="1:13" x14ac:dyDescent="0.2">
      <c r="A260">
        <v>0</v>
      </c>
      <c r="B260">
        <v>0</v>
      </c>
      <c r="C260">
        <v>0</v>
      </c>
      <c r="D260">
        <v>0</v>
      </c>
      <c r="E260" t="s">
        <v>27</v>
      </c>
      <c r="F260" t="s">
        <v>28</v>
      </c>
      <c r="G260">
        <v>23</v>
      </c>
      <c r="H260" t="s">
        <v>27</v>
      </c>
      <c r="I260" s="1">
        <v>44531</v>
      </c>
      <c r="J260" s="34">
        <f t="shared" si="10"/>
        <v>2021</v>
      </c>
      <c r="K260" s="34">
        <f t="shared" si="11"/>
        <v>12</v>
      </c>
      <c r="L260">
        <v>806765</v>
      </c>
      <c r="M260">
        <v>2.8508921433131085</v>
      </c>
    </row>
    <row r="261" spans="1:13" x14ac:dyDescent="0.2">
      <c r="A261">
        <v>0</v>
      </c>
      <c r="B261">
        <v>0</v>
      </c>
      <c r="C261">
        <v>0</v>
      </c>
      <c r="D261">
        <v>0</v>
      </c>
      <c r="E261" t="s">
        <v>29</v>
      </c>
      <c r="F261" t="s">
        <v>30</v>
      </c>
      <c r="G261">
        <v>48</v>
      </c>
      <c r="H261" t="s">
        <v>29</v>
      </c>
      <c r="I261" s="1">
        <v>44531</v>
      </c>
      <c r="J261" s="34">
        <f t="shared" si="10"/>
        <v>2021</v>
      </c>
      <c r="K261" s="34">
        <f t="shared" si="11"/>
        <v>12</v>
      </c>
      <c r="L261">
        <v>580068</v>
      </c>
      <c r="M261">
        <v>8.2748919092244364</v>
      </c>
    </row>
    <row r="262" spans="1:13" x14ac:dyDescent="0.2">
      <c r="A262">
        <v>0</v>
      </c>
      <c r="B262">
        <v>0</v>
      </c>
      <c r="C262">
        <v>0</v>
      </c>
      <c r="D262">
        <v>0</v>
      </c>
      <c r="E262" t="s">
        <v>31</v>
      </c>
      <c r="F262" t="s">
        <v>32</v>
      </c>
      <c r="G262">
        <v>6</v>
      </c>
      <c r="H262" t="s">
        <v>31</v>
      </c>
      <c r="I262" s="1">
        <v>44531</v>
      </c>
      <c r="J262" s="34">
        <f t="shared" si="10"/>
        <v>2021</v>
      </c>
      <c r="K262" s="34">
        <f t="shared" si="11"/>
        <v>12</v>
      </c>
      <c r="L262">
        <v>127859</v>
      </c>
      <c r="M262">
        <v>4.6926692684910725</v>
      </c>
    </row>
    <row r="263" spans="1:13" x14ac:dyDescent="0.2">
      <c r="A263">
        <v>0</v>
      </c>
      <c r="B263">
        <v>0</v>
      </c>
      <c r="C263">
        <v>0</v>
      </c>
      <c r="D263">
        <v>0</v>
      </c>
      <c r="E263" t="s">
        <v>37</v>
      </c>
      <c r="F263" t="s">
        <v>38</v>
      </c>
      <c r="G263">
        <v>8</v>
      </c>
      <c r="H263" t="s">
        <v>37</v>
      </c>
      <c r="I263" s="1">
        <v>44531</v>
      </c>
      <c r="J263" s="34">
        <f t="shared" si="10"/>
        <v>2021</v>
      </c>
      <c r="K263" s="34">
        <f t="shared" si="11"/>
        <v>12</v>
      </c>
      <c r="L263">
        <v>232457</v>
      </c>
      <c r="M263">
        <v>3.4414967069178384</v>
      </c>
    </row>
    <row r="264" spans="1:13" x14ac:dyDescent="0.2">
      <c r="A264">
        <v>0</v>
      </c>
      <c r="B264">
        <v>0</v>
      </c>
      <c r="C264">
        <v>0</v>
      </c>
      <c r="D264">
        <v>0</v>
      </c>
      <c r="E264" t="s">
        <v>35</v>
      </c>
      <c r="F264" t="s">
        <v>36</v>
      </c>
      <c r="G264">
        <v>1</v>
      </c>
      <c r="H264" t="s">
        <v>35</v>
      </c>
      <c r="I264" s="1">
        <v>44531</v>
      </c>
      <c r="J264" s="34">
        <f t="shared" si="10"/>
        <v>2021</v>
      </c>
      <c r="K264" s="34">
        <f t="shared" si="11"/>
        <v>12</v>
      </c>
      <c r="L264" t="e">
        <v>#N/A</v>
      </c>
      <c r="M264" t="e">
        <v>#N/A</v>
      </c>
    </row>
    <row r="265" spans="1:13" x14ac:dyDescent="0.2">
      <c r="A265">
        <v>0</v>
      </c>
      <c r="B265">
        <v>0</v>
      </c>
      <c r="C265">
        <v>0</v>
      </c>
      <c r="D265">
        <v>0</v>
      </c>
      <c r="E265" t="s">
        <v>9</v>
      </c>
      <c r="F265" t="s">
        <v>10</v>
      </c>
      <c r="G265">
        <v>40</v>
      </c>
      <c r="H265" t="s">
        <v>9</v>
      </c>
      <c r="I265" s="1">
        <v>44501</v>
      </c>
      <c r="J265" s="34">
        <f t="shared" si="10"/>
        <v>2021</v>
      </c>
      <c r="K265" s="34">
        <f t="shared" si="11"/>
        <v>11</v>
      </c>
      <c r="L265">
        <v>862927</v>
      </c>
      <c r="M265">
        <v>4.6353863073006183</v>
      </c>
    </row>
    <row r="266" spans="1:13" x14ac:dyDescent="0.2">
      <c r="A266">
        <v>0</v>
      </c>
      <c r="B266">
        <v>0</v>
      </c>
      <c r="C266">
        <v>0</v>
      </c>
      <c r="D266">
        <v>0</v>
      </c>
      <c r="E266" t="s">
        <v>11</v>
      </c>
      <c r="F266" t="s">
        <v>12</v>
      </c>
      <c r="G266">
        <v>41</v>
      </c>
      <c r="H266" t="s">
        <v>11</v>
      </c>
      <c r="I266" s="1">
        <v>44501</v>
      </c>
      <c r="J266" s="34">
        <f t="shared" si="10"/>
        <v>2021</v>
      </c>
      <c r="K266" s="34">
        <f t="shared" si="11"/>
        <v>11</v>
      </c>
      <c r="L266">
        <v>766381</v>
      </c>
      <c r="M266">
        <v>5.3498194762135283</v>
      </c>
    </row>
    <row r="267" spans="1:13" x14ac:dyDescent="0.2">
      <c r="A267">
        <v>0</v>
      </c>
      <c r="B267">
        <v>0</v>
      </c>
      <c r="C267">
        <v>0</v>
      </c>
      <c r="D267">
        <v>0</v>
      </c>
      <c r="E267" t="s">
        <v>13</v>
      </c>
      <c r="F267" t="s">
        <v>14</v>
      </c>
      <c r="G267">
        <v>25</v>
      </c>
      <c r="H267" t="s">
        <v>13</v>
      </c>
      <c r="I267" s="1">
        <v>44501</v>
      </c>
      <c r="J267" s="34">
        <f t="shared" si="10"/>
        <v>2021</v>
      </c>
      <c r="K267" s="34">
        <f t="shared" si="11"/>
        <v>11</v>
      </c>
      <c r="L267">
        <v>533069</v>
      </c>
      <c r="M267">
        <v>4.6898243942153828</v>
      </c>
    </row>
    <row r="268" spans="1:13" x14ac:dyDescent="0.2">
      <c r="A268">
        <v>0</v>
      </c>
      <c r="B268">
        <v>0</v>
      </c>
      <c r="C268">
        <v>0</v>
      </c>
      <c r="D268">
        <v>0</v>
      </c>
      <c r="E268" t="s">
        <v>15</v>
      </c>
      <c r="F268" t="s">
        <v>16</v>
      </c>
      <c r="G268">
        <v>42</v>
      </c>
      <c r="H268" t="s">
        <v>15</v>
      </c>
      <c r="I268" s="1">
        <v>44501</v>
      </c>
      <c r="J268" s="34">
        <f t="shared" si="10"/>
        <v>2021</v>
      </c>
      <c r="K268" s="34">
        <f t="shared" si="11"/>
        <v>11</v>
      </c>
      <c r="L268">
        <v>725531</v>
      </c>
      <c r="M268">
        <v>5.7888636047253668</v>
      </c>
    </row>
    <row r="269" spans="1:13" x14ac:dyDescent="0.2">
      <c r="A269">
        <v>0</v>
      </c>
      <c r="B269">
        <v>0</v>
      </c>
      <c r="C269">
        <v>0</v>
      </c>
      <c r="D269">
        <v>0</v>
      </c>
      <c r="E269" t="s">
        <v>19</v>
      </c>
      <c r="F269" t="s">
        <v>20</v>
      </c>
      <c r="G269">
        <v>58</v>
      </c>
      <c r="H269" t="s">
        <v>19</v>
      </c>
      <c r="I269" s="1">
        <v>44501</v>
      </c>
      <c r="J269" s="34">
        <f t="shared" si="10"/>
        <v>2021</v>
      </c>
      <c r="K269" s="34">
        <f t="shared" si="11"/>
        <v>11</v>
      </c>
      <c r="L269">
        <v>1617105</v>
      </c>
      <c r="M269">
        <v>3.5866564014086904</v>
      </c>
    </row>
    <row r="270" spans="1:13" x14ac:dyDescent="0.2">
      <c r="A270">
        <v>0</v>
      </c>
      <c r="B270">
        <v>0</v>
      </c>
      <c r="C270">
        <v>0</v>
      </c>
      <c r="D270">
        <v>0</v>
      </c>
      <c r="E270" t="s">
        <v>23</v>
      </c>
      <c r="F270" t="s">
        <v>24</v>
      </c>
      <c r="G270">
        <v>1</v>
      </c>
      <c r="H270" t="s">
        <v>23</v>
      </c>
      <c r="I270" s="1">
        <v>44501</v>
      </c>
      <c r="J270" s="34">
        <f t="shared" si="10"/>
        <v>2021</v>
      </c>
      <c r="K270" s="34">
        <f t="shared" si="11"/>
        <v>11</v>
      </c>
      <c r="L270">
        <v>162588</v>
      </c>
      <c r="M270">
        <v>0.61505154131916262</v>
      </c>
    </row>
    <row r="271" spans="1:13" x14ac:dyDescent="0.2">
      <c r="A271">
        <v>0</v>
      </c>
      <c r="B271">
        <v>0</v>
      </c>
      <c r="C271">
        <v>0</v>
      </c>
      <c r="D271">
        <v>0</v>
      </c>
      <c r="E271" t="s">
        <v>21</v>
      </c>
      <c r="F271" t="s">
        <v>22</v>
      </c>
      <c r="G271">
        <v>23</v>
      </c>
      <c r="H271" t="s">
        <v>21</v>
      </c>
      <c r="I271" s="1">
        <v>44501</v>
      </c>
      <c r="J271" s="34">
        <f t="shared" si="10"/>
        <v>2021</v>
      </c>
      <c r="K271" s="34">
        <f t="shared" si="11"/>
        <v>11</v>
      </c>
      <c r="L271">
        <v>461041</v>
      </c>
      <c r="M271">
        <v>4.9887103316190968</v>
      </c>
    </row>
    <row r="272" spans="1:13" x14ac:dyDescent="0.2">
      <c r="A272">
        <v>0</v>
      </c>
      <c r="B272">
        <v>0</v>
      </c>
      <c r="C272">
        <v>0</v>
      </c>
      <c r="D272">
        <v>0</v>
      </c>
      <c r="E272" t="s">
        <v>25</v>
      </c>
      <c r="F272" t="s">
        <v>26</v>
      </c>
      <c r="G272">
        <v>1</v>
      </c>
      <c r="H272" t="s">
        <v>25</v>
      </c>
      <c r="I272" s="1">
        <v>44501</v>
      </c>
      <c r="J272" s="34">
        <f t="shared" si="10"/>
        <v>2021</v>
      </c>
      <c r="K272" s="34">
        <f t="shared" si="11"/>
        <v>11</v>
      </c>
      <c r="L272">
        <v>70894</v>
      </c>
      <c r="M272">
        <v>1.4105566056365844</v>
      </c>
    </row>
    <row r="273" spans="1:13" x14ac:dyDescent="0.2">
      <c r="A273">
        <v>0</v>
      </c>
      <c r="B273">
        <v>0</v>
      </c>
      <c r="C273">
        <v>0</v>
      </c>
      <c r="D273">
        <v>0</v>
      </c>
      <c r="E273" t="s">
        <v>27</v>
      </c>
      <c r="F273" t="s">
        <v>28</v>
      </c>
      <c r="G273">
        <v>48</v>
      </c>
      <c r="H273" t="s">
        <v>27</v>
      </c>
      <c r="I273" s="1">
        <v>44501</v>
      </c>
      <c r="J273" s="34">
        <f t="shared" si="10"/>
        <v>2021</v>
      </c>
      <c r="K273" s="34">
        <f t="shared" si="11"/>
        <v>11</v>
      </c>
      <c r="L273">
        <v>806765</v>
      </c>
      <c r="M273">
        <v>5.9496879512621401</v>
      </c>
    </row>
    <row r="274" spans="1:13" x14ac:dyDescent="0.2">
      <c r="A274">
        <v>0</v>
      </c>
      <c r="B274">
        <v>0</v>
      </c>
      <c r="C274">
        <v>0</v>
      </c>
      <c r="D274">
        <v>0</v>
      </c>
      <c r="E274" t="s">
        <v>29</v>
      </c>
      <c r="F274" t="s">
        <v>30</v>
      </c>
      <c r="G274">
        <v>53</v>
      </c>
      <c r="H274" t="s">
        <v>29</v>
      </c>
      <c r="I274" s="1">
        <v>44501</v>
      </c>
      <c r="J274" s="34">
        <f t="shared" si="10"/>
        <v>2021</v>
      </c>
      <c r="K274" s="34">
        <f t="shared" si="11"/>
        <v>11</v>
      </c>
      <c r="L274">
        <v>580068</v>
      </c>
      <c r="M274">
        <v>9.1368598164353134</v>
      </c>
    </row>
    <row r="275" spans="1:13" x14ac:dyDescent="0.2">
      <c r="A275">
        <v>0</v>
      </c>
      <c r="B275">
        <v>0</v>
      </c>
      <c r="C275">
        <v>0</v>
      </c>
      <c r="D275">
        <v>0</v>
      </c>
      <c r="E275" t="s">
        <v>31</v>
      </c>
      <c r="F275" t="s">
        <v>32</v>
      </c>
      <c r="G275">
        <v>9</v>
      </c>
      <c r="H275" t="s">
        <v>31</v>
      </c>
      <c r="I275" s="1">
        <v>44501</v>
      </c>
      <c r="J275" s="34">
        <f t="shared" si="10"/>
        <v>2021</v>
      </c>
      <c r="K275" s="34">
        <f t="shared" si="11"/>
        <v>11</v>
      </c>
      <c r="L275">
        <v>127859</v>
      </c>
      <c r="M275">
        <v>7.0390039027366074</v>
      </c>
    </row>
    <row r="276" spans="1:13" x14ac:dyDescent="0.2">
      <c r="A276">
        <v>0</v>
      </c>
      <c r="B276">
        <v>0</v>
      </c>
      <c r="C276">
        <v>0</v>
      </c>
      <c r="D276">
        <v>0</v>
      </c>
      <c r="E276" t="s">
        <v>37</v>
      </c>
      <c r="F276" t="s">
        <v>38</v>
      </c>
      <c r="G276">
        <v>6</v>
      </c>
      <c r="H276" t="s">
        <v>37</v>
      </c>
      <c r="I276" s="1">
        <v>44501</v>
      </c>
      <c r="J276" s="34">
        <f t="shared" si="10"/>
        <v>2021</v>
      </c>
      <c r="K276" s="34">
        <f t="shared" si="11"/>
        <v>11</v>
      </c>
      <c r="L276">
        <v>232457</v>
      </c>
      <c r="M276">
        <v>2.5811225301883787</v>
      </c>
    </row>
    <row r="277" spans="1:13" x14ac:dyDescent="0.2">
      <c r="A277">
        <v>0</v>
      </c>
      <c r="B277">
        <v>0</v>
      </c>
      <c r="C277">
        <v>0</v>
      </c>
      <c r="D277">
        <v>0</v>
      </c>
      <c r="E277" t="s">
        <v>35</v>
      </c>
      <c r="F277" t="s">
        <v>36</v>
      </c>
      <c r="G277">
        <v>2</v>
      </c>
      <c r="H277" t="s">
        <v>35</v>
      </c>
      <c r="I277" s="1">
        <v>44501</v>
      </c>
      <c r="J277" s="34">
        <f t="shared" si="10"/>
        <v>2021</v>
      </c>
      <c r="K277" s="34">
        <f t="shared" si="11"/>
        <v>11</v>
      </c>
      <c r="L277" t="e">
        <v>#N/A</v>
      </c>
      <c r="M277" t="e">
        <v>#N/A</v>
      </c>
    </row>
    <row r="278" spans="1:13" x14ac:dyDescent="0.2">
      <c r="A278">
        <v>0</v>
      </c>
      <c r="B278">
        <v>0</v>
      </c>
      <c r="C278">
        <v>0</v>
      </c>
      <c r="D278">
        <v>0</v>
      </c>
      <c r="E278" t="s">
        <v>9</v>
      </c>
      <c r="F278" t="s">
        <v>10</v>
      </c>
      <c r="G278">
        <v>50</v>
      </c>
      <c r="H278" t="s">
        <v>9</v>
      </c>
      <c r="I278" s="1">
        <v>44470</v>
      </c>
      <c r="J278" s="34">
        <f t="shared" si="10"/>
        <v>2021</v>
      </c>
      <c r="K278" s="34">
        <f t="shared" si="11"/>
        <v>10</v>
      </c>
      <c r="L278">
        <v>862927</v>
      </c>
      <c r="M278">
        <v>5.7942328841257718</v>
      </c>
    </row>
    <row r="279" spans="1:13" x14ac:dyDescent="0.2">
      <c r="A279">
        <v>0</v>
      </c>
      <c r="B279">
        <v>0</v>
      </c>
      <c r="C279">
        <v>0</v>
      </c>
      <c r="D279">
        <v>0</v>
      </c>
      <c r="E279" t="s">
        <v>11</v>
      </c>
      <c r="F279" t="s">
        <v>12</v>
      </c>
      <c r="G279">
        <v>50</v>
      </c>
      <c r="H279" t="s">
        <v>11</v>
      </c>
      <c r="I279" s="1">
        <v>44470</v>
      </c>
      <c r="J279" s="34">
        <f t="shared" si="10"/>
        <v>2021</v>
      </c>
      <c r="K279" s="34">
        <f t="shared" si="11"/>
        <v>10</v>
      </c>
      <c r="L279">
        <v>766381</v>
      </c>
      <c r="M279">
        <v>6.5241700929433275</v>
      </c>
    </row>
    <row r="280" spans="1:13" x14ac:dyDescent="0.2">
      <c r="A280">
        <v>0</v>
      </c>
      <c r="B280">
        <v>0</v>
      </c>
      <c r="C280">
        <v>0</v>
      </c>
      <c r="D280">
        <v>0</v>
      </c>
      <c r="E280" t="s">
        <v>13</v>
      </c>
      <c r="F280" t="s">
        <v>14</v>
      </c>
      <c r="G280">
        <v>36</v>
      </c>
      <c r="H280" t="s">
        <v>13</v>
      </c>
      <c r="I280" s="1">
        <v>44470</v>
      </c>
      <c r="J280" s="34">
        <f t="shared" si="10"/>
        <v>2021</v>
      </c>
      <c r="K280" s="34">
        <f t="shared" si="11"/>
        <v>10</v>
      </c>
      <c r="L280">
        <v>533069</v>
      </c>
      <c r="M280">
        <v>6.7533471276701524</v>
      </c>
    </row>
    <row r="281" spans="1:13" x14ac:dyDescent="0.2">
      <c r="A281">
        <v>0</v>
      </c>
      <c r="B281">
        <v>0</v>
      </c>
      <c r="C281">
        <v>0</v>
      </c>
      <c r="D281">
        <v>0</v>
      </c>
      <c r="E281" t="s">
        <v>15</v>
      </c>
      <c r="F281" t="s">
        <v>16</v>
      </c>
      <c r="G281">
        <v>26</v>
      </c>
      <c r="H281" t="s">
        <v>15</v>
      </c>
      <c r="I281" s="1">
        <v>44470</v>
      </c>
      <c r="J281" s="34">
        <f t="shared" si="10"/>
        <v>2021</v>
      </c>
      <c r="K281" s="34">
        <f t="shared" si="11"/>
        <v>10</v>
      </c>
      <c r="L281">
        <v>725531</v>
      </c>
      <c r="M281">
        <v>3.5835822314966559</v>
      </c>
    </row>
    <row r="282" spans="1:13" x14ac:dyDescent="0.2">
      <c r="A282">
        <v>0</v>
      </c>
      <c r="B282">
        <v>0</v>
      </c>
      <c r="C282">
        <v>0</v>
      </c>
      <c r="D282">
        <v>0</v>
      </c>
      <c r="E282" t="s">
        <v>19</v>
      </c>
      <c r="F282" t="s">
        <v>20</v>
      </c>
      <c r="G282">
        <v>51</v>
      </c>
      <c r="H282" t="s">
        <v>19</v>
      </c>
      <c r="I282" s="1">
        <v>44470</v>
      </c>
      <c r="J282" s="34">
        <f t="shared" si="10"/>
        <v>2021</v>
      </c>
      <c r="K282" s="34">
        <f t="shared" si="11"/>
        <v>10</v>
      </c>
      <c r="L282">
        <v>1617105</v>
      </c>
      <c r="M282">
        <v>3.1537840771007448</v>
      </c>
    </row>
    <row r="283" spans="1:13" x14ac:dyDescent="0.2">
      <c r="A283">
        <v>0</v>
      </c>
      <c r="B283">
        <v>0</v>
      </c>
      <c r="C283">
        <v>0</v>
      </c>
      <c r="D283">
        <v>0</v>
      </c>
      <c r="E283" t="s">
        <v>23</v>
      </c>
      <c r="F283" t="s">
        <v>24</v>
      </c>
      <c r="G283">
        <v>4</v>
      </c>
      <c r="H283" t="s">
        <v>23</v>
      </c>
      <c r="I283" s="1">
        <v>44470</v>
      </c>
      <c r="J283" s="34">
        <f t="shared" si="10"/>
        <v>2021</v>
      </c>
      <c r="K283" s="34">
        <f t="shared" si="11"/>
        <v>10</v>
      </c>
      <c r="L283">
        <v>162588</v>
      </c>
      <c r="M283">
        <v>2.4602061652766505</v>
      </c>
    </row>
    <row r="284" spans="1:13" x14ac:dyDescent="0.2">
      <c r="A284">
        <v>0</v>
      </c>
      <c r="B284">
        <v>0</v>
      </c>
      <c r="C284">
        <v>0</v>
      </c>
      <c r="D284">
        <v>0</v>
      </c>
      <c r="E284" t="s">
        <v>21</v>
      </c>
      <c r="F284" t="s">
        <v>22</v>
      </c>
      <c r="G284">
        <v>49</v>
      </c>
      <c r="H284" t="s">
        <v>21</v>
      </c>
      <c r="I284" s="1">
        <v>44470</v>
      </c>
      <c r="J284" s="34">
        <f t="shared" si="10"/>
        <v>2021</v>
      </c>
      <c r="K284" s="34">
        <f t="shared" si="11"/>
        <v>10</v>
      </c>
      <c r="L284">
        <v>461041</v>
      </c>
      <c r="M284">
        <v>10.628122010840684</v>
      </c>
    </row>
    <row r="285" spans="1:13" x14ac:dyDescent="0.2">
      <c r="A285">
        <v>0</v>
      </c>
      <c r="B285">
        <v>0</v>
      </c>
      <c r="C285">
        <v>0</v>
      </c>
      <c r="D285">
        <v>0</v>
      </c>
      <c r="E285" t="s">
        <v>27</v>
      </c>
      <c r="F285" t="s">
        <v>28</v>
      </c>
      <c r="G285">
        <v>54</v>
      </c>
      <c r="H285" t="s">
        <v>27</v>
      </c>
      <c r="I285" s="1">
        <v>44470</v>
      </c>
      <c r="J285" s="34">
        <f t="shared" si="10"/>
        <v>2021</v>
      </c>
      <c r="K285" s="34">
        <f t="shared" si="11"/>
        <v>10</v>
      </c>
      <c r="L285">
        <v>806765</v>
      </c>
      <c r="M285">
        <v>6.693398945169907</v>
      </c>
    </row>
    <row r="286" spans="1:13" x14ac:dyDescent="0.2">
      <c r="A286">
        <v>0</v>
      </c>
      <c r="B286">
        <v>0</v>
      </c>
      <c r="C286">
        <v>0</v>
      </c>
      <c r="D286">
        <v>0</v>
      </c>
      <c r="E286" t="s">
        <v>29</v>
      </c>
      <c r="F286" t="s">
        <v>30</v>
      </c>
      <c r="G286">
        <v>39</v>
      </c>
      <c r="H286" t="s">
        <v>29</v>
      </c>
      <c r="I286" s="1">
        <v>44470</v>
      </c>
      <c r="J286" s="34">
        <f t="shared" si="10"/>
        <v>2021</v>
      </c>
      <c r="K286" s="34">
        <f t="shared" si="11"/>
        <v>10</v>
      </c>
      <c r="L286">
        <v>580068</v>
      </c>
      <c r="M286">
        <v>6.7233496762448546</v>
      </c>
    </row>
    <row r="287" spans="1:13" x14ac:dyDescent="0.2">
      <c r="A287">
        <v>0</v>
      </c>
      <c r="B287">
        <v>0</v>
      </c>
      <c r="C287">
        <v>0</v>
      </c>
      <c r="D287">
        <v>0</v>
      </c>
      <c r="E287" t="s">
        <v>31</v>
      </c>
      <c r="F287" t="s">
        <v>32</v>
      </c>
      <c r="G287">
        <v>18</v>
      </c>
      <c r="H287" t="s">
        <v>31</v>
      </c>
      <c r="I287" s="1">
        <v>44470</v>
      </c>
      <c r="J287" s="34">
        <f t="shared" si="10"/>
        <v>2021</v>
      </c>
      <c r="K287" s="34">
        <f t="shared" si="11"/>
        <v>10</v>
      </c>
      <c r="L287">
        <v>127859</v>
      </c>
      <c r="M287">
        <v>14.078007805473215</v>
      </c>
    </row>
    <row r="288" spans="1:13" x14ac:dyDescent="0.2">
      <c r="A288">
        <v>0</v>
      </c>
      <c r="B288">
        <v>0</v>
      </c>
      <c r="C288">
        <v>0</v>
      </c>
      <c r="D288">
        <v>0</v>
      </c>
      <c r="E288" t="s">
        <v>37</v>
      </c>
      <c r="F288" t="s">
        <v>38</v>
      </c>
      <c r="G288">
        <v>13</v>
      </c>
      <c r="H288" t="s">
        <v>37</v>
      </c>
      <c r="I288" s="1">
        <v>44470</v>
      </c>
      <c r="J288" s="34">
        <f t="shared" si="10"/>
        <v>2021</v>
      </c>
      <c r="K288" s="34">
        <f t="shared" si="11"/>
        <v>10</v>
      </c>
      <c r="L288">
        <v>232457</v>
      </c>
      <c r="M288">
        <v>5.5924321487414881</v>
      </c>
    </row>
    <row r="289" spans="1:13" x14ac:dyDescent="0.2">
      <c r="A289">
        <v>0</v>
      </c>
      <c r="B289">
        <v>0</v>
      </c>
      <c r="C289">
        <v>0</v>
      </c>
      <c r="D289">
        <v>0</v>
      </c>
      <c r="E289" t="s">
        <v>35</v>
      </c>
      <c r="F289" t="s">
        <v>36</v>
      </c>
      <c r="G289">
        <v>2</v>
      </c>
      <c r="H289" t="s">
        <v>35</v>
      </c>
      <c r="I289" s="1">
        <v>44470</v>
      </c>
      <c r="J289" s="34">
        <f t="shared" si="10"/>
        <v>2021</v>
      </c>
      <c r="K289" s="34">
        <f t="shared" si="11"/>
        <v>10</v>
      </c>
      <c r="L289" t="e">
        <v>#N/A</v>
      </c>
      <c r="M289" t="e">
        <v>#N/A</v>
      </c>
    </row>
    <row r="290" spans="1:13" x14ac:dyDescent="0.2">
      <c r="A290">
        <v>0</v>
      </c>
      <c r="B290">
        <v>0</v>
      </c>
      <c r="C290">
        <v>0</v>
      </c>
      <c r="D290">
        <v>0</v>
      </c>
      <c r="E290" t="s">
        <v>9</v>
      </c>
      <c r="F290" t="s">
        <v>10</v>
      </c>
      <c r="G290">
        <v>65</v>
      </c>
      <c r="H290" t="s">
        <v>9</v>
      </c>
      <c r="I290" s="1">
        <v>44440</v>
      </c>
      <c r="J290" s="34">
        <f t="shared" si="10"/>
        <v>2021</v>
      </c>
      <c r="K290" s="34">
        <f t="shared" si="11"/>
        <v>9</v>
      </c>
      <c r="L290">
        <v>862927</v>
      </c>
      <c r="M290">
        <v>7.5325027493635046</v>
      </c>
    </row>
    <row r="291" spans="1:13" x14ac:dyDescent="0.2">
      <c r="A291">
        <v>0</v>
      </c>
      <c r="B291">
        <v>0</v>
      </c>
      <c r="C291">
        <v>0</v>
      </c>
      <c r="D291">
        <v>0</v>
      </c>
      <c r="E291" t="s">
        <v>11</v>
      </c>
      <c r="F291" t="s">
        <v>12</v>
      </c>
      <c r="G291">
        <v>32</v>
      </c>
      <c r="H291" t="s">
        <v>11</v>
      </c>
      <c r="I291" s="1">
        <v>44440</v>
      </c>
      <c r="J291" s="34">
        <f t="shared" si="10"/>
        <v>2021</v>
      </c>
      <c r="K291" s="34">
        <f t="shared" si="11"/>
        <v>9</v>
      </c>
      <c r="L291">
        <v>766381</v>
      </c>
      <c r="M291">
        <v>4.175468859483729</v>
      </c>
    </row>
    <row r="292" spans="1:13" x14ac:dyDescent="0.2">
      <c r="A292">
        <v>0</v>
      </c>
      <c r="B292">
        <v>0</v>
      </c>
      <c r="C292">
        <v>0</v>
      </c>
      <c r="D292">
        <v>0</v>
      </c>
      <c r="E292" t="s">
        <v>13</v>
      </c>
      <c r="F292" t="s">
        <v>14</v>
      </c>
      <c r="G292">
        <v>42</v>
      </c>
      <c r="H292" t="s">
        <v>13</v>
      </c>
      <c r="I292" s="1">
        <v>44440</v>
      </c>
      <c r="J292" s="34">
        <f t="shared" si="10"/>
        <v>2021</v>
      </c>
      <c r="K292" s="34">
        <f t="shared" si="11"/>
        <v>9</v>
      </c>
      <c r="L292">
        <v>533069</v>
      </c>
      <c r="M292">
        <v>7.8789049822818429</v>
      </c>
    </row>
    <row r="293" spans="1:13" x14ac:dyDescent="0.2">
      <c r="A293">
        <v>0</v>
      </c>
      <c r="B293">
        <v>0</v>
      </c>
      <c r="C293">
        <v>0</v>
      </c>
      <c r="D293">
        <v>0</v>
      </c>
      <c r="E293" t="s">
        <v>15</v>
      </c>
      <c r="F293" t="s">
        <v>16</v>
      </c>
      <c r="G293">
        <v>46</v>
      </c>
      <c r="H293" t="s">
        <v>15</v>
      </c>
      <c r="I293" s="1">
        <v>44440</v>
      </c>
      <c r="J293" s="34">
        <f t="shared" si="10"/>
        <v>2021</v>
      </c>
      <c r="K293" s="34">
        <f t="shared" si="11"/>
        <v>9</v>
      </c>
      <c r="L293">
        <v>725531</v>
      </c>
      <c r="M293">
        <v>6.3401839480325446</v>
      </c>
    </row>
    <row r="294" spans="1:13" x14ac:dyDescent="0.2">
      <c r="A294">
        <v>0</v>
      </c>
      <c r="B294">
        <v>0</v>
      </c>
      <c r="C294">
        <v>0</v>
      </c>
      <c r="D294">
        <v>0</v>
      </c>
      <c r="E294" t="s">
        <v>17</v>
      </c>
      <c r="F294" t="s">
        <v>18</v>
      </c>
      <c r="G294">
        <v>3</v>
      </c>
      <c r="H294" t="s">
        <v>17</v>
      </c>
      <c r="I294" s="1">
        <v>44440</v>
      </c>
      <c r="J294" s="34">
        <f t="shared" si="10"/>
        <v>2021</v>
      </c>
      <c r="K294" s="34">
        <f t="shared" si="11"/>
        <v>9</v>
      </c>
      <c r="L294">
        <v>14421</v>
      </c>
      <c r="M294">
        <v>20.802995631370916</v>
      </c>
    </row>
    <row r="295" spans="1:13" x14ac:dyDescent="0.2">
      <c r="A295">
        <v>0</v>
      </c>
      <c r="B295">
        <v>0</v>
      </c>
      <c r="C295">
        <v>0</v>
      </c>
      <c r="D295">
        <v>0</v>
      </c>
      <c r="E295" t="s">
        <v>19</v>
      </c>
      <c r="F295" t="s">
        <v>20</v>
      </c>
      <c r="G295">
        <v>112</v>
      </c>
      <c r="H295" t="s">
        <v>19</v>
      </c>
      <c r="I295" s="1">
        <v>44440</v>
      </c>
      <c r="J295" s="34">
        <f t="shared" si="10"/>
        <v>2021</v>
      </c>
      <c r="K295" s="34">
        <f t="shared" si="11"/>
        <v>9</v>
      </c>
      <c r="L295">
        <v>1617105</v>
      </c>
      <c r="M295">
        <v>6.9259571889271259</v>
      </c>
    </row>
    <row r="296" spans="1:13" x14ac:dyDescent="0.2">
      <c r="A296">
        <v>0</v>
      </c>
      <c r="B296">
        <v>0</v>
      </c>
      <c r="C296">
        <v>0</v>
      </c>
      <c r="D296">
        <v>0</v>
      </c>
      <c r="E296" t="s">
        <v>23</v>
      </c>
      <c r="F296" t="s">
        <v>24</v>
      </c>
      <c r="G296">
        <v>3</v>
      </c>
      <c r="H296" t="s">
        <v>23</v>
      </c>
      <c r="I296" s="1">
        <v>44440</v>
      </c>
      <c r="J296" s="34">
        <f t="shared" si="10"/>
        <v>2021</v>
      </c>
      <c r="K296" s="34">
        <f t="shared" si="11"/>
        <v>9</v>
      </c>
      <c r="L296">
        <v>162588</v>
      </c>
      <c r="M296">
        <v>1.8451546239574876</v>
      </c>
    </row>
    <row r="297" spans="1:13" x14ac:dyDescent="0.2">
      <c r="A297">
        <v>0</v>
      </c>
      <c r="B297">
        <v>0</v>
      </c>
      <c r="C297">
        <v>0</v>
      </c>
      <c r="D297">
        <v>0</v>
      </c>
      <c r="E297" t="s">
        <v>21</v>
      </c>
      <c r="F297" t="s">
        <v>22</v>
      </c>
      <c r="G297">
        <v>32</v>
      </c>
      <c r="H297" t="s">
        <v>21</v>
      </c>
      <c r="I297" s="1">
        <v>44440</v>
      </c>
      <c r="J297" s="34">
        <f t="shared" si="10"/>
        <v>2021</v>
      </c>
      <c r="K297" s="34">
        <f t="shared" si="11"/>
        <v>9</v>
      </c>
      <c r="L297">
        <v>461041</v>
      </c>
      <c r="M297">
        <v>6.9408143744265702</v>
      </c>
    </row>
    <row r="298" spans="1:13" x14ac:dyDescent="0.2">
      <c r="A298">
        <v>0</v>
      </c>
      <c r="B298">
        <v>0</v>
      </c>
      <c r="C298">
        <v>0</v>
      </c>
      <c r="D298">
        <v>0</v>
      </c>
      <c r="E298" t="s">
        <v>25</v>
      </c>
      <c r="F298" t="s">
        <v>26</v>
      </c>
      <c r="G298">
        <v>1</v>
      </c>
      <c r="H298" t="s">
        <v>25</v>
      </c>
      <c r="I298" s="1">
        <v>44440</v>
      </c>
      <c r="J298" s="34">
        <f t="shared" si="10"/>
        <v>2021</v>
      </c>
      <c r="K298" s="34">
        <f t="shared" si="11"/>
        <v>9</v>
      </c>
      <c r="L298">
        <v>70894</v>
      </c>
      <c r="M298">
        <v>1.4105566056365844</v>
      </c>
    </row>
    <row r="299" spans="1:13" x14ac:dyDescent="0.2">
      <c r="A299">
        <v>0</v>
      </c>
      <c r="B299">
        <v>0</v>
      </c>
      <c r="C299">
        <v>0</v>
      </c>
      <c r="D299">
        <v>0</v>
      </c>
      <c r="E299" t="s">
        <v>27</v>
      </c>
      <c r="F299" t="s">
        <v>28</v>
      </c>
      <c r="G299">
        <v>65</v>
      </c>
      <c r="H299" t="s">
        <v>27</v>
      </c>
      <c r="I299" s="1">
        <v>44440</v>
      </c>
      <c r="J299" s="34">
        <f t="shared" si="10"/>
        <v>2021</v>
      </c>
      <c r="K299" s="34">
        <f t="shared" si="11"/>
        <v>9</v>
      </c>
      <c r="L299">
        <v>806765</v>
      </c>
      <c r="M299">
        <v>8.0568691006674804</v>
      </c>
    </row>
    <row r="300" spans="1:13" x14ac:dyDescent="0.2">
      <c r="A300">
        <v>0</v>
      </c>
      <c r="B300">
        <v>0</v>
      </c>
      <c r="C300">
        <v>0</v>
      </c>
      <c r="D300">
        <v>0</v>
      </c>
      <c r="E300" t="s">
        <v>33</v>
      </c>
      <c r="F300" t="s">
        <v>34</v>
      </c>
      <c r="G300">
        <v>1</v>
      </c>
      <c r="H300" t="s">
        <v>33</v>
      </c>
      <c r="I300" s="1">
        <v>44440</v>
      </c>
      <c r="J300" s="34">
        <f t="shared" si="10"/>
        <v>2021</v>
      </c>
      <c r="K300" s="34">
        <f t="shared" si="11"/>
        <v>9</v>
      </c>
      <c r="L300">
        <v>20868</v>
      </c>
      <c r="M300">
        <v>4.792026068621813</v>
      </c>
    </row>
    <row r="301" spans="1:13" x14ac:dyDescent="0.2">
      <c r="A301">
        <v>0</v>
      </c>
      <c r="B301">
        <v>0</v>
      </c>
      <c r="C301">
        <v>0</v>
      </c>
      <c r="D301">
        <v>0</v>
      </c>
      <c r="E301" t="s">
        <v>29</v>
      </c>
      <c r="F301" t="s">
        <v>30</v>
      </c>
      <c r="G301">
        <v>74</v>
      </c>
      <c r="H301" t="s">
        <v>29</v>
      </c>
      <c r="I301" s="1">
        <v>44440</v>
      </c>
      <c r="J301" s="34">
        <f t="shared" si="10"/>
        <v>2021</v>
      </c>
      <c r="K301" s="34">
        <f t="shared" si="11"/>
        <v>9</v>
      </c>
      <c r="L301">
        <v>580068</v>
      </c>
      <c r="M301">
        <v>12.757125026721004</v>
      </c>
    </row>
    <row r="302" spans="1:13" x14ac:dyDescent="0.2">
      <c r="A302">
        <v>0</v>
      </c>
      <c r="B302">
        <v>0</v>
      </c>
      <c r="C302">
        <v>0</v>
      </c>
      <c r="D302">
        <v>0</v>
      </c>
      <c r="E302" t="s">
        <v>31</v>
      </c>
      <c r="F302" t="s">
        <v>32</v>
      </c>
      <c r="G302">
        <v>13</v>
      </c>
      <c r="H302" t="s">
        <v>31</v>
      </c>
      <c r="I302" s="1">
        <v>44440</v>
      </c>
      <c r="J302" s="34">
        <f t="shared" si="10"/>
        <v>2021</v>
      </c>
      <c r="K302" s="34">
        <f t="shared" si="11"/>
        <v>9</v>
      </c>
      <c r="L302">
        <v>127859</v>
      </c>
      <c r="M302">
        <v>10.167450081730657</v>
      </c>
    </row>
    <row r="303" spans="1:13" x14ac:dyDescent="0.2">
      <c r="A303">
        <v>0</v>
      </c>
      <c r="B303">
        <v>0</v>
      </c>
      <c r="C303">
        <v>0</v>
      </c>
      <c r="D303">
        <v>0</v>
      </c>
      <c r="E303" t="s">
        <v>37</v>
      </c>
      <c r="F303" t="s">
        <v>38</v>
      </c>
      <c r="G303">
        <v>1</v>
      </c>
      <c r="H303" t="s">
        <v>37</v>
      </c>
      <c r="I303" s="1">
        <v>44440</v>
      </c>
      <c r="J303" s="34">
        <f t="shared" si="10"/>
        <v>2021</v>
      </c>
      <c r="K303" s="34">
        <f t="shared" si="11"/>
        <v>9</v>
      </c>
      <c r="L303">
        <v>232457</v>
      </c>
      <c r="M303">
        <v>0.4301870883647298</v>
      </c>
    </row>
    <row r="304" spans="1:13" x14ac:dyDescent="0.2">
      <c r="A304">
        <v>0</v>
      </c>
      <c r="B304">
        <v>0</v>
      </c>
      <c r="C304">
        <v>0</v>
      </c>
      <c r="D304">
        <v>0</v>
      </c>
      <c r="E304" t="s">
        <v>9</v>
      </c>
      <c r="F304" t="s">
        <v>10</v>
      </c>
      <c r="G304">
        <v>66</v>
      </c>
      <c r="H304" t="s">
        <v>9</v>
      </c>
      <c r="I304" s="1">
        <v>44409</v>
      </c>
      <c r="J304" s="34">
        <f t="shared" si="10"/>
        <v>2021</v>
      </c>
      <c r="K304" s="34">
        <f t="shared" si="11"/>
        <v>8</v>
      </c>
      <c r="L304">
        <v>862927</v>
      </c>
      <c r="M304">
        <v>7.6483874070460196</v>
      </c>
    </row>
    <row r="305" spans="1:13" x14ac:dyDescent="0.2">
      <c r="A305">
        <v>0</v>
      </c>
      <c r="B305">
        <v>0</v>
      </c>
      <c r="C305">
        <v>0</v>
      </c>
      <c r="D305">
        <v>0</v>
      </c>
      <c r="E305" t="s">
        <v>11</v>
      </c>
      <c r="F305" t="s">
        <v>12</v>
      </c>
      <c r="G305">
        <v>50</v>
      </c>
      <c r="H305" t="s">
        <v>11</v>
      </c>
      <c r="I305" s="1">
        <v>44409</v>
      </c>
      <c r="J305" s="34">
        <f t="shared" si="10"/>
        <v>2021</v>
      </c>
      <c r="K305" s="34">
        <f t="shared" si="11"/>
        <v>8</v>
      </c>
      <c r="L305">
        <v>766381</v>
      </c>
      <c r="M305">
        <v>6.5241700929433275</v>
      </c>
    </row>
    <row r="306" spans="1:13" x14ac:dyDescent="0.2">
      <c r="A306">
        <v>0</v>
      </c>
      <c r="B306">
        <v>0</v>
      </c>
      <c r="C306">
        <v>0</v>
      </c>
      <c r="D306">
        <v>0</v>
      </c>
      <c r="E306" t="s">
        <v>13</v>
      </c>
      <c r="F306" t="s">
        <v>14</v>
      </c>
      <c r="G306">
        <v>27</v>
      </c>
      <c r="H306" t="s">
        <v>13</v>
      </c>
      <c r="I306" s="1">
        <v>44409</v>
      </c>
      <c r="J306" s="34">
        <f t="shared" si="10"/>
        <v>2021</v>
      </c>
      <c r="K306" s="34">
        <f t="shared" si="11"/>
        <v>8</v>
      </c>
      <c r="L306">
        <v>533069</v>
      </c>
      <c r="M306">
        <v>5.0650103457526132</v>
      </c>
    </row>
    <row r="307" spans="1:13" x14ac:dyDescent="0.2">
      <c r="A307">
        <v>0</v>
      </c>
      <c r="B307">
        <v>0</v>
      </c>
      <c r="C307">
        <v>0</v>
      </c>
      <c r="D307">
        <v>0</v>
      </c>
      <c r="E307" t="s">
        <v>15</v>
      </c>
      <c r="F307" t="s">
        <v>16</v>
      </c>
      <c r="G307">
        <v>44</v>
      </c>
      <c r="H307" t="s">
        <v>15</v>
      </c>
      <c r="I307" s="1">
        <v>44409</v>
      </c>
      <c r="J307" s="34">
        <f t="shared" si="10"/>
        <v>2021</v>
      </c>
      <c r="K307" s="34">
        <f t="shared" si="11"/>
        <v>8</v>
      </c>
      <c r="L307">
        <v>725531</v>
      </c>
      <c r="M307">
        <v>6.0645237763789552</v>
      </c>
    </row>
    <row r="308" spans="1:13" x14ac:dyDescent="0.2">
      <c r="A308">
        <v>0</v>
      </c>
      <c r="B308">
        <v>0</v>
      </c>
      <c r="C308">
        <v>0</v>
      </c>
      <c r="D308">
        <v>0</v>
      </c>
      <c r="E308" t="s">
        <v>17</v>
      </c>
      <c r="F308" t="s">
        <v>18</v>
      </c>
      <c r="G308">
        <v>1</v>
      </c>
      <c r="H308" t="s">
        <v>17</v>
      </c>
      <c r="I308" s="1">
        <v>44409</v>
      </c>
      <c r="J308" s="34">
        <f t="shared" si="10"/>
        <v>2021</v>
      </c>
      <c r="K308" s="34">
        <f t="shared" si="11"/>
        <v>8</v>
      </c>
      <c r="L308">
        <v>14421</v>
      </c>
      <c r="M308">
        <v>6.9343318771236397</v>
      </c>
    </row>
    <row r="309" spans="1:13" x14ac:dyDescent="0.2">
      <c r="A309">
        <v>0</v>
      </c>
      <c r="B309">
        <v>0</v>
      </c>
      <c r="C309">
        <v>0</v>
      </c>
      <c r="D309">
        <v>0</v>
      </c>
      <c r="E309" t="s">
        <v>19</v>
      </c>
      <c r="F309" t="s">
        <v>20</v>
      </c>
      <c r="G309">
        <v>86</v>
      </c>
      <c r="H309" t="s">
        <v>19</v>
      </c>
      <c r="I309" s="1">
        <v>44409</v>
      </c>
      <c r="J309" s="34">
        <f t="shared" si="10"/>
        <v>2021</v>
      </c>
      <c r="K309" s="34">
        <f t="shared" si="11"/>
        <v>8</v>
      </c>
      <c r="L309">
        <v>1617105</v>
      </c>
      <c r="M309">
        <v>5.318145698640472</v>
      </c>
    </row>
    <row r="310" spans="1:13" x14ac:dyDescent="0.2">
      <c r="A310">
        <v>0</v>
      </c>
      <c r="B310">
        <v>0</v>
      </c>
      <c r="C310">
        <v>0</v>
      </c>
      <c r="D310">
        <v>0</v>
      </c>
      <c r="E310" t="s">
        <v>23</v>
      </c>
      <c r="F310" t="s">
        <v>24</v>
      </c>
      <c r="G310">
        <v>2</v>
      </c>
      <c r="H310" t="s">
        <v>23</v>
      </c>
      <c r="I310" s="1">
        <v>44409</v>
      </c>
      <c r="J310" s="34">
        <f t="shared" si="10"/>
        <v>2021</v>
      </c>
      <c r="K310" s="34">
        <f t="shared" si="11"/>
        <v>8</v>
      </c>
      <c r="L310">
        <v>162588</v>
      </c>
      <c r="M310">
        <v>1.2301030826383252</v>
      </c>
    </row>
    <row r="311" spans="1:13" x14ac:dyDescent="0.2">
      <c r="A311">
        <v>0</v>
      </c>
      <c r="B311">
        <v>0</v>
      </c>
      <c r="C311">
        <v>0</v>
      </c>
      <c r="D311">
        <v>0</v>
      </c>
      <c r="E311" t="s">
        <v>21</v>
      </c>
      <c r="F311" t="s">
        <v>22</v>
      </c>
      <c r="G311">
        <v>34</v>
      </c>
      <c r="H311" t="s">
        <v>21</v>
      </c>
      <c r="I311" s="1">
        <v>44409</v>
      </c>
      <c r="J311" s="34">
        <f t="shared" si="10"/>
        <v>2021</v>
      </c>
      <c r="K311" s="34">
        <f t="shared" si="11"/>
        <v>8</v>
      </c>
      <c r="L311">
        <v>461041</v>
      </c>
      <c r="M311">
        <v>7.3746152728282297</v>
      </c>
    </row>
    <row r="312" spans="1:13" x14ac:dyDescent="0.2">
      <c r="A312">
        <v>0</v>
      </c>
      <c r="B312">
        <v>0</v>
      </c>
      <c r="C312">
        <v>0</v>
      </c>
      <c r="D312">
        <v>0</v>
      </c>
      <c r="E312" t="s">
        <v>27</v>
      </c>
      <c r="F312" t="s">
        <v>28</v>
      </c>
      <c r="G312">
        <v>46</v>
      </c>
      <c r="H312" t="s">
        <v>27</v>
      </c>
      <c r="I312" s="1">
        <v>44409</v>
      </c>
      <c r="J312" s="34">
        <f t="shared" si="10"/>
        <v>2021</v>
      </c>
      <c r="K312" s="34">
        <f t="shared" si="11"/>
        <v>8</v>
      </c>
      <c r="L312">
        <v>806765</v>
      </c>
      <c r="M312">
        <v>5.7017842866262169</v>
      </c>
    </row>
    <row r="313" spans="1:13" x14ac:dyDescent="0.2">
      <c r="A313">
        <v>0</v>
      </c>
      <c r="B313">
        <v>0</v>
      </c>
      <c r="C313">
        <v>0</v>
      </c>
      <c r="D313">
        <v>0</v>
      </c>
      <c r="E313" t="s">
        <v>29</v>
      </c>
      <c r="F313" t="s">
        <v>30</v>
      </c>
      <c r="G313">
        <v>59</v>
      </c>
      <c r="H313" t="s">
        <v>29</v>
      </c>
      <c r="I313" s="1">
        <v>44409</v>
      </c>
      <c r="J313" s="34">
        <f t="shared" si="10"/>
        <v>2021</v>
      </c>
      <c r="K313" s="34">
        <f t="shared" si="11"/>
        <v>8</v>
      </c>
      <c r="L313">
        <v>580068</v>
      </c>
      <c r="M313">
        <v>10.17122130508837</v>
      </c>
    </row>
    <row r="314" spans="1:13" x14ac:dyDescent="0.2">
      <c r="A314">
        <v>0</v>
      </c>
      <c r="B314">
        <v>0</v>
      </c>
      <c r="C314">
        <v>0</v>
      </c>
      <c r="D314">
        <v>0</v>
      </c>
      <c r="E314" t="s">
        <v>31</v>
      </c>
      <c r="F314" t="s">
        <v>32</v>
      </c>
      <c r="G314">
        <v>12</v>
      </c>
      <c r="H314" t="s">
        <v>31</v>
      </c>
      <c r="I314" s="1">
        <v>44409</v>
      </c>
      <c r="J314" s="34">
        <f t="shared" si="10"/>
        <v>2021</v>
      </c>
      <c r="K314" s="34">
        <f t="shared" si="11"/>
        <v>8</v>
      </c>
      <c r="L314">
        <v>127859</v>
      </c>
      <c r="M314">
        <v>9.3853385369821449</v>
      </c>
    </row>
    <row r="315" spans="1:13" x14ac:dyDescent="0.2">
      <c r="A315">
        <v>0</v>
      </c>
      <c r="B315">
        <v>0</v>
      </c>
      <c r="C315">
        <v>0</v>
      </c>
      <c r="D315">
        <v>0</v>
      </c>
      <c r="E315" t="s">
        <v>37</v>
      </c>
      <c r="F315" t="s">
        <v>38</v>
      </c>
      <c r="G315">
        <v>8</v>
      </c>
      <c r="H315" t="s">
        <v>37</v>
      </c>
      <c r="I315" s="1">
        <v>44409</v>
      </c>
      <c r="J315" s="34">
        <f t="shared" si="10"/>
        <v>2021</v>
      </c>
      <c r="K315" s="34">
        <f t="shared" si="11"/>
        <v>8</v>
      </c>
      <c r="L315">
        <v>232457</v>
      </c>
      <c r="M315">
        <v>3.4414967069178384</v>
      </c>
    </row>
    <row r="316" spans="1:13" x14ac:dyDescent="0.2">
      <c r="A316">
        <v>0</v>
      </c>
      <c r="B316">
        <v>0</v>
      </c>
      <c r="C316">
        <v>0</v>
      </c>
      <c r="D316">
        <v>0</v>
      </c>
      <c r="E316" t="s">
        <v>35</v>
      </c>
      <c r="F316" t="s">
        <v>36</v>
      </c>
      <c r="G316">
        <v>2</v>
      </c>
      <c r="H316" t="s">
        <v>35</v>
      </c>
      <c r="I316" s="1">
        <v>44409</v>
      </c>
      <c r="J316" s="34">
        <f t="shared" si="10"/>
        <v>2021</v>
      </c>
      <c r="K316" s="34">
        <f t="shared" si="11"/>
        <v>8</v>
      </c>
      <c r="L316" t="e">
        <v>#N/A</v>
      </c>
      <c r="M316" t="e">
        <v>#N/A</v>
      </c>
    </row>
    <row r="317" spans="1:13" x14ac:dyDescent="0.2">
      <c r="A317">
        <v>0</v>
      </c>
      <c r="B317">
        <v>0</v>
      </c>
      <c r="C317">
        <v>0</v>
      </c>
      <c r="D317">
        <v>0</v>
      </c>
      <c r="E317" t="s">
        <v>9</v>
      </c>
      <c r="F317" t="s">
        <v>10</v>
      </c>
      <c r="G317">
        <v>38</v>
      </c>
      <c r="H317" t="s">
        <v>9</v>
      </c>
      <c r="I317" s="1">
        <v>44378</v>
      </c>
      <c r="J317" s="34">
        <f t="shared" si="10"/>
        <v>2021</v>
      </c>
      <c r="K317" s="34">
        <f t="shared" si="11"/>
        <v>7</v>
      </c>
      <c r="L317">
        <v>862927</v>
      </c>
      <c r="M317">
        <v>4.4036169919355865</v>
      </c>
    </row>
    <row r="318" spans="1:13" x14ac:dyDescent="0.2">
      <c r="A318">
        <v>0</v>
      </c>
      <c r="B318">
        <v>0</v>
      </c>
      <c r="C318">
        <v>0</v>
      </c>
      <c r="D318">
        <v>0</v>
      </c>
      <c r="E318" t="s">
        <v>11</v>
      </c>
      <c r="F318" t="s">
        <v>12</v>
      </c>
      <c r="G318">
        <v>29</v>
      </c>
      <c r="H318" t="s">
        <v>11</v>
      </c>
      <c r="I318" s="1">
        <v>44378</v>
      </c>
      <c r="J318" s="34">
        <f t="shared" si="10"/>
        <v>2021</v>
      </c>
      <c r="K318" s="34">
        <f t="shared" si="11"/>
        <v>7</v>
      </c>
      <c r="L318">
        <v>766381</v>
      </c>
      <c r="M318">
        <v>3.7840186539071294</v>
      </c>
    </row>
    <row r="319" spans="1:13" x14ac:dyDescent="0.2">
      <c r="A319">
        <v>0</v>
      </c>
      <c r="B319">
        <v>0</v>
      </c>
      <c r="C319">
        <v>0</v>
      </c>
      <c r="D319">
        <v>0</v>
      </c>
      <c r="E319" t="s">
        <v>13</v>
      </c>
      <c r="F319" t="s">
        <v>14</v>
      </c>
      <c r="G319">
        <v>12</v>
      </c>
      <c r="H319" t="s">
        <v>13</v>
      </c>
      <c r="I319" s="1">
        <v>44378</v>
      </c>
      <c r="J319" s="34">
        <f t="shared" si="10"/>
        <v>2021</v>
      </c>
      <c r="K319" s="34">
        <f t="shared" si="11"/>
        <v>7</v>
      </c>
      <c r="L319">
        <v>533069</v>
      </c>
      <c r="M319">
        <v>2.251115709223384</v>
      </c>
    </row>
    <row r="320" spans="1:13" x14ac:dyDescent="0.2">
      <c r="A320">
        <v>0</v>
      </c>
      <c r="B320">
        <v>0</v>
      </c>
      <c r="C320">
        <v>0</v>
      </c>
      <c r="D320">
        <v>0</v>
      </c>
      <c r="E320" t="s">
        <v>15</v>
      </c>
      <c r="F320" t="s">
        <v>16</v>
      </c>
      <c r="G320">
        <v>14</v>
      </c>
      <c r="H320" t="s">
        <v>15</v>
      </c>
      <c r="I320" s="1">
        <v>44378</v>
      </c>
      <c r="J320" s="34">
        <f t="shared" si="10"/>
        <v>2021</v>
      </c>
      <c r="K320" s="34">
        <f t="shared" si="11"/>
        <v>7</v>
      </c>
      <c r="L320">
        <v>725531</v>
      </c>
      <c r="M320">
        <v>1.9296212015751222</v>
      </c>
    </row>
    <row r="321" spans="1:13" x14ac:dyDescent="0.2">
      <c r="A321">
        <v>0</v>
      </c>
      <c r="B321">
        <v>0</v>
      </c>
      <c r="C321">
        <v>0</v>
      </c>
      <c r="D321">
        <v>0</v>
      </c>
      <c r="E321" t="s">
        <v>17</v>
      </c>
      <c r="F321" t="s">
        <v>18</v>
      </c>
      <c r="G321">
        <v>1</v>
      </c>
      <c r="H321" t="s">
        <v>17</v>
      </c>
      <c r="I321" s="1">
        <v>44378</v>
      </c>
      <c r="J321" s="34">
        <f t="shared" si="10"/>
        <v>2021</v>
      </c>
      <c r="K321" s="34">
        <f t="shared" si="11"/>
        <v>7</v>
      </c>
      <c r="L321">
        <v>14421</v>
      </c>
      <c r="M321">
        <v>6.9343318771236397</v>
      </c>
    </row>
    <row r="322" spans="1:13" x14ac:dyDescent="0.2">
      <c r="A322">
        <v>0</v>
      </c>
      <c r="B322">
        <v>0</v>
      </c>
      <c r="C322">
        <v>0</v>
      </c>
      <c r="D322">
        <v>0</v>
      </c>
      <c r="E322" t="s">
        <v>19</v>
      </c>
      <c r="F322" t="s">
        <v>20</v>
      </c>
      <c r="G322">
        <v>51</v>
      </c>
      <c r="H322" t="s">
        <v>19</v>
      </c>
      <c r="I322" s="1">
        <v>44378</v>
      </c>
      <c r="J322" s="34">
        <f t="shared" si="10"/>
        <v>2021</v>
      </c>
      <c r="K322" s="34">
        <f t="shared" si="11"/>
        <v>7</v>
      </c>
      <c r="L322">
        <v>1617105</v>
      </c>
      <c r="M322">
        <v>3.1537840771007448</v>
      </c>
    </row>
    <row r="323" spans="1:13" x14ac:dyDescent="0.2">
      <c r="A323">
        <v>0</v>
      </c>
      <c r="B323">
        <v>0</v>
      </c>
      <c r="C323">
        <v>0</v>
      </c>
      <c r="D323">
        <v>0</v>
      </c>
      <c r="E323" t="s">
        <v>23</v>
      </c>
      <c r="F323" t="s">
        <v>24</v>
      </c>
      <c r="G323">
        <v>5</v>
      </c>
      <c r="H323" t="s">
        <v>23</v>
      </c>
      <c r="I323" s="1">
        <v>44378</v>
      </c>
      <c r="J323" s="34">
        <f t="shared" ref="J323:J386" si="12">YEAR(I323)</f>
        <v>2021</v>
      </c>
      <c r="K323" s="34">
        <f t="shared" ref="K323:K386" si="13">MONTH(I323)</f>
        <v>7</v>
      </c>
      <c r="L323">
        <v>162588</v>
      </c>
      <c r="M323">
        <v>3.0752577065958127</v>
      </c>
    </row>
    <row r="324" spans="1:13" x14ac:dyDescent="0.2">
      <c r="A324">
        <v>0</v>
      </c>
      <c r="B324">
        <v>0</v>
      </c>
      <c r="C324">
        <v>0</v>
      </c>
      <c r="D324">
        <v>0</v>
      </c>
      <c r="E324" t="s">
        <v>21</v>
      </c>
      <c r="F324" t="s">
        <v>22</v>
      </c>
      <c r="G324">
        <v>30</v>
      </c>
      <c r="H324" t="s">
        <v>21</v>
      </c>
      <c r="I324" s="1">
        <v>44378</v>
      </c>
      <c r="J324" s="34">
        <f t="shared" si="12"/>
        <v>2021</v>
      </c>
      <c r="K324" s="34">
        <f t="shared" si="13"/>
        <v>7</v>
      </c>
      <c r="L324">
        <v>461041</v>
      </c>
      <c r="M324">
        <v>6.507013476024909</v>
      </c>
    </row>
    <row r="325" spans="1:13" x14ac:dyDescent="0.2">
      <c r="A325">
        <v>0</v>
      </c>
      <c r="B325">
        <v>0</v>
      </c>
      <c r="C325">
        <v>0</v>
      </c>
      <c r="D325">
        <v>0</v>
      </c>
      <c r="E325" t="s">
        <v>25</v>
      </c>
      <c r="F325" t="s">
        <v>26</v>
      </c>
      <c r="G325">
        <v>2</v>
      </c>
      <c r="H325" t="s">
        <v>25</v>
      </c>
      <c r="I325" s="1">
        <v>44378</v>
      </c>
      <c r="J325" s="34">
        <f t="shared" si="12"/>
        <v>2021</v>
      </c>
      <c r="K325" s="34">
        <f t="shared" si="13"/>
        <v>7</v>
      </c>
      <c r="L325">
        <v>70894</v>
      </c>
      <c r="M325">
        <v>2.8211132112731687</v>
      </c>
    </row>
    <row r="326" spans="1:13" x14ac:dyDescent="0.2">
      <c r="A326">
        <v>0</v>
      </c>
      <c r="B326">
        <v>0</v>
      </c>
      <c r="C326">
        <v>0</v>
      </c>
      <c r="D326">
        <v>0</v>
      </c>
      <c r="E326" t="s">
        <v>27</v>
      </c>
      <c r="F326" t="s">
        <v>28</v>
      </c>
      <c r="G326">
        <v>46</v>
      </c>
      <c r="H326" t="s">
        <v>27</v>
      </c>
      <c r="I326" s="1">
        <v>44378</v>
      </c>
      <c r="J326" s="34">
        <f t="shared" si="12"/>
        <v>2021</v>
      </c>
      <c r="K326" s="34">
        <f t="shared" si="13"/>
        <v>7</v>
      </c>
      <c r="L326">
        <v>806765</v>
      </c>
      <c r="M326">
        <v>5.7017842866262169</v>
      </c>
    </row>
    <row r="327" spans="1:13" x14ac:dyDescent="0.2">
      <c r="A327">
        <v>0</v>
      </c>
      <c r="B327">
        <v>0</v>
      </c>
      <c r="C327">
        <v>0</v>
      </c>
      <c r="D327">
        <v>0</v>
      </c>
      <c r="E327" t="s">
        <v>33</v>
      </c>
      <c r="F327" t="s">
        <v>34</v>
      </c>
      <c r="G327">
        <v>1</v>
      </c>
      <c r="H327" t="s">
        <v>33</v>
      </c>
      <c r="I327" s="1">
        <v>44378</v>
      </c>
      <c r="J327" s="34">
        <f t="shared" si="12"/>
        <v>2021</v>
      </c>
      <c r="K327" s="34">
        <f t="shared" si="13"/>
        <v>7</v>
      </c>
      <c r="L327">
        <v>20868</v>
      </c>
      <c r="M327">
        <v>4.792026068621813</v>
      </c>
    </row>
    <row r="328" spans="1:13" x14ac:dyDescent="0.2">
      <c r="A328">
        <v>0</v>
      </c>
      <c r="B328">
        <v>0</v>
      </c>
      <c r="C328">
        <v>0</v>
      </c>
      <c r="D328">
        <v>0</v>
      </c>
      <c r="E328" t="s">
        <v>29</v>
      </c>
      <c r="F328" t="s">
        <v>30</v>
      </c>
      <c r="G328">
        <v>39</v>
      </c>
      <c r="H328" t="s">
        <v>29</v>
      </c>
      <c r="I328" s="1">
        <v>44378</v>
      </c>
      <c r="J328" s="34">
        <f t="shared" si="12"/>
        <v>2021</v>
      </c>
      <c r="K328" s="34">
        <f t="shared" si="13"/>
        <v>7</v>
      </c>
      <c r="L328">
        <v>580068</v>
      </c>
      <c r="M328">
        <v>6.7233496762448546</v>
      </c>
    </row>
    <row r="329" spans="1:13" x14ac:dyDescent="0.2">
      <c r="A329">
        <v>0</v>
      </c>
      <c r="B329">
        <v>0</v>
      </c>
      <c r="C329">
        <v>0</v>
      </c>
      <c r="D329">
        <v>0</v>
      </c>
      <c r="E329" t="s">
        <v>31</v>
      </c>
      <c r="F329" t="s">
        <v>32</v>
      </c>
      <c r="G329">
        <v>19</v>
      </c>
      <c r="H329" t="s">
        <v>31</v>
      </c>
      <c r="I329" s="1">
        <v>44378</v>
      </c>
      <c r="J329" s="34">
        <f t="shared" si="12"/>
        <v>2021</v>
      </c>
      <c r="K329" s="34">
        <f t="shared" si="13"/>
        <v>7</v>
      </c>
      <c r="L329">
        <v>127859</v>
      </c>
      <c r="M329">
        <v>14.860119350221728</v>
      </c>
    </row>
    <row r="330" spans="1:13" x14ac:dyDescent="0.2">
      <c r="A330">
        <v>0</v>
      </c>
      <c r="B330">
        <v>0</v>
      </c>
      <c r="C330">
        <v>0</v>
      </c>
      <c r="D330">
        <v>0</v>
      </c>
      <c r="E330" t="s">
        <v>37</v>
      </c>
      <c r="F330" t="s">
        <v>38</v>
      </c>
      <c r="G330">
        <v>9</v>
      </c>
      <c r="H330" t="s">
        <v>37</v>
      </c>
      <c r="I330" s="1">
        <v>44378</v>
      </c>
      <c r="J330" s="34">
        <f t="shared" si="12"/>
        <v>2021</v>
      </c>
      <c r="K330" s="34">
        <f t="shared" si="13"/>
        <v>7</v>
      </c>
      <c r="L330">
        <v>232457</v>
      </c>
      <c r="M330">
        <v>3.8716837952825687</v>
      </c>
    </row>
    <row r="331" spans="1:13" x14ac:dyDescent="0.2">
      <c r="A331">
        <v>0</v>
      </c>
      <c r="B331">
        <v>0</v>
      </c>
      <c r="C331">
        <v>0</v>
      </c>
      <c r="D331">
        <v>0</v>
      </c>
      <c r="E331" t="s">
        <v>35</v>
      </c>
      <c r="F331" t="s">
        <v>36</v>
      </c>
      <c r="G331">
        <v>2</v>
      </c>
      <c r="H331" t="s">
        <v>35</v>
      </c>
      <c r="I331" s="1">
        <v>44378</v>
      </c>
      <c r="J331" s="34">
        <f t="shared" si="12"/>
        <v>2021</v>
      </c>
      <c r="K331" s="34">
        <f t="shared" si="13"/>
        <v>7</v>
      </c>
      <c r="L331" t="e">
        <v>#N/A</v>
      </c>
      <c r="M331" t="e">
        <v>#N/A</v>
      </c>
    </row>
    <row r="332" spans="1:13" x14ac:dyDescent="0.2">
      <c r="A332">
        <v>0</v>
      </c>
      <c r="B332">
        <v>0</v>
      </c>
      <c r="C332">
        <v>0</v>
      </c>
      <c r="D332">
        <v>0</v>
      </c>
      <c r="E332" t="s">
        <v>9</v>
      </c>
      <c r="F332" t="s">
        <v>10</v>
      </c>
      <c r="G332">
        <v>52</v>
      </c>
      <c r="H332" t="s">
        <v>9</v>
      </c>
      <c r="I332" s="1">
        <v>44348</v>
      </c>
      <c r="J332" s="34">
        <f t="shared" si="12"/>
        <v>2021</v>
      </c>
      <c r="K332" s="34">
        <f t="shared" si="13"/>
        <v>6</v>
      </c>
      <c r="L332">
        <v>862927</v>
      </c>
      <c r="M332">
        <v>6.0260021994908026</v>
      </c>
    </row>
    <row r="333" spans="1:13" x14ac:dyDescent="0.2">
      <c r="A333">
        <v>0</v>
      </c>
      <c r="B333">
        <v>0</v>
      </c>
      <c r="C333">
        <v>0</v>
      </c>
      <c r="D333">
        <v>0</v>
      </c>
      <c r="E333" t="s">
        <v>11</v>
      </c>
      <c r="F333" t="s">
        <v>12</v>
      </c>
      <c r="G333">
        <v>39</v>
      </c>
      <c r="H333" t="s">
        <v>11</v>
      </c>
      <c r="I333" s="1">
        <v>44348</v>
      </c>
      <c r="J333" s="34">
        <f t="shared" si="12"/>
        <v>2021</v>
      </c>
      <c r="K333" s="34">
        <f t="shared" si="13"/>
        <v>6</v>
      </c>
      <c r="L333">
        <v>766381</v>
      </c>
      <c r="M333">
        <v>5.0888526724957952</v>
      </c>
    </row>
    <row r="334" spans="1:13" x14ac:dyDescent="0.2">
      <c r="A334">
        <v>0</v>
      </c>
      <c r="B334">
        <v>0</v>
      </c>
      <c r="C334">
        <v>0</v>
      </c>
      <c r="D334">
        <v>0</v>
      </c>
      <c r="E334" t="s">
        <v>13</v>
      </c>
      <c r="F334" t="s">
        <v>14</v>
      </c>
      <c r="G334">
        <v>21</v>
      </c>
      <c r="H334" t="s">
        <v>13</v>
      </c>
      <c r="I334" s="1">
        <v>44348</v>
      </c>
      <c r="J334" s="34">
        <f t="shared" si="12"/>
        <v>2021</v>
      </c>
      <c r="K334" s="34">
        <f t="shared" si="13"/>
        <v>6</v>
      </c>
      <c r="L334">
        <v>533069</v>
      </c>
      <c r="M334">
        <v>3.9394524911409214</v>
      </c>
    </row>
    <row r="335" spans="1:13" x14ac:dyDescent="0.2">
      <c r="A335">
        <v>0</v>
      </c>
      <c r="B335">
        <v>0</v>
      </c>
      <c r="C335">
        <v>0</v>
      </c>
      <c r="D335">
        <v>0</v>
      </c>
      <c r="E335" t="s">
        <v>15</v>
      </c>
      <c r="F335" t="s">
        <v>16</v>
      </c>
      <c r="G335">
        <v>31</v>
      </c>
      <c r="H335" t="s">
        <v>15</v>
      </c>
      <c r="I335" s="1">
        <v>44348</v>
      </c>
      <c r="J335" s="34">
        <f t="shared" si="12"/>
        <v>2021</v>
      </c>
      <c r="K335" s="34">
        <f t="shared" si="13"/>
        <v>6</v>
      </c>
      <c r="L335">
        <v>725531</v>
      </c>
      <c r="M335">
        <v>4.272732660630628</v>
      </c>
    </row>
    <row r="336" spans="1:13" x14ac:dyDescent="0.2">
      <c r="A336">
        <v>0</v>
      </c>
      <c r="B336">
        <v>0</v>
      </c>
      <c r="C336">
        <v>0</v>
      </c>
      <c r="D336">
        <v>0</v>
      </c>
      <c r="E336" t="s">
        <v>17</v>
      </c>
      <c r="F336" t="s">
        <v>18</v>
      </c>
      <c r="G336">
        <v>1</v>
      </c>
      <c r="H336" t="s">
        <v>17</v>
      </c>
      <c r="I336" s="1">
        <v>44348</v>
      </c>
      <c r="J336" s="34">
        <f t="shared" si="12"/>
        <v>2021</v>
      </c>
      <c r="K336" s="34">
        <f t="shared" si="13"/>
        <v>6</v>
      </c>
      <c r="L336">
        <v>14421</v>
      </c>
      <c r="M336">
        <v>6.9343318771236397</v>
      </c>
    </row>
    <row r="337" spans="1:13" x14ac:dyDescent="0.2">
      <c r="A337">
        <v>0</v>
      </c>
      <c r="B337">
        <v>0</v>
      </c>
      <c r="C337">
        <v>0</v>
      </c>
      <c r="D337">
        <v>0</v>
      </c>
      <c r="E337" t="s">
        <v>19</v>
      </c>
      <c r="F337" t="s">
        <v>20</v>
      </c>
      <c r="G337">
        <v>80</v>
      </c>
      <c r="H337" t="s">
        <v>19</v>
      </c>
      <c r="I337" s="1">
        <v>44348</v>
      </c>
      <c r="J337" s="34">
        <f t="shared" si="12"/>
        <v>2021</v>
      </c>
      <c r="K337" s="34">
        <f t="shared" si="13"/>
        <v>6</v>
      </c>
      <c r="L337">
        <v>1617105</v>
      </c>
      <c r="M337">
        <v>4.9471122778050898</v>
      </c>
    </row>
    <row r="338" spans="1:13" x14ac:dyDescent="0.2">
      <c r="A338">
        <v>0</v>
      </c>
      <c r="B338">
        <v>0</v>
      </c>
      <c r="C338">
        <v>0</v>
      </c>
      <c r="D338">
        <v>0</v>
      </c>
      <c r="E338" t="s">
        <v>23</v>
      </c>
      <c r="F338" t="s">
        <v>24</v>
      </c>
      <c r="G338">
        <v>2</v>
      </c>
      <c r="H338" t="s">
        <v>23</v>
      </c>
      <c r="I338" s="1">
        <v>44348</v>
      </c>
      <c r="J338" s="34">
        <f t="shared" si="12"/>
        <v>2021</v>
      </c>
      <c r="K338" s="34">
        <f t="shared" si="13"/>
        <v>6</v>
      </c>
      <c r="L338">
        <v>162588</v>
      </c>
      <c r="M338">
        <v>1.2301030826383252</v>
      </c>
    </row>
    <row r="339" spans="1:13" x14ac:dyDescent="0.2">
      <c r="A339">
        <v>0</v>
      </c>
      <c r="B339">
        <v>0</v>
      </c>
      <c r="C339">
        <v>0</v>
      </c>
      <c r="D339">
        <v>0</v>
      </c>
      <c r="E339" t="s">
        <v>21</v>
      </c>
      <c r="F339" t="s">
        <v>22</v>
      </c>
      <c r="G339">
        <v>34</v>
      </c>
      <c r="H339" t="s">
        <v>21</v>
      </c>
      <c r="I339" s="1">
        <v>44348</v>
      </c>
      <c r="J339" s="34">
        <f t="shared" si="12"/>
        <v>2021</v>
      </c>
      <c r="K339" s="34">
        <f t="shared" si="13"/>
        <v>6</v>
      </c>
      <c r="L339">
        <v>461041</v>
      </c>
      <c r="M339">
        <v>7.3746152728282297</v>
      </c>
    </row>
    <row r="340" spans="1:13" x14ac:dyDescent="0.2">
      <c r="A340">
        <v>0</v>
      </c>
      <c r="B340">
        <v>0</v>
      </c>
      <c r="C340">
        <v>0</v>
      </c>
      <c r="D340">
        <v>0</v>
      </c>
      <c r="E340" t="s">
        <v>27</v>
      </c>
      <c r="F340" t="s">
        <v>28</v>
      </c>
      <c r="G340">
        <v>51</v>
      </c>
      <c r="H340" t="s">
        <v>27</v>
      </c>
      <c r="I340" s="1">
        <v>44348</v>
      </c>
      <c r="J340" s="34">
        <f t="shared" si="12"/>
        <v>2021</v>
      </c>
      <c r="K340" s="34">
        <f t="shared" si="13"/>
        <v>6</v>
      </c>
      <c r="L340">
        <v>806765</v>
      </c>
      <c r="M340">
        <v>6.3215434482160235</v>
      </c>
    </row>
    <row r="341" spans="1:13" x14ac:dyDescent="0.2">
      <c r="A341">
        <v>0</v>
      </c>
      <c r="B341">
        <v>0</v>
      </c>
      <c r="C341">
        <v>0</v>
      </c>
      <c r="D341">
        <v>0</v>
      </c>
      <c r="E341" t="s">
        <v>29</v>
      </c>
      <c r="F341" t="s">
        <v>30</v>
      </c>
      <c r="G341">
        <v>48</v>
      </c>
      <c r="H341" t="s">
        <v>29</v>
      </c>
      <c r="I341" s="1">
        <v>44348</v>
      </c>
      <c r="J341" s="34">
        <f t="shared" si="12"/>
        <v>2021</v>
      </c>
      <c r="K341" s="34">
        <f t="shared" si="13"/>
        <v>6</v>
      </c>
      <c r="L341">
        <v>580068</v>
      </c>
      <c r="M341">
        <v>8.2748919092244364</v>
      </c>
    </row>
    <row r="342" spans="1:13" x14ac:dyDescent="0.2">
      <c r="A342">
        <v>0</v>
      </c>
      <c r="B342">
        <v>0</v>
      </c>
      <c r="C342">
        <v>0</v>
      </c>
      <c r="D342">
        <v>0</v>
      </c>
      <c r="E342" t="s">
        <v>31</v>
      </c>
      <c r="F342" t="s">
        <v>32</v>
      </c>
      <c r="G342">
        <v>6</v>
      </c>
      <c r="H342" t="s">
        <v>31</v>
      </c>
      <c r="I342" s="1">
        <v>44348</v>
      </c>
      <c r="J342" s="34">
        <f t="shared" si="12"/>
        <v>2021</v>
      </c>
      <c r="K342" s="34">
        <f t="shared" si="13"/>
        <v>6</v>
      </c>
      <c r="L342">
        <v>127859</v>
      </c>
      <c r="M342">
        <v>4.6926692684910725</v>
      </c>
    </row>
    <row r="343" spans="1:13" x14ac:dyDescent="0.2">
      <c r="A343">
        <v>0</v>
      </c>
      <c r="B343">
        <v>0</v>
      </c>
      <c r="C343">
        <v>0</v>
      </c>
      <c r="D343">
        <v>0</v>
      </c>
      <c r="E343" t="s">
        <v>37</v>
      </c>
      <c r="F343" t="s">
        <v>38</v>
      </c>
      <c r="G343">
        <v>14</v>
      </c>
      <c r="H343" t="s">
        <v>37</v>
      </c>
      <c r="I343" s="1">
        <v>44348</v>
      </c>
      <c r="J343" s="34">
        <f t="shared" si="12"/>
        <v>2021</v>
      </c>
      <c r="K343" s="34">
        <f t="shared" si="13"/>
        <v>6</v>
      </c>
      <c r="L343">
        <v>232457</v>
      </c>
      <c r="M343">
        <v>6.0226192371062179</v>
      </c>
    </row>
    <row r="344" spans="1:13" x14ac:dyDescent="0.2">
      <c r="A344">
        <v>0</v>
      </c>
      <c r="B344">
        <v>0</v>
      </c>
      <c r="C344">
        <v>0</v>
      </c>
      <c r="D344">
        <v>0</v>
      </c>
      <c r="E344" t="s">
        <v>35</v>
      </c>
      <c r="F344" t="s">
        <v>36</v>
      </c>
      <c r="G344">
        <v>2</v>
      </c>
      <c r="H344" t="s">
        <v>35</v>
      </c>
      <c r="I344" s="1">
        <v>44348</v>
      </c>
      <c r="J344" s="34">
        <f t="shared" si="12"/>
        <v>2021</v>
      </c>
      <c r="K344" s="34">
        <f t="shared" si="13"/>
        <v>6</v>
      </c>
      <c r="L344" t="e">
        <v>#N/A</v>
      </c>
      <c r="M344" t="e">
        <v>#N/A</v>
      </c>
    </row>
    <row r="345" spans="1:13" x14ac:dyDescent="0.2">
      <c r="A345">
        <v>0</v>
      </c>
      <c r="B345">
        <v>0</v>
      </c>
      <c r="C345">
        <v>0</v>
      </c>
      <c r="D345">
        <v>0</v>
      </c>
      <c r="E345" t="s">
        <v>9</v>
      </c>
      <c r="F345" t="s">
        <v>10</v>
      </c>
      <c r="G345">
        <v>51</v>
      </c>
      <c r="H345" t="s">
        <v>9</v>
      </c>
      <c r="I345" s="1">
        <v>44317</v>
      </c>
      <c r="J345" s="34">
        <f t="shared" si="12"/>
        <v>2021</v>
      </c>
      <c r="K345" s="34">
        <f t="shared" si="13"/>
        <v>5</v>
      </c>
      <c r="L345">
        <v>862927</v>
      </c>
      <c r="M345">
        <v>5.9101175418082876</v>
      </c>
    </row>
    <row r="346" spans="1:13" x14ac:dyDescent="0.2">
      <c r="A346">
        <v>0</v>
      </c>
      <c r="B346">
        <v>0</v>
      </c>
      <c r="C346">
        <v>0</v>
      </c>
      <c r="D346">
        <v>0</v>
      </c>
      <c r="E346" t="s">
        <v>11</v>
      </c>
      <c r="F346" t="s">
        <v>12</v>
      </c>
      <c r="G346">
        <v>34</v>
      </c>
      <c r="H346" t="s">
        <v>11</v>
      </c>
      <c r="I346" s="1">
        <v>44317</v>
      </c>
      <c r="J346" s="34">
        <f t="shared" si="12"/>
        <v>2021</v>
      </c>
      <c r="K346" s="34">
        <f t="shared" si="13"/>
        <v>5</v>
      </c>
      <c r="L346">
        <v>766381</v>
      </c>
      <c r="M346">
        <v>4.436435663201463</v>
      </c>
    </row>
    <row r="347" spans="1:13" x14ac:dyDescent="0.2">
      <c r="A347">
        <v>0</v>
      </c>
      <c r="B347">
        <v>0</v>
      </c>
      <c r="C347">
        <v>0</v>
      </c>
      <c r="D347">
        <v>0</v>
      </c>
      <c r="E347" t="s">
        <v>13</v>
      </c>
      <c r="F347" t="s">
        <v>14</v>
      </c>
      <c r="G347">
        <v>17</v>
      </c>
      <c r="H347" t="s">
        <v>13</v>
      </c>
      <c r="I347" s="1">
        <v>44317</v>
      </c>
      <c r="J347" s="34">
        <f t="shared" si="12"/>
        <v>2021</v>
      </c>
      <c r="K347" s="34">
        <f t="shared" si="13"/>
        <v>5</v>
      </c>
      <c r="L347">
        <v>533069</v>
      </c>
      <c r="M347">
        <v>3.1890805880664606</v>
      </c>
    </row>
    <row r="348" spans="1:13" x14ac:dyDescent="0.2">
      <c r="A348">
        <v>0</v>
      </c>
      <c r="B348">
        <v>0</v>
      </c>
      <c r="C348">
        <v>0</v>
      </c>
      <c r="D348">
        <v>0</v>
      </c>
      <c r="E348" t="s">
        <v>15</v>
      </c>
      <c r="F348" t="s">
        <v>16</v>
      </c>
      <c r="G348">
        <v>15</v>
      </c>
      <c r="H348" t="s">
        <v>15</v>
      </c>
      <c r="I348" s="1">
        <v>44317</v>
      </c>
      <c r="J348" s="34">
        <f t="shared" si="12"/>
        <v>2021</v>
      </c>
      <c r="K348" s="34">
        <f t="shared" si="13"/>
        <v>5</v>
      </c>
      <c r="L348">
        <v>725531</v>
      </c>
      <c r="M348">
        <v>2.0674512874019166</v>
      </c>
    </row>
    <row r="349" spans="1:13" x14ac:dyDescent="0.2">
      <c r="A349">
        <v>0</v>
      </c>
      <c r="B349">
        <v>0</v>
      </c>
      <c r="C349">
        <v>0</v>
      </c>
      <c r="D349">
        <v>0</v>
      </c>
      <c r="E349" t="s">
        <v>17</v>
      </c>
      <c r="F349" t="s">
        <v>18</v>
      </c>
      <c r="G349">
        <v>1</v>
      </c>
      <c r="H349" t="s">
        <v>17</v>
      </c>
      <c r="I349" s="1">
        <v>44317</v>
      </c>
      <c r="J349" s="34">
        <f t="shared" si="12"/>
        <v>2021</v>
      </c>
      <c r="K349" s="34">
        <f t="shared" si="13"/>
        <v>5</v>
      </c>
      <c r="L349">
        <v>14421</v>
      </c>
      <c r="M349">
        <v>6.9343318771236397</v>
      </c>
    </row>
    <row r="350" spans="1:13" x14ac:dyDescent="0.2">
      <c r="A350">
        <v>0</v>
      </c>
      <c r="B350">
        <v>0</v>
      </c>
      <c r="C350">
        <v>0</v>
      </c>
      <c r="D350">
        <v>0</v>
      </c>
      <c r="E350" t="s">
        <v>19</v>
      </c>
      <c r="F350" t="s">
        <v>20</v>
      </c>
      <c r="G350">
        <v>52</v>
      </c>
      <c r="H350" t="s">
        <v>19</v>
      </c>
      <c r="I350" s="1">
        <v>44317</v>
      </c>
      <c r="J350" s="34">
        <f t="shared" si="12"/>
        <v>2021</v>
      </c>
      <c r="K350" s="34">
        <f t="shared" si="13"/>
        <v>5</v>
      </c>
      <c r="L350">
        <v>1617105</v>
      </c>
      <c r="M350">
        <v>3.2156229805733085</v>
      </c>
    </row>
    <row r="351" spans="1:13" x14ac:dyDescent="0.2">
      <c r="A351">
        <v>0</v>
      </c>
      <c r="B351">
        <v>0</v>
      </c>
      <c r="C351">
        <v>0</v>
      </c>
      <c r="D351">
        <v>0</v>
      </c>
      <c r="E351" t="s">
        <v>23</v>
      </c>
      <c r="F351" t="s">
        <v>24</v>
      </c>
      <c r="G351">
        <v>1</v>
      </c>
      <c r="H351" t="s">
        <v>23</v>
      </c>
      <c r="I351" s="1">
        <v>44317</v>
      </c>
      <c r="J351" s="34">
        <f t="shared" si="12"/>
        <v>2021</v>
      </c>
      <c r="K351" s="34">
        <f t="shared" si="13"/>
        <v>5</v>
      </c>
      <c r="L351">
        <v>162588</v>
      </c>
      <c r="M351">
        <v>0.61505154131916262</v>
      </c>
    </row>
    <row r="352" spans="1:13" x14ac:dyDescent="0.2">
      <c r="A352">
        <v>0</v>
      </c>
      <c r="B352">
        <v>0</v>
      </c>
      <c r="C352">
        <v>0</v>
      </c>
      <c r="D352">
        <v>0</v>
      </c>
      <c r="E352" t="s">
        <v>21</v>
      </c>
      <c r="F352" t="s">
        <v>22</v>
      </c>
      <c r="G352">
        <v>18</v>
      </c>
      <c r="H352" t="s">
        <v>21</v>
      </c>
      <c r="I352" s="1">
        <v>44317</v>
      </c>
      <c r="J352" s="34">
        <f t="shared" si="12"/>
        <v>2021</v>
      </c>
      <c r="K352" s="34">
        <f t="shared" si="13"/>
        <v>5</v>
      </c>
      <c r="L352">
        <v>461041</v>
      </c>
      <c r="M352">
        <v>3.904208085614945</v>
      </c>
    </row>
    <row r="353" spans="1:13" x14ac:dyDescent="0.2">
      <c r="A353">
        <v>0</v>
      </c>
      <c r="B353">
        <v>0</v>
      </c>
      <c r="C353">
        <v>0</v>
      </c>
      <c r="D353">
        <v>0</v>
      </c>
      <c r="E353" t="s">
        <v>25</v>
      </c>
      <c r="F353" t="s">
        <v>26</v>
      </c>
      <c r="G353">
        <v>1</v>
      </c>
      <c r="H353" t="s">
        <v>25</v>
      </c>
      <c r="I353" s="1">
        <v>44317</v>
      </c>
      <c r="J353" s="34">
        <f t="shared" si="12"/>
        <v>2021</v>
      </c>
      <c r="K353" s="34">
        <f t="shared" si="13"/>
        <v>5</v>
      </c>
      <c r="L353">
        <v>70894</v>
      </c>
      <c r="M353">
        <v>1.4105566056365844</v>
      </c>
    </row>
    <row r="354" spans="1:13" x14ac:dyDescent="0.2">
      <c r="A354">
        <v>0</v>
      </c>
      <c r="B354">
        <v>0</v>
      </c>
      <c r="C354">
        <v>0</v>
      </c>
      <c r="D354">
        <v>0</v>
      </c>
      <c r="E354" t="s">
        <v>27</v>
      </c>
      <c r="F354" t="s">
        <v>28</v>
      </c>
      <c r="G354">
        <v>31</v>
      </c>
      <c r="H354" t="s">
        <v>27</v>
      </c>
      <c r="I354" s="1">
        <v>44317</v>
      </c>
      <c r="J354" s="34">
        <f t="shared" si="12"/>
        <v>2021</v>
      </c>
      <c r="K354" s="34">
        <f t="shared" si="13"/>
        <v>5</v>
      </c>
      <c r="L354">
        <v>806765</v>
      </c>
      <c r="M354">
        <v>3.8425068018567985</v>
      </c>
    </row>
    <row r="355" spans="1:13" x14ac:dyDescent="0.2">
      <c r="A355">
        <v>0</v>
      </c>
      <c r="B355">
        <v>0</v>
      </c>
      <c r="C355">
        <v>0</v>
      </c>
      <c r="D355">
        <v>0</v>
      </c>
      <c r="E355" t="s">
        <v>29</v>
      </c>
      <c r="F355" t="s">
        <v>30</v>
      </c>
      <c r="G355">
        <v>48</v>
      </c>
      <c r="H355" t="s">
        <v>29</v>
      </c>
      <c r="I355" s="1">
        <v>44317</v>
      </c>
      <c r="J355" s="34">
        <f t="shared" si="12"/>
        <v>2021</v>
      </c>
      <c r="K355" s="34">
        <f t="shared" si="13"/>
        <v>5</v>
      </c>
      <c r="L355">
        <v>580068</v>
      </c>
      <c r="M355">
        <v>8.2748919092244364</v>
      </c>
    </row>
    <row r="356" spans="1:13" x14ac:dyDescent="0.2">
      <c r="A356">
        <v>0</v>
      </c>
      <c r="B356">
        <v>0</v>
      </c>
      <c r="C356">
        <v>0</v>
      </c>
      <c r="D356">
        <v>0</v>
      </c>
      <c r="E356" t="s">
        <v>31</v>
      </c>
      <c r="F356" t="s">
        <v>32</v>
      </c>
      <c r="G356">
        <v>6</v>
      </c>
      <c r="H356" t="s">
        <v>31</v>
      </c>
      <c r="I356" s="1">
        <v>44317</v>
      </c>
      <c r="J356" s="34">
        <f t="shared" si="12"/>
        <v>2021</v>
      </c>
      <c r="K356" s="34">
        <f t="shared" si="13"/>
        <v>5</v>
      </c>
      <c r="L356">
        <v>127859</v>
      </c>
      <c r="M356">
        <v>4.6926692684910725</v>
      </c>
    </row>
    <row r="357" spans="1:13" x14ac:dyDescent="0.2">
      <c r="A357">
        <v>0</v>
      </c>
      <c r="B357">
        <v>0</v>
      </c>
      <c r="C357">
        <v>0</v>
      </c>
      <c r="D357">
        <v>0</v>
      </c>
      <c r="E357" t="s">
        <v>37</v>
      </c>
      <c r="F357" t="s">
        <v>38</v>
      </c>
      <c r="G357">
        <v>12</v>
      </c>
      <c r="H357" t="s">
        <v>37</v>
      </c>
      <c r="I357" s="1">
        <v>44317</v>
      </c>
      <c r="J357" s="34">
        <f t="shared" si="12"/>
        <v>2021</v>
      </c>
      <c r="K357" s="34">
        <f t="shared" si="13"/>
        <v>5</v>
      </c>
      <c r="L357">
        <v>232457</v>
      </c>
      <c r="M357">
        <v>5.1622450603767573</v>
      </c>
    </row>
    <row r="358" spans="1:13" x14ac:dyDescent="0.2">
      <c r="A358">
        <v>0</v>
      </c>
      <c r="B358">
        <v>0</v>
      </c>
      <c r="C358">
        <v>0</v>
      </c>
      <c r="D358">
        <v>0</v>
      </c>
      <c r="E358" t="s">
        <v>35</v>
      </c>
      <c r="F358" t="s">
        <v>36</v>
      </c>
      <c r="G358">
        <v>1</v>
      </c>
      <c r="H358" t="s">
        <v>35</v>
      </c>
      <c r="I358" s="1">
        <v>44317</v>
      </c>
      <c r="J358" s="34">
        <f t="shared" si="12"/>
        <v>2021</v>
      </c>
      <c r="K358" s="34">
        <f t="shared" si="13"/>
        <v>5</v>
      </c>
      <c r="L358" t="e">
        <v>#N/A</v>
      </c>
      <c r="M358" t="e">
        <v>#N/A</v>
      </c>
    </row>
    <row r="359" spans="1:13" x14ac:dyDescent="0.2">
      <c r="A359">
        <v>0</v>
      </c>
      <c r="B359">
        <v>0</v>
      </c>
      <c r="C359">
        <v>0</v>
      </c>
      <c r="D359">
        <v>0</v>
      </c>
      <c r="E359" t="s">
        <v>9</v>
      </c>
      <c r="F359" t="s">
        <v>10</v>
      </c>
      <c r="G359">
        <v>54</v>
      </c>
      <c r="H359" t="s">
        <v>9</v>
      </c>
      <c r="I359" s="1">
        <v>44287</v>
      </c>
      <c r="J359" s="34">
        <f t="shared" si="12"/>
        <v>2021</v>
      </c>
      <c r="K359" s="34">
        <f t="shared" si="13"/>
        <v>4</v>
      </c>
      <c r="L359">
        <v>862927</v>
      </c>
      <c r="M359">
        <v>6.2577715148558344</v>
      </c>
    </row>
    <row r="360" spans="1:13" x14ac:dyDescent="0.2">
      <c r="A360">
        <v>0</v>
      </c>
      <c r="B360">
        <v>0</v>
      </c>
      <c r="C360">
        <v>0</v>
      </c>
      <c r="D360">
        <v>0</v>
      </c>
      <c r="E360" t="s">
        <v>11</v>
      </c>
      <c r="F360" t="s">
        <v>12</v>
      </c>
      <c r="G360">
        <v>27</v>
      </c>
      <c r="H360" t="s">
        <v>11</v>
      </c>
      <c r="I360" s="1">
        <v>44287</v>
      </c>
      <c r="J360" s="34">
        <f t="shared" si="12"/>
        <v>2021</v>
      </c>
      <c r="K360" s="34">
        <f t="shared" si="13"/>
        <v>4</v>
      </c>
      <c r="L360">
        <v>766381</v>
      </c>
      <c r="M360">
        <v>3.5230518501893968</v>
      </c>
    </row>
    <row r="361" spans="1:13" x14ac:dyDescent="0.2">
      <c r="A361">
        <v>0</v>
      </c>
      <c r="B361">
        <v>0</v>
      </c>
      <c r="C361">
        <v>0</v>
      </c>
      <c r="D361">
        <v>0</v>
      </c>
      <c r="E361" t="s">
        <v>13</v>
      </c>
      <c r="F361" t="s">
        <v>14</v>
      </c>
      <c r="G361">
        <v>17</v>
      </c>
      <c r="H361" t="s">
        <v>13</v>
      </c>
      <c r="I361" s="1">
        <v>44287</v>
      </c>
      <c r="J361" s="34">
        <f t="shared" si="12"/>
        <v>2021</v>
      </c>
      <c r="K361" s="34">
        <f t="shared" si="13"/>
        <v>4</v>
      </c>
      <c r="L361">
        <v>533069</v>
      </c>
      <c r="M361">
        <v>3.1890805880664606</v>
      </c>
    </row>
    <row r="362" spans="1:13" x14ac:dyDescent="0.2">
      <c r="A362">
        <v>0</v>
      </c>
      <c r="B362">
        <v>0</v>
      </c>
      <c r="C362">
        <v>0</v>
      </c>
      <c r="D362">
        <v>0</v>
      </c>
      <c r="E362" t="s">
        <v>15</v>
      </c>
      <c r="F362" t="s">
        <v>16</v>
      </c>
      <c r="G362">
        <v>29</v>
      </c>
      <c r="H362" t="s">
        <v>15</v>
      </c>
      <c r="I362" s="1">
        <v>44287</v>
      </c>
      <c r="J362" s="34">
        <f t="shared" si="12"/>
        <v>2021</v>
      </c>
      <c r="K362" s="34">
        <f t="shared" si="13"/>
        <v>4</v>
      </c>
      <c r="L362">
        <v>725531</v>
      </c>
      <c r="M362">
        <v>3.9970724889770386</v>
      </c>
    </row>
    <row r="363" spans="1:13" x14ac:dyDescent="0.2">
      <c r="A363">
        <v>0</v>
      </c>
      <c r="B363">
        <v>0</v>
      </c>
      <c r="C363">
        <v>0</v>
      </c>
      <c r="D363">
        <v>0</v>
      </c>
      <c r="E363" t="s">
        <v>19</v>
      </c>
      <c r="F363" t="s">
        <v>20</v>
      </c>
      <c r="G363">
        <v>58</v>
      </c>
      <c r="H363" t="s">
        <v>19</v>
      </c>
      <c r="I363" s="1">
        <v>44287</v>
      </c>
      <c r="J363" s="34">
        <f t="shared" si="12"/>
        <v>2021</v>
      </c>
      <c r="K363" s="34">
        <f t="shared" si="13"/>
        <v>4</v>
      </c>
      <c r="L363">
        <v>1617105</v>
      </c>
      <c r="M363">
        <v>3.5866564014086904</v>
      </c>
    </row>
    <row r="364" spans="1:13" x14ac:dyDescent="0.2">
      <c r="A364">
        <v>0</v>
      </c>
      <c r="B364">
        <v>0</v>
      </c>
      <c r="C364">
        <v>0</v>
      </c>
      <c r="D364">
        <v>0</v>
      </c>
      <c r="E364" t="s">
        <v>23</v>
      </c>
      <c r="F364" t="s">
        <v>24</v>
      </c>
      <c r="G364">
        <v>1</v>
      </c>
      <c r="H364" t="s">
        <v>23</v>
      </c>
      <c r="I364" s="1">
        <v>44287</v>
      </c>
      <c r="J364" s="34">
        <f t="shared" si="12"/>
        <v>2021</v>
      </c>
      <c r="K364" s="34">
        <f t="shared" si="13"/>
        <v>4</v>
      </c>
      <c r="L364">
        <v>162588</v>
      </c>
      <c r="M364">
        <v>0.61505154131916262</v>
      </c>
    </row>
    <row r="365" spans="1:13" x14ac:dyDescent="0.2">
      <c r="A365">
        <v>0</v>
      </c>
      <c r="B365">
        <v>0</v>
      </c>
      <c r="C365">
        <v>0</v>
      </c>
      <c r="D365">
        <v>0</v>
      </c>
      <c r="E365" t="s">
        <v>21</v>
      </c>
      <c r="F365" t="s">
        <v>22</v>
      </c>
      <c r="G365">
        <v>23</v>
      </c>
      <c r="H365" t="s">
        <v>21</v>
      </c>
      <c r="I365" s="1">
        <v>44287</v>
      </c>
      <c r="J365" s="34">
        <f t="shared" si="12"/>
        <v>2021</v>
      </c>
      <c r="K365" s="34">
        <f t="shared" si="13"/>
        <v>4</v>
      </c>
      <c r="L365">
        <v>461041</v>
      </c>
      <c r="M365">
        <v>4.9887103316190968</v>
      </c>
    </row>
    <row r="366" spans="1:13" x14ac:dyDescent="0.2">
      <c r="A366">
        <v>0</v>
      </c>
      <c r="B366">
        <v>0</v>
      </c>
      <c r="C366">
        <v>0</v>
      </c>
      <c r="D366">
        <v>0</v>
      </c>
      <c r="E366" t="s">
        <v>25</v>
      </c>
      <c r="F366" t="s">
        <v>26</v>
      </c>
      <c r="G366">
        <v>2</v>
      </c>
      <c r="H366" t="s">
        <v>25</v>
      </c>
      <c r="I366" s="1">
        <v>44287</v>
      </c>
      <c r="J366" s="34">
        <f t="shared" si="12"/>
        <v>2021</v>
      </c>
      <c r="K366" s="34">
        <f t="shared" si="13"/>
        <v>4</v>
      </c>
      <c r="L366">
        <v>70894</v>
      </c>
      <c r="M366">
        <v>2.8211132112731687</v>
      </c>
    </row>
    <row r="367" spans="1:13" x14ac:dyDescent="0.2">
      <c r="A367">
        <v>0</v>
      </c>
      <c r="B367">
        <v>0</v>
      </c>
      <c r="C367">
        <v>0</v>
      </c>
      <c r="D367">
        <v>0</v>
      </c>
      <c r="E367" t="s">
        <v>27</v>
      </c>
      <c r="F367" t="s">
        <v>28</v>
      </c>
      <c r="G367">
        <v>26</v>
      </c>
      <c r="H367" t="s">
        <v>27</v>
      </c>
      <c r="I367" s="1">
        <v>44287</v>
      </c>
      <c r="J367" s="34">
        <f t="shared" si="12"/>
        <v>2021</v>
      </c>
      <c r="K367" s="34">
        <f t="shared" si="13"/>
        <v>4</v>
      </c>
      <c r="L367">
        <v>806765</v>
      </c>
      <c r="M367">
        <v>3.2227476402669919</v>
      </c>
    </row>
    <row r="368" spans="1:13" x14ac:dyDescent="0.2">
      <c r="A368">
        <v>0</v>
      </c>
      <c r="B368">
        <v>0</v>
      </c>
      <c r="C368">
        <v>0</v>
      </c>
      <c r="D368">
        <v>0</v>
      </c>
      <c r="E368" t="s">
        <v>29</v>
      </c>
      <c r="F368" t="s">
        <v>30</v>
      </c>
      <c r="G368">
        <v>62</v>
      </c>
      <c r="H368" t="s">
        <v>29</v>
      </c>
      <c r="I368" s="1">
        <v>44287</v>
      </c>
      <c r="J368" s="34">
        <f t="shared" si="12"/>
        <v>2021</v>
      </c>
      <c r="K368" s="34">
        <f t="shared" si="13"/>
        <v>4</v>
      </c>
      <c r="L368">
        <v>580068</v>
      </c>
      <c r="M368">
        <v>10.688402049414895</v>
      </c>
    </row>
    <row r="369" spans="1:13" x14ac:dyDescent="0.2">
      <c r="A369">
        <v>0</v>
      </c>
      <c r="B369">
        <v>0</v>
      </c>
      <c r="C369">
        <v>0</v>
      </c>
      <c r="D369">
        <v>0</v>
      </c>
      <c r="E369" t="s">
        <v>31</v>
      </c>
      <c r="F369" t="s">
        <v>32</v>
      </c>
      <c r="G369">
        <v>12</v>
      </c>
      <c r="H369" t="s">
        <v>31</v>
      </c>
      <c r="I369" s="1">
        <v>44287</v>
      </c>
      <c r="J369" s="34">
        <f t="shared" si="12"/>
        <v>2021</v>
      </c>
      <c r="K369" s="34">
        <f t="shared" si="13"/>
        <v>4</v>
      </c>
      <c r="L369">
        <v>127859</v>
      </c>
      <c r="M369">
        <v>9.3853385369821449</v>
      </c>
    </row>
    <row r="370" spans="1:13" x14ac:dyDescent="0.2">
      <c r="A370">
        <v>0</v>
      </c>
      <c r="B370">
        <v>0</v>
      </c>
      <c r="C370">
        <v>0</v>
      </c>
      <c r="D370">
        <v>0</v>
      </c>
      <c r="E370" t="s">
        <v>37</v>
      </c>
      <c r="F370" t="s">
        <v>38</v>
      </c>
      <c r="G370">
        <v>12</v>
      </c>
      <c r="H370" t="s">
        <v>37</v>
      </c>
      <c r="I370" s="1">
        <v>44287</v>
      </c>
      <c r="J370" s="34">
        <f t="shared" si="12"/>
        <v>2021</v>
      </c>
      <c r="K370" s="34">
        <f t="shared" si="13"/>
        <v>4</v>
      </c>
      <c r="L370">
        <v>232457</v>
      </c>
      <c r="M370">
        <v>5.1622450603767573</v>
      </c>
    </row>
    <row r="371" spans="1:13" x14ac:dyDescent="0.2">
      <c r="A371">
        <v>0</v>
      </c>
      <c r="B371">
        <v>0</v>
      </c>
      <c r="C371">
        <v>0</v>
      </c>
      <c r="D371">
        <v>0</v>
      </c>
      <c r="E371" t="s">
        <v>9</v>
      </c>
      <c r="F371" t="s">
        <v>10</v>
      </c>
      <c r="G371">
        <v>48</v>
      </c>
      <c r="H371" t="s">
        <v>9</v>
      </c>
      <c r="I371" s="1">
        <v>44256</v>
      </c>
      <c r="J371" s="34">
        <f t="shared" si="12"/>
        <v>2021</v>
      </c>
      <c r="K371" s="34">
        <f t="shared" si="13"/>
        <v>3</v>
      </c>
      <c r="L371">
        <v>862927</v>
      </c>
      <c r="M371">
        <v>5.5624635687607409</v>
      </c>
    </row>
    <row r="372" spans="1:13" x14ac:dyDescent="0.2">
      <c r="A372">
        <v>0</v>
      </c>
      <c r="B372">
        <v>0</v>
      </c>
      <c r="C372">
        <v>0</v>
      </c>
      <c r="D372">
        <v>0</v>
      </c>
      <c r="E372" t="s">
        <v>11</v>
      </c>
      <c r="F372" t="s">
        <v>12</v>
      </c>
      <c r="G372">
        <v>33</v>
      </c>
      <c r="H372" t="s">
        <v>11</v>
      </c>
      <c r="I372" s="1">
        <v>44256</v>
      </c>
      <c r="J372" s="34">
        <f t="shared" si="12"/>
        <v>2021</v>
      </c>
      <c r="K372" s="34">
        <f t="shared" si="13"/>
        <v>3</v>
      </c>
      <c r="L372">
        <v>766381</v>
      </c>
      <c r="M372">
        <v>4.305952261342596</v>
      </c>
    </row>
    <row r="373" spans="1:13" x14ac:dyDescent="0.2">
      <c r="A373">
        <v>0</v>
      </c>
      <c r="B373">
        <v>0</v>
      </c>
      <c r="C373">
        <v>0</v>
      </c>
      <c r="D373">
        <v>0</v>
      </c>
      <c r="E373" t="s">
        <v>13</v>
      </c>
      <c r="F373" t="s">
        <v>14</v>
      </c>
      <c r="G373">
        <v>25</v>
      </c>
      <c r="H373" t="s">
        <v>13</v>
      </c>
      <c r="I373" s="1">
        <v>44256</v>
      </c>
      <c r="J373" s="34">
        <f t="shared" si="12"/>
        <v>2021</v>
      </c>
      <c r="K373" s="34">
        <f t="shared" si="13"/>
        <v>3</v>
      </c>
      <c r="L373">
        <v>533069</v>
      </c>
      <c r="M373">
        <v>4.6898243942153828</v>
      </c>
    </row>
    <row r="374" spans="1:13" x14ac:dyDescent="0.2">
      <c r="A374">
        <v>0</v>
      </c>
      <c r="B374">
        <v>0</v>
      </c>
      <c r="C374">
        <v>0</v>
      </c>
      <c r="D374">
        <v>0</v>
      </c>
      <c r="E374" t="s">
        <v>15</v>
      </c>
      <c r="F374" t="s">
        <v>16</v>
      </c>
      <c r="G374">
        <v>30</v>
      </c>
      <c r="H374" t="s">
        <v>15</v>
      </c>
      <c r="I374" s="1">
        <v>44256</v>
      </c>
      <c r="J374" s="34">
        <f t="shared" si="12"/>
        <v>2021</v>
      </c>
      <c r="K374" s="34">
        <f t="shared" si="13"/>
        <v>3</v>
      </c>
      <c r="L374">
        <v>725531</v>
      </c>
      <c r="M374">
        <v>4.1349025748038333</v>
      </c>
    </row>
    <row r="375" spans="1:13" x14ac:dyDescent="0.2">
      <c r="A375">
        <v>0</v>
      </c>
      <c r="B375">
        <v>0</v>
      </c>
      <c r="C375">
        <v>0</v>
      </c>
      <c r="D375">
        <v>0</v>
      </c>
      <c r="E375" t="s">
        <v>17</v>
      </c>
      <c r="F375" t="s">
        <v>18</v>
      </c>
      <c r="G375">
        <v>1</v>
      </c>
      <c r="H375" t="s">
        <v>17</v>
      </c>
      <c r="I375" s="1">
        <v>44256</v>
      </c>
      <c r="J375" s="34">
        <f t="shared" si="12"/>
        <v>2021</v>
      </c>
      <c r="K375" s="34">
        <f t="shared" si="13"/>
        <v>3</v>
      </c>
      <c r="L375">
        <v>14421</v>
      </c>
      <c r="M375">
        <v>6.9343318771236397</v>
      </c>
    </row>
    <row r="376" spans="1:13" x14ac:dyDescent="0.2">
      <c r="A376">
        <v>0</v>
      </c>
      <c r="B376">
        <v>0</v>
      </c>
      <c r="C376">
        <v>0</v>
      </c>
      <c r="D376">
        <v>0</v>
      </c>
      <c r="E376" t="s">
        <v>19</v>
      </c>
      <c r="F376" t="s">
        <v>20</v>
      </c>
      <c r="G376">
        <v>49</v>
      </c>
      <c r="H376" t="s">
        <v>19</v>
      </c>
      <c r="I376" s="1">
        <v>44256</v>
      </c>
      <c r="J376" s="34">
        <f t="shared" si="12"/>
        <v>2021</v>
      </c>
      <c r="K376" s="34">
        <f t="shared" si="13"/>
        <v>3</v>
      </c>
      <c r="L376">
        <v>1617105</v>
      </c>
      <c r="M376">
        <v>3.0301062701556178</v>
      </c>
    </row>
    <row r="377" spans="1:13" x14ac:dyDescent="0.2">
      <c r="A377">
        <v>0</v>
      </c>
      <c r="B377">
        <v>0</v>
      </c>
      <c r="C377">
        <v>0</v>
      </c>
      <c r="D377">
        <v>0</v>
      </c>
      <c r="E377" t="s">
        <v>23</v>
      </c>
      <c r="F377" t="s">
        <v>24</v>
      </c>
      <c r="G377">
        <v>1</v>
      </c>
      <c r="H377" t="s">
        <v>23</v>
      </c>
      <c r="I377" s="1">
        <v>44256</v>
      </c>
      <c r="J377" s="34">
        <f t="shared" si="12"/>
        <v>2021</v>
      </c>
      <c r="K377" s="34">
        <f t="shared" si="13"/>
        <v>3</v>
      </c>
      <c r="L377">
        <v>162588</v>
      </c>
      <c r="M377">
        <v>0.61505154131916262</v>
      </c>
    </row>
    <row r="378" spans="1:13" x14ac:dyDescent="0.2">
      <c r="A378">
        <v>0</v>
      </c>
      <c r="B378">
        <v>0</v>
      </c>
      <c r="C378">
        <v>0</v>
      </c>
      <c r="D378">
        <v>0</v>
      </c>
      <c r="E378" t="s">
        <v>21</v>
      </c>
      <c r="F378" t="s">
        <v>22</v>
      </c>
      <c r="G378">
        <v>40</v>
      </c>
      <c r="H378" t="s">
        <v>21</v>
      </c>
      <c r="I378" s="1">
        <v>44256</v>
      </c>
      <c r="J378" s="34">
        <f t="shared" si="12"/>
        <v>2021</v>
      </c>
      <c r="K378" s="34">
        <f t="shared" si="13"/>
        <v>3</v>
      </c>
      <c r="L378">
        <v>461041</v>
      </c>
      <c r="M378">
        <v>8.6760179680332108</v>
      </c>
    </row>
    <row r="379" spans="1:13" x14ac:dyDescent="0.2">
      <c r="A379">
        <v>0</v>
      </c>
      <c r="B379">
        <v>0</v>
      </c>
      <c r="C379">
        <v>0</v>
      </c>
      <c r="D379">
        <v>0</v>
      </c>
      <c r="E379" t="s">
        <v>25</v>
      </c>
      <c r="F379" t="s">
        <v>26</v>
      </c>
      <c r="G379">
        <v>1</v>
      </c>
      <c r="H379" t="s">
        <v>25</v>
      </c>
      <c r="I379" s="1">
        <v>44256</v>
      </c>
      <c r="J379" s="34">
        <f t="shared" si="12"/>
        <v>2021</v>
      </c>
      <c r="K379" s="34">
        <f t="shared" si="13"/>
        <v>3</v>
      </c>
      <c r="L379">
        <v>70894</v>
      </c>
      <c r="M379">
        <v>1.4105566056365844</v>
      </c>
    </row>
    <row r="380" spans="1:13" x14ac:dyDescent="0.2">
      <c r="A380">
        <v>0</v>
      </c>
      <c r="B380">
        <v>0</v>
      </c>
      <c r="C380">
        <v>0</v>
      </c>
      <c r="D380">
        <v>0</v>
      </c>
      <c r="E380" t="s">
        <v>27</v>
      </c>
      <c r="F380" t="s">
        <v>28</v>
      </c>
      <c r="G380">
        <v>41</v>
      </c>
      <c r="H380" t="s">
        <v>27</v>
      </c>
      <c r="I380" s="1">
        <v>44256</v>
      </c>
      <c r="J380" s="34">
        <f t="shared" si="12"/>
        <v>2021</v>
      </c>
      <c r="K380" s="34">
        <f t="shared" si="13"/>
        <v>3</v>
      </c>
      <c r="L380">
        <v>806765</v>
      </c>
      <c r="M380">
        <v>5.0820251250364104</v>
      </c>
    </row>
    <row r="381" spans="1:13" x14ac:dyDescent="0.2">
      <c r="A381">
        <v>0</v>
      </c>
      <c r="B381">
        <v>0</v>
      </c>
      <c r="C381">
        <v>0</v>
      </c>
      <c r="D381">
        <v>0</v>
      </c>
      <c r="E381" t="s">
        <v>33</v>
      </c>
      <c r="F381" t="s">
        <v>34</v>
      </c>
      <c r="G381">
        <v>1</v>
      </c>
      <c r="H381" t="s">
        <v>33</v>
      </c>
      <c r="I381" s="1">
        <v>44256</v>
      </c>
      <c r="J381" s="34">
        <f t="shared" si="12"/>
        <v>2021</v>
      </c>
      <c r="K381" s="34">
        <f t="shared" si="13"/>
        <v>3</v>
      </c>
      <c r="L381">
        <v>20868</v>
      </c>
      <c r="M381">
        <v>4.792026068621813</v>
      </c>
    </row>
    <row r="382" spans="1:13" x14ac:dyDescent="0.2">
      <c r="A382">
        <v>0</v>
      </c>
      <c r="B382">
        <v>0</v>
      </c>
      <c r="C382">
        <v>0</v>
      </c>
      <c r="D382">
        <v>0</v>
      </c>
      <c r="E382" t="s">
        <v>29</v>
      </c>
      <c r="F382" t="s">
        <v>30</v>
      </c>
      <c r="G382">
        <v>93</v>
      </c>
      <c r="H382" t="s">
        <v>29</v>
      </c>
      <c r="I382" s="1">
        <v>44256</v>
      </c>
      <c r="J382" s="34">
        <f t="shared" si="12"/>
        <v>2021</v>
      </c>
      <c r="K382" s="34">
        <f t="shared" si="13"/>
        <v>3</v>
      </c>
      <c r="L382">
        <v>580068</v>
      </c>
      <c r="M382">
        <v>16.032603074122346</v>
      </c>
    </row>
    <row r="383" spans="1:13" x14ac:dyDescent="0.2">
      <c r="A383">
        <v>0</v>
      </c>
      <c r="B383">
        <v>0</v>
      </c>
      <c r="C383">
        <v>0</v>
      </c>
      <c r="D383">
        <v>0</v>
      </c>
      <c r="E383" t="s">
        <v>31</v>
      </c>
      <c r="F383" t="s">
        <v>32</v>
      </c>
      <c r="G383">
        <v>13</v>
      </c>
      <c r="H383" t="s">
        <v>31</v>
      </c>
      <c r="I383" s="1">
        <v>44256</v>
      </c>
      <c r="J383" s="34">
        <f t="shared" si="12"/>
        <v>2021</v>
      </c>
      <c r="K383" s="34">
        <f t="shared" si="13"/>
        <v>3</v>
      </c>
      <c r="L383">
        <v>127859</v>
      </c>
      <c r="M383">
        <v>10.167450081730657</v>
      </c>
    </row>
    <row r="384" spans="1:13" x14ac:dyDescent="0.2">
      <c r="A384">
        <v>0</v>
      </c>
      <c r="B384">
        <v>0</v>
      </c>
      <c r="C384">
        <v>0</v>
      </c>
      <c r="D384">
        <v>0</v>
      </c>
      <c r="E384" t="s">
        <v>37</v>
      </c>
      <c r="F384" t="s">
        <v>38</v>
      </c>
      <c r="G384">
        <v>10</v>
      </c>
      <c r="H384" t="s">
        <v>37</v>
      </c>
      <c r="I384" s="1">
        <v>44256</v>
      </c>
      <c r="J384" s="34">
        <f t="shared" si="12"/>
        <v>2021</v>
      </c>
      <c r="K384" s="34">
        <f t="shared" si="13"/>
        <v>3</v>
      </c>
      <c r="L384">
        <v>232457</v>
      </c>
      <c r="M384">
        <v>4.3018708836472985</v>
      </c>
    </row>
    <row r="385" spans="1:13" x14ac:dyDescent="0.2">
      <c r="A385">
        <v>0</v>
      </c>
      <c r="B385">
        <v>0</v>
      </c>
      <c r="C385">
        <v>0</v>
      </c>
      <c r="D385">
        <v>0</v>
      </c>
      <c r="E385" t="s">
        <v>35</v>
      </c>
      <c r="F385" t="s">
        <v>36</v>
      </c>
      <c r="G385">
        <v>1</v>
      </c>
      <c r="H385" t="s">
        <v>35</v>
      </c>
      <c r="I385" s="1">
        <v>44256</v>
      </c>
      <c r="J385" s="34">
        <f t="shared" si="12"/>
        <v>2021</v>
      </c>
      <c r="K385" s="34">
        <f t="shared" si="13"/>
        <v>3</v>
      </c>
      <c r="L385" t="e">
        <v>#N/A</v>
      </c>
      <c r="M385" t="e">
        <v>#N/A</v>
      </c>
    </row>
    <row r="386" spans="1:13" x14ac:dyDescent="0.2">
      <c r="A386">
        <v>0</v>
      </c>
      <c r="B386">
        <v>0</v>
      </c>
      <c r="C386">
        <v>0</v>
      </c>
      <c r="D386">
        <v>0</v>
      </c>
      <c r="E386" t="s">
        <v>9</v>
      </c>
      <c r="F386" t="s">
        <v>10</v>
      </c>
      <c r="G386">
        <v>58</v>
      </c>
      <c r="H386" t="s">
        <v>9</v>
      </c>
      <c r="I386" s="1">
        <v>44228</v>
      </c>
      <c r="J386" s="34">
        <f t="shared" si="12"/>
        <v>2021</v>
      </c>
      <c r="K386" s="34">
        <f t="shared" si="13"/>
        <v>2</v>
      </c>
      <c r="L386">
        <v>862927</v>
      </c>
      <c r="M386">
        <v>6.7213101455858952</v>
      </c>
    </row>
    <row r="387" spans="1:13" x14ac:dyDescent="0.2">
      <c r="A387">
        <v>0</v>
      </c>
      <c r="B387">
        <v>0</v>
      </c>
      <c r="C387">
        <v>0</v>
      </c>
      <c r="D387">
        <v>0</v>
      </c>
      <c r="E387" t="s">
        <v>11</v>
      </c>
      <c r="F387" t="s">
        <v>12</v>
      </c>
      <c r="G387">
        <v>8</v>
      </c>
      <c r="H387" t="s">
        <v>11</v>
      </c>
      <c r="I387" s="1">
        <v>44228</v>
      </c>
      <c r="J387" s="34">
        <f t="shared" ref="J387:J449" si="14">YEAR(I387)</f>
        <v>2021</v>
      </c>
      <c r="K387" s="34">
        <f t="shared" ref="K387:K449" si="15">MONTH(I387)</f>
        <v>2</v>
      </c>
      <c r="L387">
        <v>766381</v>
      </c>
      <c r="M387">
        <v>1.0438672148709323</v>
      </c>
    </row>
    <row r="388" spans="1:13" x14ac:dyDescent="0.2">
      <c r="A388">
        <v>0</v>
      </c>
      <c r="B388">
        <v>0</v>
      </c>
      <c r="C388">
        <v>0</v>
      </c>
      <c r="D388">
        <v>0</v>
      </c>
      <c r="E388" t="s">
        <v>13</v>
      </c>
      <c r="F388" t="s">
        <v>14</v>
      </c>
      <c r="G388">
        <v>22</v>
      </c>
      <c r="H388" t="s">
        <v>13</v>
      </c>
      <c r="I388" s="1">
        <v>44228</v>
      </c>
      <c r="J388" s="34">
        <f t="shared" si="14"/>
        <v>2021</v>
      </c>
      <c r="K388" s="34">
        <f t="shared" si="15"/>
        <v>2</v>
      </c>
      <c r="L388">
        <v>533069</v>
      </c>
      <c r="M388">
        <v>4.1270454669095376</v>
      </c>
    </row>
    <row r="389" spans="1:13" x14ac:dyDescent="0.2">
      <c r="A389">
        <v>0</v>
      </c>
      <c r="B389">
        <v>0</v>
      </c>
      <c r="C389">
        <v>0</v>
      </c>
      <c r="D389">
        <v>0</v>
      </c>
      <c r="E389" t="s">
        <v>15</v>
      </c>
      <c r="F389" t="s">
        <v>16</v>
      </c>
      <c r="G389">
        <v>31</v>
      </c>
      <c r="H389" t="s">
        <v>15</v>
      </c>
      <c r="I389" s="1">
        <v>44228</v>
      </c>
      <c r="J389" s="34">
        <f t="shared" si="14"/>
        <v>2021</v>
      </c>
      <c r="K389" s="34">
        <f t="shared" si="15"/>
        <v>2</v>
      </c>
      <c r="L389">
        <v>725531</v>
      </c>
      <c r="M389">
        <v>4.272732660630628</v>
      </c>
    </row>
    <row r="390" spans="1:13" x14ac:dyDescent="0.2">
      <c r="A390">
        <v>0</v>
      </c>
      <c r="B390">
        <v>0</v>
      </c>
      <c r="C390">
        <v>0</v>
      </c>
      <c r="D390">
        <v>0</v>
      </c>
      <c r="E390" t="s">
        <v>17</v>
      </c>
      <c r="F390" t="s">
        <v>18</v>
      </c>
      <c r="G390">
        <v>1</v>
      </c>
      <c r="H390" t="s">
        <v>17</v>
      </c>
      <c r="I390" s="1">
        <v>44228</v>
      </c>
      <c r="J390" s="34">
        <f t="shared" si="14"/>
        <v>2021</v>
      </c>
      <c r="K390" s="34">
        <f t="shared" si="15"/>
        <v>2</v>
      </c>
      <c r="L390">
        <v>14421</v>
      </c>
      <c r="M390">
        <v>6.9343318771236397</v>
      </c>
    </row>
    <row r="391" spans="1:13" x14ac:dyDescent="0.2">
      <c r="A391">
        <v>0</v>
      </c>
      <c r="B391">
        <v>0</v>
      </c>
      <c r="C391">
        <v>0</v>
      </c>
      <c r="D391">
        <v>0</v>
      </c>
      <c r="E391" t="s">
        <v>19</v>
      </c>
      <c r="F391" t="s">
        <v>20</v>
      </c>
      <c r="G391">
        <v>34</v>
      </c>
      <c r="H391" t="s">
        <v>19</v>
      </c>
      <c r="I391" s="1">
        <v>44228</v>
      </c>
      <c r="J391" s="34">
        <f t="shared" si="14"/>
        <v>2021</v>
      </c>
      <c r="K391" s="34">
        <f t="shared" si="15"/>
        <v>2</v>
      </c>
      <c r="L391">
        <v>1617105</v>
      </c>
      <c r="M391">
        <v>2.1025227180671635</v>
      </c>
    </row>
    <row r="392" spans="1:13" x14ac:dyDescent="0.2">
      <c r="A392">
        <v>0</v>
      </c>
      <c r="B392">
        <v>0</v>
      </c>
      <c r="C392">
        <v>0</v>
      </c>
      <c r="D392">
        <v>0</v>
      </c>
      <c r="E392" t="s">
        <v>23</v>
      </c>
      <c r="F392" t="s">
        <v>24</v>
      </c>
      <c r="G392">
        <v>2</v>
      </c>
      <c r="H392" t="s">
        <v>23</v>
      </c>
      <c r="I392" s="1">
        <v>44228</v>
      </c>
      <c r="J392" s="34">
        <f t="shared" si="14"/>
        <v>2021</v>
      </c>
      <c r="K392" s="34">
        <f t="shared" si="15"/>
        <v>2</v>
      </c>
      <c r="L392">
        <v>162588</v>
      </c>
      <c r="M392">
        <v>1.2301030826383252</v>
      </c>
    </row>
    <row r="393" spans="1:13" x14ac:dyDescent="0.2">
      <c r="A393">
        <v>0</v>
      </c>
      <c r="B393">
        <v>0</v>
      </c>
      <c r="C393">
        <v>0</v>
      </c>
      <c r="D393">
        <v>0</v>
      </c>
      <c r="E393" t="s">
        <v>21</v>
      </c>
      <c r="F393" t="s">
        <v>22</v>
      </c>
      <c r="G393">
        <v>16</v>
      </c>
      <c r="H393" t="s">
        <v>21</v>
      </c>
      <c r="I393" s="1">
        <v>44228</v>
      </c>
      <c r="J393" s="34">
        <f t="shared" si="14"/>
        <v>2021</v>
      </c>
      <c r="K393" s="34">
        <f t="shared" si="15"/>
        <v>2</v>
      </c>
      <c r="L393">
        <v>461041</v>
      </c>
      <c r="M393">
        <v>3.4704071872132851</v>
      </c>
    </row>
    <row r="394" spans="1:13" x14ac:dyDescent="0.2">
      <c r="A394">
        <v>0</v>
      </c>
      <c r="B394">
        <v>0</v>
      </c>
      <c r="C394">
        <v>0</v>
      </c>
      <c r="D394">
        <v>0</v>
      </c>
      <c r="E394" t="s">
        <v>25</v>
      </c>
      <c r="F394" t="s">
        <v>26</v>
      </c>
      <c r="G394">
        <v>2</v>
      </c>
      <c r="H394" t="s">
        <v>25</v>
      </c>
      <c r="I394" s="1">
        <v>44228</v>
      </c>
      <c r="J394" s="34">
        <f t="shared" si="14"/>
        <v>2021</v>
      </c>
      <c r="K394" s="34">
        <f t="shared" si="15"/>
        <v>2</v>
      </c>
      <c r="L394">
        <v>70894</v>
      </c>
      <c r="M394">
        <v>2.8211132112731687</v>
      </c>
    </row>
    <row r="395" spans="1:13" x14ac:dyDescent="0.2">
      <c r="A395">
        <v>0</v>
      </c>
      <c r="B395">
        <v>0</v>
      </c>
      <c r="C395">
        <v>0</v>
      </c>
      <c r="D395">
        <v>0</v>
      </c>
      <c r="E395" t="s">
        <v>27</v>
      </c>
      <c r="F395" t="s">
        <v>28</v>
      </c>
      <c r="G395">
        <v>49</v>
      </c>
      <c r="H395" t="s">
        <v>27</v>
      </c>
      <c r="I395" s="1">
        <v>44228</v>
      </c>
      <c r="J395" s="34">
        <f t="shared" si="14"/>
        <v>2021</v>
      </c>
      <c r="K395" s="34">
        <f t="shared" si="15"/>
        <v>2</v>
      </c>
      <c r="L395">
        <v>806765</v>
      </c>
      <c r="M395">
        <v>6.0736397835801004</v>
      </c>
    </row>
    <row r="396" spans="1:13" x14ac:dyDescent="0.2">
      <c r="A396">
        <v>0</v>
      </c>
      <c r="B396">
        <v>0</v>
      </c>
      <c r="C396">
        <v>0</v>
      </c>
      <c r="D396">
        <v>0</v>
      </c>
      <c r="E396" t="s">
        <v>29</v>
      </c>
      <c r="F396" t="s">
        <v>30</v>
      </c>
      <c r="G396">
        <v>60</v>
      </c>
      <c r="H396" t="s">
        <v>29</v>
      </c>
      <c r="I396" s="1">
        <v>44228</v>
      </c>
      <c r="J396" s="34">
        <f t="shared" si="14"/>
        <v>2021</v>
      </c>
      <c r="K396" s="34">
        <f t="shared" si="15"/>
        <v>2</v>
      </c>
      <c r="L396">
        <v>580068</v>
      </c>
      <c r="M396">
        <v>10.343614886530546</v>
      </c>
    </row>
    <row r="397" spans="1:13" x14ac:dyDescent="0.2">
      <c r="A397">
        <v>0</v>
      </c>
      <c r="B397">
        <v>0</v>
      </c>
      <c r="C397">
        <v>0</v>
      </c>
      <c r="D397">
        <v>0</v>
      </c>
      <c r="E397" t="s">
        <v>31</v>
      </c>
      <c r="F397" t="s">
        <v>32</v>
      </c>
      <c r="G397">
        <v>5</v>
      </c>
      <c r="H397" t="s">
        <v>31</v>
      </c>
      <c r="I397" s="1">
        <v>44228</v>
      </c>
      <c r="J397" s="34">
        <f t="shared" si="14"/>
        <v>2021</v>
      </c>
      <c r="K397" s="34">
        <f t="shared" si="15"/>
        <v>2</v>
      </c>
      <c r="L397">
        <v>127859</v>
      </c>
      <c r="M397">
        <v>3.9105577237425604</v>
      </c>
    </row>
    <row r="398" spans="1:13" x14ac:dyDescent="0.2">
      <c r="A398">
        <v>0</v>
      </c>
      <c r="B398">
        <v>0</v>
      </c>
      <c r="C398">
        <v>0</v>
      </c>
      <c r="D398">
        <v>0</v>
      </c>
      <c r="E398" t="s">
        <v>37</v>
      </c>
      <c r="F398" t="s">
        <v>38</v>
      </c>
      <c r="G398">
        <v>21</v>
      </c>
      <c r="H398" t="s">
        <v>37</v>
      </c>
      <c r="I398" s="1">
        <v>44228</v>
      </c>
      <c r="J398" s="34">
        <f t="shared" si="14"/>
        <v>2021</v>
      </c>
      <c r="K398" s="34">
        <f t="shared" si="15"/>
        <v>2</v>
      </c>
      <c r="L398">
        <v>232457</v>
      </c>
      <c r="M398">
        <v>9.0339288556593278</v>
      </c>
    </row>
    <row r="399" spans="1:13" x14ac:dyDescent="0.2">
      <c r="A399">
        <v>0</v>
      </c>
      <c r="B399">
        <v>0</v>
      </c>
      <c r="C399">
        <v>0</v>
      </c>
      <c r="D399">
        <v>0</v>
      </c>
      <c r="E399" t="s">
        <v>9</v>
      </c>
      <c r="F399" t="s">
        <v>10</v>
      </c>
      <c r="G399">
        <v>66</v>
      </c>
      <c r="H399" t="s">
        <v>9</v>
      </c>
      <c r="I399" s="1">
        <v>44197</v>
      </c>
      <c r="J399" s="34">
        <f t="shared" si="14"/>
        <v>2021</v>
      </c>
      <c r="K399" s="34">
        <f t="shared" si="15"/>
        <v>1</v>
      </c>
      <c r="L399">
        <v>862927</v>
      </c>
      <c r="M399">
        <v>7.6483874070460196</v>
      </c>
    </row>
    <row r="400" spans="1:13" x14ac:dyDescent="0.2">
      <c r="A400">
        <v>0</v>
      </c>
      <c r="B400">
        <v>0</v>
      </c>
      <c r="C400">
        <v>0</v>
      </c>
      <c r="D400">
        <v>0</v>
      </c>
      <c r="E400" t="s">
        <v>11</v>
      </c>
      <c r="F400" t="s">
        <v>12</v>
      </c>
      <c r="G400">
        <v>9</v>
      </c>
      <c r="H400" t="s">
        <v>11</v>
      </c>
      <c r="I400" s="1">
        <v>44197</v>
      </c>
      <c r="J400" s="34">
        <f t="shared" si="14"/>
        <v>2021</v>
      </c>
      <c r="K400" s="34">
        <f t="shared" si="15"/>
        <v>1</v>
      </c>
      <c r="L400">
        <v>766381</v>
      </c>
      <c r="M400">
        <v>1.174350616729799</v>
      </c>
    </row>
    <row r="401" spans="1:13" x14ac:dyDescent="0.2">
      <c r="A401">
        <v>0</v>
      </c>
      <c r="B401">
        <v>0</v>
      </c>
      <c r="C401">
        <v>0</v>
      </c>
      <c r="D401">
        <v>0</v>
      </c>
      <c r="E401" t="s">
        <v>13</v>
      </c>
      <c r="F401" t="s">
        <v>14</v>
      </c>
      <c r="G401">
        <v>15</v>
      </c>
      <c r="H401" t="s">
        <v>13</v>
      </c>
      <c r="I401" s="1">
        <v>44197</v>
      </c>
      <c r="J401" s="34">
        <f t="shared" si="14"/>
        <v>2021</v>
      </c>
      <c r="K401" s="34">
        <f t="shared" si="15"/>
        <v>1</v>
      </c>
      <c r="L401">
        <v>533069</v>
      </c>
      <c r="M401">
        <v>2.8138946365292297</v>
      </c>
    </row>
    <row r="402" spans="1:13" x14ac:dyDescent="0.2">
      <c r="A402">
        <v>0</v>
      </c>
      <c r="B402">
        <v>0</v>
      </c>
      <c r="C402">
        <v>0</v>
      </c>
      <c r="D402">
        <v>0</v>
      </c>
      <c r="E402" t="s">
        <v>15</v>
      </c>
      <c r="F402" t="s">
        <v>16</v>
      </c>
      <c r="G402">
        <v>11</v>
      </c>
      <c r="H402" t="s">
        <v>15</v>
      </c>
      <c r="I402" s="1">
        <v>44197</v>
      </c>
      <c r="J402" s="34">
        <f t="shared" si="14"/>
        <v>2021</v>
      </c>
      <c r="K402" s="34">
        <f t="shared" si="15"/>
        <v>1</v>
      </c>
      <c r="L402">
        <v>725531</v>
      </c>
      <c r="M402">
        <v>1.5161309440947388</v>
      </c>
    </row>
    <row r="403" spans="1:13" x14ac:dyDescent="0.2">
      <c r="A403">
        <v>0</v>
      </c>
      <c r="B403">
        <v>0</v>
      </c>
      <c r="C403">
        <v>0</v>
      </c>
      <c r="D403">
        <v>0</v>
      </c>
      <c r="E403" t="s">
        <v>17</v>
      </c>
      <c r="F403" t="s">
        <v>18</v>
      </c>
      <c r="G403">
        <v>1</v>
      </c>
      <c r="H403" t="s">
        <v>17</v>
      </c>
      <c r="I403" s="1">
        <v>44197</v>
      </c>
      <c r="J403" s="34">
        <f t="shared" si="14"/>
        <v>2021</v>
      </c>
      <c r="K403" s="34">
        <f t="shared" si="15"/>
        <v>1</v>
      </c>
      <c r="L403">
        <v>14421</v>
      </c>
      <c r="M403">
        <v>6.9343318771236397</v>
      </c>
    </row>
    <row r="404" spans="1:13" x14ac:dyDescent="0.2">
      <c r="A404">
        <v>0</v>
      </c>
      <c r="B404">
        <v>0</v>
      </c>
      <c r="C404">
        <v>0</v>
      </c>
      <c r="D404">
        <v>0</v>
      </c>
      <c r="E404" t="s">
        <v>19</v>
      </c>
      <c r="F404" t="s">
        <v>20</v>
      </c>
      <c r="G404">
        <v>37</v>
      </c>
      <c r="H404" t="s">
        <v>19</v>
      </c>
      <c r="I404" s="1">
        <v>44197</v>
      </c>
      <c r="J404" s="34">
        <f t="shared" si="14"/>
        <v>2021</v>
      </c>
      <c r="K404" s="34">
        <f t="shared" si="15"/>
        <v>1</v>
      </c>
      <c r="L404">
        <v>1617105</v>
      </c>
      <c r="M404">
        <v>2.2880394284848542</v>
      </c>
    </row>
    <row r="405" spans="1:13" x14ac:dyDescent="0.2">
      <c r="A405">
        <v>0</v>
      </c>
      <c r="B405">
        <v>0</v>
      </c>
      <c r="C405">
        <v>0</v>
      </c>
      <c r="D405">
        <v>0</v>
      </c>
      <c r="E405" t="s">
        <v>23</v>
      </c>
      <c r="F405" t="s">
        <v>24</v>
      </c>
      <c r="G405">
        <v>1</v>
      </c>
      <c r="H405" t="s">
        <v>23</v>
      </c>
      <c r="I405" s="1">
        <v>44197</v>
      </c>
      <c r="J405" s="34">
        <f t="shared" si="14"/>
        <v>2021</v>
      </c>
      <c r="K405" s="34">
        <f t="shared" si="15"/>
        <v>1</v>
      </c>
      <c r="L405">
        <v>162588</v>
      </c>
      <c r="M405">
        <v>0.61505154131916262</v>
      </c>
    </row>
    <row r="406" spans="1:13" x14ac:dyDescent="0.2">
      <c r="A406">
        <v>0</v>
      </c>
      <c r="B406">
        <v>0</v>
      </c>
      <c r="C406">
        <v>0</v>
      </c>
      <c r="D406">
        <v>0</v>
      </c>
      <c r="E406" t="s">
        <v>21</v>
      </c>
      <c r="F406" t="s">
        <v>22</v>
      </c>
      <c r="G406">
        <v>18</v>
      </c>
      <c r="H406" t="s">
        <v>21</v>
      </c>
      <c r="I406" s="1">
        <v>44197</v>
      </c>
      <c r="J406" s="34">
        <f t="shared" si="14"/>
        <v>2021</v>
      </c>
      <c r="K406" s="34">
        <f t="shared" si="15"/>
        <v>1</v>
      </c>
      <c r="L406">
        <v>461041</v>
      </c>
      <c r="M406">
        <v>3.904208085614945</v>
      </c>
    </row>
    <row r="407" spans="1:13" x14ac:dyDescent="0.2">
      <c r="A407">
        <v>0</v>
      </c>
      <c r="B407">
        <v>0</v>
      </c>
      <c r="C407">
        <v>0</v>
      </c>
      <c r="D407">
        <v>0</v>
      </c>
      <c r="E407" t="s">
        <v>25</v>
      </c>
      <c r="F407" t="s">
        <v>26</v>
      </c>
      <c r="G407">
        <v>2</v>
      </c>
      <c r="H407" t="s">
        <v>25</v>
      </c>
      <c r="I407" s="1">
        <v>44197</v>
      </c>
      <c r="J407" s="34">
        <f t="shared" si="14"/>
        <v>2021</v>
      </c>
      <c r="K407" s="34">
        <f t="shared" si="15"/>
        <v>1</v>
      </c>
      <c r="L407">
        <v>70894</v>
      </c>
      <c r="M407">
        <v>2.8211132112731687</v>
      </c>
    </row>
    <row r="408" spans="1:13" x14ac:dyDescent="0.2">
      <c r="A408">
        <v>0</v>
      </c>
      <c r="B408">
        <v>0</v>
      </c>
      <c r="C408">
        <v>0</v>
      </c>
      <c r="D408">
        <v>0</v>
      </c>
      <c r="E408" t="s">
        <v>27</v>
      </c>
      <c r="F408" t="s">
        <v>28</v>
      </c>
      <c r="G408">
        <v>24</v>
      </c>
      <c r="H408" t="s">
        <v>27</v>
      </c>
      <c r="I408" s="1">
        <v>44197</v>
      </c>
      <c r="J408" s="34">
        <f t="shared" si="14"/>
        <v>2021</v>
      </c>
      <c r="K408" s="34">
        <f t="shared" si="15"/>
        <v>1</v>
      </c>
      <c r="L408">
        <v>806765</v>
      </c>
      <c r="M408">
        <v>2.9748439756310701</v>
      </c>
    </row>
    <row r="409" spans="1:13" x14ac:dyDescent="0.2">
      <c r="A409">
        <v>0</v>
      </c>
      <c r="B409">
        <v>0</v>
      </c>
      <c r="C409">
        <v>0</v>
      </c>
      <c r="D409">
        <v>0</v>
      </c>
      <c r="E409" t="s">
        <v>29</v>
      </c>
      <c r="F409" t="s">
        <v>30</v>
      </c>
      <c r="G409">
        <v>69</v>
      </c>
      <c r="H409" t="s">
        <v>29</v>
      </c>
      <c r="I409" s="1">
        <v>44197</v>
      </c>
      <c r="J409" s="34">
        <f t="shared" si="14"/>
        <v>2021</v>
      </c>
      <c r="K409" s="34">
        <f t="shared" si="15"/>
        <v>1</v>
      </c>
      <c r="L409">
        <v>580068</v>
      </c>
      <c r="M409">
        <v>11.895157119510126</v>
      </c>
    </row>
    <row r="410" spans="1:13" x14ac:dyDescent="0.2">
      <c r="A410">
        <v>0</v>
      </c>
      <c r="B410">
        <v>0</v>
      </c>
      <c r="C410">
        <v>0</v>
      </c>
      <c r="D410">
        <v>0</v>
      </c>
      <c r="E410" t="s">
        <v>31</v>
      </c>
      <c r="F410" t="s">
        <v>32</v>
      </c>
      <c r="G410">
        <v>12</v>
      </c>
      <c r="H410" t="s">
        <v>31</v>
      </c>
      <c r="I410" s="1">
        <v>44197</v>
      </c>
      <c r="J410" s="34">
        <f t="shared" si="14"/>
        <v>2021</v>
      </c>
      <c r="K410" s="34">
        <f t="shared" si="15"/>
        <v>1</v>
      </c>
      <c r="L410">
        <v>127859</v>
      </c>
      <c r="M410">
        <v>9.3853385369821449</v>
      </c>
    </row>
    <row r="411" spans="1:13" x14ac:dyDescent="0.2">
      <c r="A411">
        <v>0</v>
      </c>
      <c r="B411">
        <v>0</v>
      </c>
      <c r="C411">
        <v>0</v>
      </c>
      <c r="D411">
        <v>0</v>
      </c>
      <c r="E411" t="s">
        <v>37</v>
      </c>
      <c r="F411" t="s">
        <v>38</v>
      </c>
      <c r="G411">
        <v>9</v>
      </c>
      <c r="H411" t="s">
        <v>37</v>
      </c>
      <c r="I411" s="1">
        <v>44197</v>
      </c>
      <c r="J411" s="34">
        <f t="shared" si="14"/>
        <v>2021</v>
      </c>
      <c r="K411" s="34">
        <f t="shared" si="15"/>
        <v>1</v>
      </c>
      <c r="L411">
        <v>232457</v>
      </c>
      <c r="M411">
        <v>3.8716837952825687</v>
      </c>
    </row>
    <row r="412" spans="1:13" x14ac:dyDescent="0.2">
      <c r="A412">
        <v>0</v>
      </c>
      <c r="B412">
        <v>0</v>
      </c>
      <c r="C412">
        <v>0</v>
      </c>
      <c r="D412">
        <v>0</v>
      </c>
      <c r="E412" t="s">
        <v>35</v>
      </c>
      <c r="F412" t="s">
        <v>36</v>
      </c>
      <c r="G412">
        <v>3</v>
      </c>
      <c r="H412" t="s">
        <v>35</v>
      </c>
      <c r="I412" s="1">
        <v>44197</v>
      </c>
      <c r="J412" s="34">
        <f t="shared" si="14"/>
        <v>2021</v>
      </c>
      <c r="K412" s="34">
        <f t="shared" si="15"/>
        <v>1</v>
      </c>
      <c r="L412" t="e">
        <v>#N/A</v>
      </c>
      <c r="M412" t="e">
        <v>#N/A</v>
      </c>
    </row>
    <row r="413" spans="1:13" x14ac:dyDescent="0.2">
      <c r="A413">
        <v>0</v>
      </c>
      <c r="B413">
        <v>0</v>
      </c>
      <c r="C413">
        <v>0</v>
      </c>
      <c r="D413">
        <v>0</v>
      </c>
      <c r="E413" t="s">
        <v>9</v>
      </c>
      <c r="F413" t="s">
        <v>10</v>
      </c>
      <c r="G413">
        <v>31</v>
      </c>
      <c r="H413" t="s">
        <v>9</v>
      </c>
      <c r="I413" s="1">
        <v>44166</v>
      </c>
      <c r="J413" s="34">
        <f t="shared" si="14"/>
        <v>2020</v>
      </c>
      <c r="K413" s="34">
        <f t="shared" si="15"/>
        <v>12</v>
      </c>
      <c r="L413">
        <v>862927</v>
      </c>
      <c r="M413">
        <v>3.5924243881579785</v>
      </c>
    </row>
    <row r="414" spans="1:13" x14ac:dyDescent="0.2">
      <c r="A414">
        <v>0</v>
      </c>
      <c r="B414">
        <v>0</v>
      </c>
      <c r="C414">
        <v>0</v>
      </c>
      <c r="D414">
        <v>0</v>
      </c>
      <c r="E414" t="s">
        <v>11</v>
      </c>
      <c r="F414" t="s">
        <v>12</v>
      </c>
      <c r="G414">
        <v>14</v>
      </c>
      <c r="H414" t="s">
        <v>11</v>
      </c>
      <c r="I414" s="1">
        <v>44166</v>
      </c>
      <c r="J414" s="34">
        <f t="shared" si="14"/>
        <v>2020</v>
      </c>
      <c r="K414" s="34">
        <f t="shared" si="15"/>
        <v>12</v>
      </c>
      <c r="L414">
        <v>766381</v>
      </c>
      <c r="M414">
        <v>1.8267676260241317</v>
      </c>
    </row>
    <row r="415" spans="1:13" x14ac:dyDescent="0.2">
      <c r="A415">
        <v>0</v>
      </c>
      <c r="B415">
        <v>0</v>
      </c>
      <c r="C415">
        <v>0</v>
      </c>
      <c r="D415">
        <v>0</v>
      </c>
      <c r="E415" t="s">
        <v>13</v>
      </c>
      <c r="F415" t="s">
        <v>14</v>
      </c>
      <c r="G415">
        <v>16</v>
      </c>
      <c r="H415" t="s">
        <v>13</v>
      </c>
      <c r="I415" s="1">
        <v>44166</v>
      </c>
      <c r="J415" s="34">
        <f t="shared" si="14"/>
        <v>2020</v>
      </c>
      <c r="K415" s="34">
        <f t="shared" si="15"/>
        <v>12</v>
      </c>
      <c r="L415">
        <v>533069</v>
      </c>
      <c r="M415">
        <v>3.0014876122978449</v>
      </c>
    </row>
    <row r="416" spans="1:13" x14ac:dyDescent="0.2">
      <c r="A416">
        <v>0</v>
      </c>
      <c r="B416">
        <v>0</v>
      </c>
      <c r="C416">
        <v>0</v>
      </c>
      <c r="D416">
        <v>0</v>
      </c>
      <c r="E416" t="s">
        <v>15</v>
      </c>
      <c r="F416" t="s">
        <v>16</v>
      </c>
      <c r="G416">
        <v>14</v>
      </c>
      <c r="H416" t="s">
        <v>15</v>
      </c>
      <c r="I416" s="1">
        <v>44166</v>
      </c>
      <c r="J416" s="34">
        <f t="shared" si="14"/>
        <v>2020</v>
      </c>
      <c r="K416" s="34">
        <f t="shared" si="15"/>
        <v>12</v>
      </c>
      <c r="L416">
        <v>725531</v>
      </c>
      <c r="M416">
        <v>1.9296212015751222</v>
      </c>
    </row>
    <row r="417" spans="1:13" x14ac:dyDescent="0.2">
      <c r="A417">
        <v>0</v>
      </c>
      <c r="B417">
        <v>0</v>
      </c>
      <c r="C417">
        <v>0</v>
      </c>
      <c r="D417">
        <v>0</v>
      </c>
      <c r="E417" t="s">
        <v>19</v>
      </c>
      <c r="F417" t="s">
        <v>20</v>
      </c>
      <c r="G417">
        <v>43</v>
      </c>
      <c r="H417" t="s">
        <v>19</v>
      </c>
      <c r="I417" s="1">
        <v>44166</v>
      </c>
      <c r="J417" s="34">
        <f t="shared" si="14"/>
        <v>2020</v>
      </c>
      <c r="K417" s="34">
        <f t="shared" si="15"/>
        <v>12</v>
      </c>
      <c r="L417">
        <v>1617105</v>
      </c>
      <c r="M417">
        <v>2.659072849320236</v>
      </c>
    </row>
    <row r="418" spans="1:13" x14ac:dyDescent="0.2">
      <c r="A418">
        <v>0</v>
      </c>
      <c r="B418">
        <v>0</v>
      </c>
      <c r="C418">
        <v>0</v>
      </c>
      <c r="D418">
        <v>0</v>
      </c>
      <c r="E418" t="s">
        <v>23</v>
      </c>
      <c r="F418" t="s">
        <v>24</v>
      </c>
      <c r="G418">
        <v>3</v>
      </c>
      <c r="H418" t="s">
        <v>23</v>
      </c>
      <c r="I418" s="1">
        <v>44166</v>
      </c>
      <c r="J418" s="34">
        <f t="shared" si="14"/>
        <v>2020</v>
      </c>
      <c r="K418" s="34">
        <f t="shared" si="15"/>
        <v>12</v>
      </c>
      <c r="L418">
        <v>162588</v>
      </c>
      <c r="M418">
        <v>1.8451546239574876</v>
      </c>
    </row>
    <row r="419" spans="1:13" x14ac:dyDescent="0.2">
      <c r="A419">
        <v>0</v>
      </c>
      <c r="B419">
        <v>0</v>
      </c>
      <c r="C419">
        <v>0</v>
      </c>
      <c r="D419">
        <v>0</v>
      </c>
      <c r="E419" t="s">
        <v>21</v>
      </c>
      <c r="F419" t="s">
        <v>22</v>
      </c>
      <c r="G419">
        <v>39</v>
      </c>
      <c r="H419" t="s">
        <v>21</v>
      </c>
      <c r="I419" s="1">
        <v>44166</v>
      </c>
      <c r="J419" s="34">
        <f t="shared" si="14"/>
        <v>2020</v>
      </c>
      <c r="K419" s="34">
        <f t="shared" si="15"/>
        <v>12</v>
      </c>
      <c r="L419">
        <v>461041</v>
      </c>
      <c r="M419">
        <v>8.4591175188323806</v>
      </c>
    </row>
    <row r="420" spans="1:13" x14ac:dyDescent="0.2">
      <c r="A420">
        <v>0</v>
      </c>
      <c r="B420">
        <v>0</v>
      </c>
      <c r="C420">
        <v>0</v>
      </c>
      <c r="D420">
        <v>0</v>
      </c>
      <c r="E420" t="s">
        <v>25</v>
      </c>
      <c r="F420" t="s">
        <v>26</v>
      </c>
      <c r="G420">
        <v>2</v>
      </c>
      <c r="H420" t="s">
        <v>25</v>
      </c>
      <c r="I420" s="1">
        <v>44166</v>
      </c>
      <c r="J420" s="34">
        <f t="shared" si="14"/>
        <v>2020</v>
      </c>
      <c r="K420" s="34">
        <f t="shared" si="15"/>
        <v>12</v>
      </c>
      <c r="L420">
        <v>70894</v>
      </c>
      <c r="M420">
        <v>2.8211132112731687</v>
      </c>
    </row>
    <row r="421" spans="1:13" x14ac:dyDescent="0.2">
      <c r="A421">
        <v>0</v>
      </c>
      <c r="B421">
        <v>0</v>
      </c>
      <c r="C421">
        <v>0</v>
      </c>
      <c r="D421">
        <v>0</v>
      </c>
      <c r="E421" t="s">
        <v>27</v>
      </c>
      <c r="F421" t="s">
        <v>28</v>
      </c>
      <c r="G421">
        <v>42</v>
      </c>
      <c r="H421" t="s">
        <v>27</v>
      </c>
      <c r="I421" s="1">
        <v>44166</v>
      </c>
      <c r="J421" s="34">
        <f t="shared" si="14"/>
        <v>2020</v>
      </c>
      <c r="K421" s="34">
        <f t="shared" si="15"/>
        <v>12</v>
      </c>
      <c r="L421">
        <v>806765</v>
      </c>
      <c r="M421">
        <v>5.2059769573543724</v>
      </c>
    </row>
    <row r="422" spans="1:13" x14ac:dyDescent="0.2">
      <c r="A422">
        <v>0</v>
      </c>
      <c r="B422">
        <v>0</v>
      </c>
      <c r="C422">
        <v>0</v>
      </c>
      <c r="D422">
        <v>0</v>
      </c>
      <c r="E422" t="s">
        <v>29</v>
      </c>
      <c r="F422" t="s">
        <v>30</v>
      </c>
      <c r="G422">
        <v>61</v>
      </c>
      <c r="H422" t="s">
        <v>29</v>
      </c>
      <c r="I422" s="1">
        <v>44166</v>
      </c>
      <c r="J422" s="34">
        <f t="shared" si="14"/>
        <v>2020</v>
      </c>
      <c r="K422" s="34">
        <f t="shared" si="15"/>
        <v>12</v>
      </c>
      <c r="L422">
        <v>580068</v>
      </c>
      <c r="M422">
        <v>10.516008467972721</v>
      </c>
    </row>
    <row r="423" spans="1:13" x14ac:dyDescent="0.2">
      <c r="A423">
        <v>0</v>
      </c>
      <c r="B423">
        <v>0</v>
      </c>
      <c r="C423">
        <v>0</v>
      </c>
      <c r="D423">
        <v>0</v>
      </c>
      <c r="E423" t="s">
        <v>31</v>
      </c>
      <c r="F423" t="s">
        <v>32</v>
      </c>
      <c r="G423">
        <v>14</v>
      </c>
      <c r="H423" t="s">
        <v>31</v>
      </c>
      <c r="I423" s="1">
        <v>44166</v>
      </c>
      <c r="J423" s="34">
        <f t="shared" si="14"/>
        <v>2020</v>
      </c>
      <c r="K423" s="34">
        <f t="shared" si="15"/>
        <v>12</v>
      </c>
      <c r="L423">
        <v>127859</v>
      </c>
      <c r="M423">
        <v>10.949561626479168</v>
      </c>
    </row>
    <row r="424" spans="1:13" x14ac:dyDescent="0.2">
      <c r="A424">
        <v>0</v>
      </c>
      <c r="B424">
        <v>0</v>
      </c>
      <c r="C424">
        <v>0</v>
      </c>
      <c r="D424">
        <v>0</v>
      </c>
      <c r="E424" t="s">
        <v>37</v>
      </c>
      <c r="F424" t="s">
        <v>38</v>
      </c>
      <c r="G424">
        <v>17</v>
      </c>
      <c r="H424" t="s">
        <v>37</v>
      </c>
      <c r="I424" s="1">
        <v>44166</v>
      </c>
      <c r="J424" s="34">
        <f t="shared" si="14"/>
        <v>2020</v>
      </c>
      <c r="K424" s="34">
        <f t="shared" si="15"/>
        <v>12</v>
      </c>
      <c r="L424">
        <v>232457</v>
      </c>
      <c r="M424">
        <v>7.3131805022004066</v>
      </c>
    </row>
    <row r="425" spans="1:13" x14ac:dyDescent="0.2">
      <c r="A425">
        <v>0</v>
      </c>
      <c r="B425">
        <v>0</v>
      </c>
      <c r="C425">
        <v>0</v>
      </c>
      <c r="D425">
        <v>0</v>
      </c>
      <c r="E425" t="s">
        <v>35</v>
      </c>
      <c r="F425" t="s">
        <v>36</v>
      </c>
      <c r="G425">
        <v>1</v>
      </c>
      <c r="H425" t="s">
        <v>35</v>
      </c>
      <c r="I425" s="1">
        <v>44166</v>
      </c>
      <c r="J425" s="34">
        <f t="shared" si="14"/>
        <v>2020</v>
      </c>
      <c r="K425" s="34">
        <f t="shared" si="15"/>
        <v>12</v>
      </c>
      <c r="L425" t="e">
        <v>#N/A</v>
      </c>
      <c r="M425" t="e">
        <v>#N/A</v>
      </c>
    </row>
    <row r="426" spans="1:13" x14ac:dyDescent="0.2">
      <c r="A426">
        <v>0</v>
      </c>
      <c r="B426">
        <v>0</v>
      </c>
      <c r="C426">
        <v>0</v>
      </c>
      <c r="D426">
        <v>0</v>
      </c>
      <c r="E426" t="s">
        <v>9</v>
      </c>
      <c r="F426" t="s">
        <v>10</v>
      </c>
      <c r="G426">
        <v>29</v>
      </c>
      <c r="H426" t="s">
        <v>9</v>
      </c>
      <c r="I426" s="1">
        <v>44136</v>
      </c>
      <c r="J426" s="34">
        <f t="shared" si="14"/>
        <v>2020</v>
      </c>
      <c r="K426" s="34">
        <f t="shared" si="15"/>
        <v>11</v>
      </c>
      <c r="L426">
        <v>862927</v>
      </c>
      <c r="M426">
        <v>3.3606550727929476</v>
      </c>
    </row>
    <row r="427" spans="1:13" x14ac:dyDescent="0.2">
      <c r="A427">
        <v>0</v>
      </c>
      <c r="B427">
        <v>0</v>
      </c>
      <c r="C427">
        <v>0</v>
      </c>
      <c r="D427">
        <v>0</v>
      </c>
      <c r="E427" t="s">
        <v>11</v>
      </c>
      <c r="F427" t="s">
        <v>12</v>
      </c>
      <c r="G427">
        <v>4</v>
      </c>
      <c r="H427" t="s">
        <v>11</v>
      </c>
      <c r="I427" s="1">
        <v>44136</v>
      </c>
      <c r="J427" s="34">
        <f t="shared" si="14"/>
        <v>2020</v>
      </c>
      <c r="K427" s="34">
        <f t="shared" si="15"/>
        <v>11</v>
      </c>
      <c r="L427">
        <v>766381</v>
      </c>
      <c r="M427">
        <v>0.52193360743546613</v>
      </c>
    </row>
    <row r="428" spans="1:13" x14ac:dyDescent="0.2">
      <c r="A428">
        <v>0</v>
      </c>
      <c r="B428">
        <v>0</v>
      </c>
      <c r="C428">
        <v>0</v>
      </c>
      <c r="D428">
        <v>0</v>
      </c>
      <c r="E428" t="s">
        <v>13</v>
      </c>
      <c r="F428" t="s">
        <v>14</v>
      </c>
      <c r="G428">
        <v>8</v>
      </c>
      <c r="H428" t="s">
        <v>13</v>
      </c>
      <c r="I428" s="1">
        <v>44136</v>
      </c>
      <c r="J428" s="34">
        <f t="shared" si="14"/>
        <v>2020</v>
      </c>
      <c r="K428" s="34">
        <f t="shared" si="15"/>
        <v>11</v>
      </c>
      <c r="L428">
        <v>533069</v>
      </c>
      <c r="M428">
        <v>1.5007438061489224</v>
      </c>
    </row>
    <row r="429" spans="1:13" x14ac:dyDescent="0.2">
      <c r="A429">
        <v>0</v>
      </c>
      <c r="B429">
        <v>0</v>
      </c>
      <c r="C429">
        <v>0</v>
      </c>
      <c r="D429">
        <v>0</v>
      </c>
      <c r="E429" t="s">
        <v>15</v>
      </c>
      <c r="F429" t="s">
        <v>16</v>
      </c>
      <c r="G429">
        <v>15</v>
      </c>
      <c r="H429" t="s">
        <v>15</v>
      </c>
      <c r="I429" s="1">
        <v>44136</v>
      </c>
      <c r="J429" s="34">
        <f t="shared" si="14"/>
        <v>2020</v>
      </c>
      <c r="K429" s="34">
        <f t="shared" si="15"/>
        <v>11</v>
      </c>
      <c r="L429">
        <v>725531</v>
      </c>
      <c r="M429">
        <v>2.0674512874019166</v>
      </c>
    </row>
    <row r="430" spans="1:13" x14ac:dyDescent="0.2">
      <c r="A430">
        <v>0</v>
      </c>
      <c r="B430">
        <v>0</v>
      </c>
      <c r="C430">
        <v>0</v>
      </c>
      <c r="D430">
        <v>0</v>
      </c>
      <c r="E430" t="s">
        <v>19</v>
      </c>
      <c r="F430" t="s">
        <v>20</v>
      </c>
      <c r="G430">
        <v>34</v>
      </c>
      <c r="H430" t="s">
        <v>19</v>
      </c>
      <c r="I430" s="1">
        <v>44136</v>
      </c>
      <c r="J430" s="34">
        <f t="shared" si="14"/>
        <v>2020</v>
      </c>
      <c r="K430" s="34">
        <f t="shared" si="15"/>
        <v>11</v>
      </c>
      <c r="L430">
        <v>1617105</v>
      </c>
      <c r="M430">
        <v>2.1025227180671635</v>
      </c>
    </row>
    <row r="431" spans="1:13" x14ac:dyDescent="0.2">
      <c r="A431">
        <v>0</v>
      </c>
      <c r="B431">
        <v>0</v>
      </c>
      <c r="C431">
        <v>0</v>
      </c>
      <c r="D431">
        <v>0</v>
      </c>
      <c r="E431" t="s">
        <v>23</v>
      </c>
      <c r="F431" t="s">
        <v>24</v>
      </c>
      <c r="G431">
        <v>2</v>
      </c>
      <c r="H431" t="s">
        <v>23</v>
      </c>
      <c r="I431" s="1">
        <v>44136</v>
      </c>
      <c r="J431" s="34">
        <f t="shared" si="14"/>
        <v>2020</v>
      </c>
      <c r="K431" s="34">
        <f t="shared" si="15"/>
        <v>11</v>
      </c>
      <c r="L431">
        <v>162588</v>
      </c>
      <c r="M431">
        <v>1.2301030826383252</v>
      </c>
    </row>
    <row r="432" spans="1:13" x14ac:dyDescent="0.2">
      <c r="A432">
        <v>0</v>
      </c>
      <c r="B432">
        <v>0</v>
      </c>
      <c r="C432">
        <v>0</v>
      </c>
      <c r="D432">
        <v>0</v>
      </c>
      <c r="E432" t="s">
        <v>21</v>
      </c>
      <c r="F432" t="s">
        <v>22</v>
      </c>
      <c r="G432">
        <v>31</v>
      </c>
      <c r="H432" t="s">
        <v>21</v>
      </c>
      <c r="I432" s="1">
        <v>44136</v>
      </c>
      <c r="J432" s="34">
        <f t="shared" si="14"/>
        <v>2020</v>
      </c>
      <c r="K432" s="34">
        <f t="shared" si="15"/>
        <v>11</v>
      </c>
      <c r="L432">
        <v>461041</v>
      </c>
      <c r="M432">
        <v>6.7239139252257392</v>
      </c>
    </row>
    <row r="433" spans="1:13" x14ac:dyDescent="0.2">
      <c r="A433">
        <v>0</v>
      </c>
      <c r="B433">
        <v>0</v>
      </c>
      <c r="C433">
        <v>0</v>
      </c>
      <c r="D433">
        <v>0</v>
      </c>
      <c r="E433" t="s">
        <v>27</v>
      </c>
      <c r="F433" t="s">
        <v>28</v>
      </c>
      <c r="G433">
        <v>26</v>
      </c>
      <c r="H433" t="s">
        <v>27</v>
      </c>
      <c r="I433" s="1">
        <v>44136</v>
      </c>
      <c r="J433" s="34">
        <f t="shared" si="14"/>
        <v>2020</v>
      </c>
      <c r="K433" s="34">
        <f t="shared" si="15"/>
        <v>11</v>
      </c>
      <c r="L433">
        <v>806765</v>
      </c>
      <c r="M433">
        <v>3.2227476402669919</v>
      </c>
    </row>
    <row r="434" spans="1:13" x14ac:dyDescent="0.2">
      <c r="A434">
        <v>0</v>
      </c>
      <c r="B434">
        <v>0</v>
      </c>
      <c r="C434">
        <v>0</v>
      </c>
      <c r="D434">
        <v>0</v>
      </c>
      <c r="E434" t="s">
        <v>33</v>
      </c>
      <c r="F434" t="s">
        <v>34</v>
      </c>
      <c r="G434">
        <v>1</v>
      </c>
      <c r="H434" t="s">
        <v>33</v>
      </c>
      <c r="I434" s="1">
        <v>44136</v>
      </c>
      <c r="J434" s="34">
        <f t="shared" si="14"/>
        <v>2020</v>
      </c>
      <c r="K434" s="34">
        <f t="shared" si="15"/>
        <v>11</v>
      </c>
      <c r="L434">
        <v>20868</v>
      </c>
      <c r="M434">
        <v>4.792026068621813</v>
      </c>
    </row>
    <row r="435" spans="1:13" x14ac:dyDescent="0.2">
      <c r="A435">
        <v>0</v>
      </c>
      <c r="B435">
        <v>0</v>
      </c>
      <c r="C435">
        <v>0</v>
      </c>
      <c r="D435">
        <v>0</v>
      </c>
      <c r="E435" t="s">
        <v>29</v>
      </c>
      <c r="F435" t="s">
        <v>30</v>
      </c>
      <c r="G435">
        <v>47</v>
      </c>
      <c r="H435" t="s">
        <v>29</v>
      </c>
      <c r="I435" s="1">
        <v>44136</v>
      </c>
      <c r="J435" s="34">
        <f t="shared" si="14"/>
        <v>2020</v>
      </c>
      <c r="K435" s="34">
        <f t="shared" si="15"/>
        <v>11</v>
      </c>
      <c r="L435">
        <v>580068</v>
      </c>
      <c r="M435">
        <v>8.1024983277822589</v>
      </c>
    </row>
    <row r="436" spans="1:13" x14ac:dyDescent="0.2">
      <c r="A436">
        <v>0</v>
      </c>
      <c r="B436">
        <v>0</v>
      </c>
      <c r="C436">
        <v>0</v>
      </c>
      <c r="D436">
        <v>0</v>
      </c>
      <c r="E436" t="s">
        <v>31</v>
      </c>
      <c r="F436" t="s">
        <v>32</v>
      </c>
      <c r="G436">
        <v>12</v>
      </c>
      <c r="H436" t="s">
        <v>31</v>
      </c>
      <c r="I436" s="1">
        <v>44136</v>
      </c>
      <c r="J436" s="34">
        <f t="shared" si="14"/>
        <v>2020</v>
      </c>
      <c r="K436" s="34">
        <f t="shared" si="15"/>
        <v>11</v>
      </c>
      <c r="L436">
        <v>127859</v>
      </c>
      <c r="M436">
        <v>9.3853385369821449</v>
      </c>
    </row>
    <row r="437" spans="1:13" x14ac:dyDescent="0.2">
      <c r="A437">
        <v>0</v>
      </c>
      <c r="B437">
        <v>0</v>
      </c>
      <c r="C437">
        <v>0</v>
      </c>
      <c r="D437">
        <v>0</v>
      </c>
      <c r="E437" t="s">
        <v>37</v>
      </c>
      <c r="F437" t="s">
        <v>38</v>
      </c>
      <c r="G437">
        <v>7</v>
      </c>
      <c r="H437" t="s">
        <v>37</v>
      </c>
      <c r="I437" s="1">
        <v>44136</v>
      </c>
      <c r="J437" s="34">
        <f t="shared" si="14"/>
        <v>2020</v>
      </c>
      <c r="K437" s="34">
        <f t="shared" si="15"/>
        <v>11</v>
      </c>
      <c r="L437">
        <v>232457</v>
      </c>
      <c r="M437">
        <v>3.011309618553109</v>
      </c>
    </row>
    <row r="438" spans="1:13" x14ac:dyDescent="0.2">
      <c r="A438">
        <v>0</v>
      </c>
      <c r="B438">
        <v>0</v>
      </c>
      <c r="C438">
        <v>0</v>
      </c>
      <c r="D438">
        <v>0</v>
      </c>
      <c r="E438" t="s">
        <v>9</v>
      </c>
      <c r="F438" t="s">
        <v>10</v>
      </c>
      <c r="G438">
        <v>13</v>
      </c>
      <c r="H438" t="s">
        <v>9</v>
      </c>
      <c r="I438" s="1">
        <v>44105</v>
      </c>
      <c r="J438" s="34">
        <f t="shared" si="14"/>
        <v>2020</v>
      </c>
      <c r="K438" s="34">
        <f t="shared" si="15"/>
        <v>10</v>
      </c>
      <c r="L438">
        <v>862927</v>
      </c>
      <c r="M438">
        <v>1.5065005498727007</v>
      </c>
    </row>
    <row r="439" spans="1:13" x14ac:dyDescent="0.2">
      <c r="A439">
        <v>0</v>
      </c>
      <c r="B439">
        <v>0</v>
      </c>
      <c r="C439">
        <v>0</v>
      </c>
      <c r="D439">
        <v>0</v>
      </c>
      <c r="E439" t="s">
        <v>11</v>
      </c>
      <c r="F439" t="s">
        <v>12</v>
      </c>
      <c r="G439">
        <v>6</v>
      </c>
      <c r="H439" t="s">
        <v>11</v>
      </c>
      <c r="I439" s="1">
        <v>44105</v>
      </c>
      <c r="J439" s="34">
        <f t="shared" si="14"/>
        <v>2020</v>
      </c>
      <c r="K439" s="34">
        <f t="shared" si="15"/>
        <v>10</v>
      </c>
      <c r="L439">
        <v>766381</v>
      </c>
      <c r="M439">
        <v>0.7829004111531993</v>
      </c>
    </row>
    <row r="440" spans="1:13" x14ac:dyDescent="0.2">
      <c r="A440">
        <v>0</v>
      </c>
      <c r="B440">
        <v>0</v>
      </c>
      <c r="C440">
        <v>0</v>
      </c>
      <c r="D440">
        <v>0</v>
      </c>
      <c r="E440" t="s">
        <v>13</v>
      </c>
      <c r="F440" t="s">
        <v>14</v>
      </c>
      <c r="G440">
        <v>4</v>
      </c>
      <c r="H440" t="s">
        <v>13</v>
      </c>
      <c r="I440" s="1">
        <v>44105</v>
      </c>
      <c r="J440" s="34">
        <f t="shared" si="14"/>
        <v>2020</v>
      </c>
      <c r="K440" s="34">
        <f t="shared" si="15"/>
        <v>10</v>
      </c>
      <c r="L440">
        <v>533069</v>
      </c>
      <c r="M440">
        <v>0.75037190307446122</v>
      </c>
    </row>
    <row r="441" spans="1:13" x14ac:dyDescent="0.2">
      <c r="A441">
        <v>0</v>
      </c>
      <c r="B441">
        <v>0</v>
      </c>
      <c r="C441">
        <v>0</v>
      </c>
      <c r="D441">
        <v>0</v>
      </c>
      <c r="E441" t="s">
        <v>15</v>
      </c>
      <c r="F441" t="s">
        <v>16</v>
      </c>
      <c r="G441">
        <v>4</v>
      </c>
      <c r="H441" t="s">
        <v>15</v>
      </c>
      <c r="I441" s="1">
        <v>44105</v>
      </c>
      <c r="J441" s="34">
        <f t="shared" si="14"/>
        <v>2020</v>
      </c>
      <c r="K441" s="34">
        <f t="shared" si="15"/>
        <v>10</v>
      </c>
      <c r="L441">
        <v>725531</v>
      </c>
      <c r="M441">
        <v>0.55132034330717772</v>
      </c>
    </row>
    <row r="442" spans="1:13" x14ac:dyDescent="0.2">
      <c r="A442">
        <v>0</v>
      </c>
      <c r="B442">
        <v>0</v>
      </c>
      <c r="C442">
        <v>0</v>
      </c>
      <c r="D442">
        <v>0</v>
      </c>
      <c r="E442" t="s">
        <v>19</v>
      </c>
      <c r="F442" t="s">
        <v>20</v>
      </c>
      <c r="G442">
        <v>7</v>
      </c>
      <c r="H442" t="s">
        <v>19</v>
      </c>
      <c r="I442" s="1">
        <v>44105</v>
      </c>
      <c r="J442" s="34">
        <f t="shared" si="14"/>
        <v>2020</v>
      </c>
      <c r="K442" s="34">
        <f t="shared" si="15"/>
        <v>10</v>
      </c>
      <c r="L442">
        <v>1617105</v>
      </c>
      <c r="M442">
        <v>0.43287232430794537</v>
      </c>
    </row>
    <row r="443" spans="1:13" x14ac:dyDescent="0.2">
      <c r="A443">
        <v>0</v>
      </c>
      <c r="B443">
        <v>0</v>
      </c>
      <c r="C443">
        <v>0</v>
      </c>
      <c r="D443">
        <v>0</v>
      </c>
      <c r="E443" t="s">
        <v>23</v>
      </c>
      <c r="F443" t="s">
        <v>24</v>
      </c>
      <c r="G443">
        <v>2</v>
      </c>
      <c r="H443" t="s">
        <v>23</v>
      </c>
      <c r="I443" s="1">
        <v>44105</v>
      </c>
      <c r="J443" s="34">
        <f t="shared" si="14"/>
        <v>2020</v>
      </c>
      <c r="K443" s="34">
        <f t="shared" si="15"/>
        <v>10</v>
      </c>
      <c r="L443">
        <v>162588</v>
      </c>
      <c r="M443">
        <v>1.2301030826383252</v>
      </c>
    </row>
    <row r="444" spans="1:13" x14ac:dyDescent="0.2">
      <c r="A444">
        <v>0</v>
      </c>
      <c r="B444">
        <v>0</v>
      </c>
      <c r="C444">
        <v>0</v>
      </c>
      <c r="D444">
        <v>0</v>
      </c>
      <c r="E444" t="s">
        <v>21</v>
      </c>
      <c r="F444" t="s">
        <v>22</v>
      </c>
      <c r="G444">
        <v>24</v>
      </c>
      <c r="H444" t="s">
        <v>21</v>
      </c>
      <c r="I444" s="1">
        <v>44105</v>
      </c>
      <c r="J444" s="34">
        <f t="shared" si="14"/>
        <v>2020</v>
      </c>
      <c r="K444" s="34">
        <f t="shared" si="15"/>
        <v>10</v>
      </c>
      <c r="L444">
        <v>461041</v>
      </c>
      <c r="M444">
        <v>5.205610780819927</v>
      </c>
    </row>
    <row r="445" spans="1:13" x14ac:dyDescent="0.2">
      <c r="A445">
        <v>0</v>
      </c>
      <c r="B445">
        <v>0</v>
      </c>
      <c r="C445">
        <v>0</v>
      </c>
      <c r="D445">
        <v>0</v>
      </c>
      <c r="E445" t="s">
        <v>27</v>
      </c>
      <c r="F445" t="s">
        <v>28</v>
      </c>
      <c r="G445">
        <v>18</v>
      </c>
      <c r="H445" t="s">
        <v>27</v>
      </c>
      <c r="I445" s="1">
        <v>44105</v>
      </c>
      <c r="J445" s="34">
        <f t="shared" si="14"/>
        <v>2020</v>
      </c>
      <c r="K445" s="34">
        <f t="shared" si="15"/>
        <v>10</v>
      </c>
      <c r="L445">
        <v>806765</v>
      </c>
      <c r="M445">
        <v>2.2311329817233023</v>
      </c>
    </row>
    <row r="446" spans="1:13" x14ac:dyDescent="0.2">
      <c r="A446">
        <v>0</v>
      </c>
      <c r="B446">
        <v>0</v>
      </c>
      <c r="C446">
        <v>0</v>
      </c>
      <c r="D446">
        <v>0</v>
      </c>
      <c r="E446" t="s">
        <v>33</v>
      </c>
      <c r="F446" t="s">
        <v>34</v>
      </c>
      <c r="G446">
        <v>1</v>
      </c>
      <c r="H446" t="s">
        <v>33</v>
      </c>
      <c r="I446" s="1">
        <v>44105</v>
      </c>
      <c r="J446" s="34">
        <f t="shared" si="14"/>
        <v>2020</v>
      </c>
      <c r="K446" s="34">
        <f t="shared" si="15"/>
        <v>10</v>
      </c>
      <c r="L446">
        <v>20868</v>
      </c>
      <c r="M446">
        <v>4.792026068621813</v>
      </c>
    </row>
    <row r="447" spans="1:13" x14ac:dyDescent="0.2">
      <c r="A447">
        <v>0</v>
      </c>
      <c r="B447">
        <v>0</v>
      </c>
      <c r="C447">
        <v>0</v>
      </c>
      <c r="D447">
        <v>0</v>
      </c>
      <c r="E447" t="s">
        <v>29</v>
      </c>
      <c r="F447" t="s">
        <v>30</v>
      </c>
      <c r="G447">
        <v>32</v>
      </c>
      <c r="H447" t="s">
        <v>29</v>
      </c>
      <c r="I447" s="1">
        <v>44105</v>
      </c>
      <c r="J447" s="34">
        <f t="shared" si="14"/>
        <v>2020</v>
      </c>
      <c r="K447" s="34">
        <f t="shared" si="15"/>
        <v>10</v>
      </c>
      <c r="L447">
        <v>580068</v>
      </c>
      <c r="M447">
        <v>5.5165946061496234</v>
      </c>
    </row>
    <row r="448" spans="1:13" x14ac:dyDescent="0.2">
      <c r="A448">
        <v>0</v>
      </c>
      <c r="B448">
        <v>0</v>
      </c>
      <c r="C448">
        <v>0</v>
      </c>
      <c r="D448">
        <v>0</v>
      </c>
      <c r="E448" t="s">
        <v>31</v>
      </c>
      <c r="F448" t="s">
        <v>32</v>
      </c>
      <c r="G448">
        <v>2</v>
      </c>
      <c r="H448" t="s">
        <v>31</v>
      </c>
      <c r="I448" s="1">
        <v>44105</v>
      </c>
      <c r="J448" s="34">
        <f t="shared" si="14"/>
        <v>2020</v>
      </c>
      <c r="K448" s="34">
        <f t="shared" si="15"/>
        <v>10</v>
      </c>
      <c r="L448">
        <v>127859</v>
      </c>
      <c r="M448">
        <v>1.5642230894970242</v>
      </c>
    </row>
    <row r="449" spans="1:13" x14ac:dyDescent="0.2">
      <c r="A449">
        <v>0</v>
      </c>
      <c r="B449">
        <v>0</v>
      </c>
      <c r="C449">
        <v>0</v>
      </c>
      <c r="D449">
        <v>0</v>
      </c>
      <c r="E449" t="s">
        <v>37</v>
      </c>
      <c r="F449" t="s">
        <v>38</v>
      </c>
      <c r="G449">
        <v>2</v>
      </c>
      <c r="H449" t="s">
        <v>37</v>
      </c>
      <c r="I449" s="1">
        <v>44105</v>
      </c>
      <c r="J449" s="34">
        <f t="shared" si="14"/>
        <v>2020</v>
      </c>
      <c r="K449" s="34">
        <f t="shared" si="15"/>
        <v>10</v>
      </c>
      <c r="L449">
        <v>232457</v>
      </c>
      <c r="M449">
        <v>0.86037417672945959</v>
      </c>
    </row>
  </sheetData>
  <mergeCells count="10">
    <mergeCell ref="Q22:U22"/>
    <mergeCell ref="Q23:U23"/>
    <mergeCell ref="Q24:U24"/>
    <mergeCell ref="Q25:U25"/>
    <mergeCell ref="Q2:U2"/>
    <mergeCell ref="Q3:U3"/>
    <mergeCell ref="Q4:Q5"/>
    <mergeCell ref="R4:R5"/>
    <mergeCell ref="S4:U4"/>
    <mergeCell ref="Q21:U2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B20" sqref="B20"/>
    </sheetView>
  </sheetViews>
  <sheetFormatPr baseColWidth="10" defaultRowHeight="16" x14ac:dyDescent="0.2"/>
  <cols>
    <col min="1" max="1" width="13" bestFit="1" customWidth="1"/>
    <col min="2" max="2" width="40.6640625" bestFit="1" customWidth="1"/>
    <col min="3" max="3" width="15.6640625" bestFit="1" customWidth="1"/>
  </cols>
  <sheetData>
    <row r="3" spans="1:3" x14ac:dyDescent="0.2">
      <c r="A3" s="32" t="s">
        <v>71</v>
      </c>
      <c r="B3" t="s">
        <v>73</v>
      </c>
      <c r="C3" t="s">
        <v>74</v>
      </c>
    </row>
    <row r="4" spans="1:3" x14ac:dyDescent="0.2">
      <c r="A4" s="33" t="s">
        <v>29</v>
      </c>
      <c r="B4" s="34">
        <v>1965</v>
      </c>
      <c r="C4" s="35">
        <v>338.7533875338753</v>
      </c>
    </row>
    <row r="5" spans="1:3" x14ac:dyDescent="0.2">
      <c r="A5" s="33" t="s">
        <v>21</v>
      </c>
      <c r="B5" s="34">
        <v>1429</v>
      </c>
      <c r="C5" s="35">
        <v>309.95074190798641</v>
      </c>
    </row>
    <row r="6" spans="1:3" x14ac:dyDescent="0.2">
      <c r="A6" s="33" t="s">
        <v>31</v>
      </c>
      <c r="B6" s="34">
        <v>391</v>
      </c>
      <c r="C6" s="35">
        <v>305.80561399666817</v>
      </c>
    </row>
    <row r="7" spans="1:3" x14ac:dyDescent="0.2">
      <c r="A7" s="33" t="s">
        <v>11</v>
      </c>
      <c r="B7" s="34">
        <v>1839</v>
      </c>
      <c r="C7" s="35">
        <v>239.95897601845559</v>
      </c>
    </row>
    <row r="8" spans="1:3" x14ac:dyDescent="0.2">
      <c r="A8" s="33" t="s">
        <v>27</v>
      </c>
      <c r="B8" s="34">
        <v>1876</v>
      </c>
      <c r="C8" s="35">
        <v>232.53363742849527</v>
      </c>
    </row>
    <row r="9" spans="1:3" x14ac:dyDescent="0.2">
      <c r="A9" s="33" t="s">
        <v>9</v>
      </c>
      <c r="B9" s="34">
        <v>1837</v>
      </c>
      <c r="C9" s="34">
        <v>212.88011616278089</v>
      </c>
    </row>
    <row r="10" spans="1:3" x14ac:dyDescent="0.2">
      <c r="A10" s="33" t="s">
        <v>15</v>
      </c>
      <c r="B10" s="34">
        <v>1516</v>
      </c>
      <c r="C10" s="34">
        <v>208.95041011342042</v>
      </c>
    </row>
    <row r="11" spans="1:3" x14ac:dyDescent="0.2">
      <c r="A11" s="33" t="s">
        <v>13</v>
      </c>
      <c r="B11" s="34">
        <v>933</v>
      </c>
      <c r="C11" s="34">
        <v>175.02424639211813</v>
      </c>
    </row>
    <row r="12" spans="1:3" x14ac:dyDescent="0.2">
      <c r="A12" s="33" t="s">
        <v>19</v>
      </c>
      <c r="B12" s="34">
        <v>2737</v>
      </c>
      <c r="C12" s="34">
        <v>169.25307880440664</v>
      </c>
    </row>
    <row r="13" spans="1:3" x14ac:dyDescent="0.2">
      <c r="A13" s="33" t="s">
        <v>17</v>
      </c>
      <c r="B13" s="34">
        <v>22</v>
      </c>
      <c r="C13" s="34">
        <v>152.55530129672007</v>
      </c>
    </row>
    <row r="14" spans="1:3" x14ac:dyDescent="0.2">
      <c r="A14" s="33" t="s">
        <v>25</v>
      </c>
      <c r="B14" s="34">
        <v>100</v>
      </c>
      <c r="C14" s="34">
        <v>141.05566056365842</v>
      </c>
    </row>
    <row r="15" spans="1:3" x14ac:dyDescent="0.2">
      <c r="A15" s="33" t="s">
        <v>37</v>
      </c>
      <c r="B15" s="34">
        <v>289</v>
      </c>
      <c r="C15" s="34">
        <v>124.32406853740692</v>
      </c>
    </row>
    <row r="16" spans="1:3" x14ac:dyDescent="0.2">
      <c r="A16" s="33" t="s">
        <v>23</v>
      </c>
      <c r="B16" s="34">
        <v>142</v>
      </c>
      <c r="C16" s="34">
        <v>87.337318867321031</v>
      </c>
    </row>
    <row r="17" spans="1:3" x14ac:dyDescent="0.2">
      <c r="A17" s="33" t="s">
        <v>33</v>
      </c>
      <c r="B17" s="34">
        <v>9</v>
      </c>
      <c r="C17" s="34">
        <v>43.12823461759632</v>
      </c>
    </row>
    <row r="18" spans="1:3" x14ac:dyDescent="0.2">
      <c r="A18" s="33" t="s">
        <v>72</v>
      </c>
      <c r="B18" s="34">
        <v>15085</v>
      </c>
      <c r="C18" s="34">
        <v>2741.5107922409097</v>
      </c>
    </row>
    <row r="19" spans="1:3" x14ac:dyDescent="0.2">
      <c r="B19" s="13">
        <v>6981974</v>
      </c>
    </row>
    <row r="20" spans="1:3" x14ac:dyDescent="0.2">
      <c r="B20">
        <f>(B18/B19)*100000</f>
        <v>216.05637603348279</v>
      </c>
      <c r="C20">
        <f>AVERAGE(C4:C17)</f>
        <v>195.82219944577929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DB03 County, Executions Issued</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Noelle Karl</dc:creator>
  <cp:lastModifiedBy>Noelle Karl</cp:lastModifiedBy>
  <dcterms:created xsi:type="dcterms:W3CDTF">2023-07-10T03:42:18Z</dcterms:created>
  <dcterms:modified xsi:type="dcterms:W3CDTF">2023-07-10T03:43:01Z</dcterms:modified>
</cp:coreProperties>
</file>